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8915" windowHeight="7995"/>
  </bookViews>
  <sheets>
    <sheet name="CONTRATOS 2014" sheetId="1" r:id="rId1"/>
  </sheets>
  <definedNames>
    <definedName name="_xlnm._FilterDatabase" localSheetId="0" hidden="1">'CONTRATOS 2014'!$A$5:$R$12</definedName>
    <definedName name="_xlnm.Print_Area" localSheetId="0">'CONTRATOS 2014'!$A$1:$R$12</definedName>
    <definedName name="_xlnm.Print_Titles" localSheetId="0">'CONTRATOS 2014'!$3:$5</definedName>
  </definedNames>
  <calcPr calcId="145621"/>
</workbook>
</file>

<file path=xl/calcChain.xml><?xml version="1.0" encoding="utf-8"?>
<calcChain xmlns="http://schemas.openxmlformats.org/spreadsheetml/2006/main">
  <c r="R12" i="1" l="1"/>
  <c r="R11" i="1"/>
  <c r="R10" i="1"/>
  <c r="R9" i="1"/>
  <c r="R8" i="1"/>
  <c r="R7" i="1"/>
  <c r="R6" i="1"/>
  <c r="R1" i="1" s="1"/>
  <c r="Q1" i="1"/>
  <c r="P1" i="1"/>
  <c r="E1" i="1"/>
</calcChain>
</file>

<file path=xl/sharedStrings.xml><?xml version="1.0" encoding="utf-8"?>
<sst xmlns="http://schemas.openxmlformats.org/spreadsheetml/2006/main" count="95" uniqueCount="60">
  <si>
    <t>C O N T R A T O S</t>
  </si>
  <si>
    <t>No PROCESO</t>
  </si>
  <si>
    <t>MODALIDAD</t>
  </si>
  <si>
    <t>REGIONAL</t>
  </si>
  <si>
    <t>OBJETO</t>
  </si>
  <si>
    <t>ETAPA</t>
  </si>
  <si>
    <t>ESTADO</t>
  </si>
  <si>
    <t>No. CONTRATO</t>
  </si>
  <si>
    <t>TIPO DE CONTRATO</t>
  </si>
  <si>
    <t>LUGAR EJECUCION
DEPARTAMENTO</t>
  </si>
  <si>
    <t>LUGAR EJECUCION
MUNICIPIO</t>
  </si>
  <si>
    <t>CONTRATISTA</t>
  </si>
  <si>
    <t>IDENTIFICACION</t>
  </si>
  <si>
    <t>FECHA DE FIRMA</t>
  </si>
  <si>
    <t>PROCESO</t>
  </si>
  <si>
    <t>No</t>
  </si>
  <si>
    <t>DV</t>
  </si>
  <si>
    <t>CONTRATO</t>
  </si>
  <si>
    <t>VF</t>
  </si>
  <si>
    <t>TOTAL CONTRATO</t>
  </si>
  <si>
    <t>ADMINISTRATIVA</t>
  </si>
  <si>
    <t>CELEBRADO</t>
  </si>
  <si>
    <t>EJECUCION</t>
  </si>
  <si>
    <t>001</t>
  </si>
  <si>
    <t>002</t>
  </si>
  <si>
    <t>8</t>
  </si>
  <si>
    <t>003</t>
  </si>
  <si>
    <t>004</t>
  </si>
  <si>
    <t>005</t>
  </si>
  <si>
    <t>006</t>
  </si>
  <si>
    <t>PRESTACION DE SERVICIOS</t>
  </si>
  <si>
    <t>007</t>
  </si>
  <si>
    <t>TALENTO HUMANO</t>
  </si>
  <si>
    <t>3</t>
  </si>
  <si>
    <t>7</t>
  </si>
  <si>
    <t>CHOCO</t>
  </si>
  <si>
    <t>GUAJIRA</t>
  </si>
  <si>
    <t>NACIONAL</t>
  </si>
  <si>
    <t>ANTIOQUIA</t>
  </si>
  <si>
    <t>AMAZONAS</t>
  </si>
  <si>
    <t>LETICIA</t>
  </si>
  <si>
    <t>MEDELLIN</t>
  </si>
  <si>
    <t>MINIMA CUANTIA</t>
  </si>
  <si>
    <t>Contratar el servicio de mantenimiento preventivo y correctivo, con suministro de repuestos originales u homologados, para los vehículos de marcas: CHEVROLET, HONDA, MAZDA, FORD, YAMAHA, MITSUBICHI, HIUNDAY y KIA, que conforman el parque automotor de la Unidad Administrativa Especial Migración Colombia a nivel nacional, así mismo, los vehículos de marcas: NISSAN y TOYOTA que por su modelo quedaron excluidos de los contratos monomarca</t>
  </si>
  <si>
    <t>TOYOCAR´S INGENIERIA AUTOMOTRIZ LTDA – TOYOCAR´S LTDA</t>
  </si>
  <si>
    <t>Contratar la prestación del servicio de lavado del parque automotor de la Regional Andina y del Nivel Central</t>
  </si>
  <si>
    <t>DESIERTA</t>
  </si>
  <si>
    <t xml:space="preserve">Contratar una persona natural o jurídica que ofrezca el apoyo logístico necesario para el desarrollo del: ¿Seminario-Taller «Empoderamiento del Equipo Directivo, Redefinición del Plan Estratégico Institucional ¿ PEI y Relanzamiento del Sistema Integrado de Gestión - SIG»¿, en el marco del IV Encuentro Nacional de Directivos a realizarse en la Ciudad de Medellín. </t>
  </si>
  <si>
    <t>GLOBAL OPERADORA HOTELERA SAS</t>
  </si>
  <si>
    <t>Contratar el suministro de combustibles (Gasolina Corriente y ACPM Diesel Corriente), con destino al abastecimiento del parque automotor, planta eléctrica y bote (patrulla fluvial), asignado la Regional Amazonas de la Unidad Administrativa Especial Migración Colombia, localizada en la Calle 9 No. 9 - 62 Barrio Centro de la Ciudad de Leticia.</t>
  </si>
  <si>
    <t>RODOLFO NAVARRO BELALCAZAR - DISTRIBUIDORA LOS COMUNEROS</t>
  </si>
  <si>
    <t>Contratar el suministro de combustible (ACPM) para la planta eléctrica de Capurganá Chocó, de la Unidad Administrativa Especial Migración Colombia, a través del sistema de valeras.</t>
  </si>
  <si>
    <t>SUMINISTRO</t>
  </si>
  <si>
    <t>CAPURGANA</t>
  </si>
  <si>
    <t>INDUSTRIAS Y SERVICIOS SAS - ESTACION DE SERVICIO DISTRIMAR OIL SAS SAPZURRO</t>
  </si>
  <si>
    <t>Contratar el suministro de combustibles (Gasolina Corriente y ACPM diésel corriente), para el parque automotor y las plantas eléctricas asignados a la Regional Guajira de la Unidad Administrativa Especial Migración Colombia, en las Sedes localizadas en la Calle 16 No. 3 - 28 Barrio Los Olivos de la Ciudad de Maicao, Ríohacha y Puesto de Control Migratorio en el Corregimiento de Paraguachón.</t>
  </si>
  <si>
    <t>MAICAO</t>
  </si>
  <si>
    <t>EUFEMIANO VERGEL ORTEGA - ESTACIÓN DE SERVICIO AUTOMOTRIZ SANTA</t>
  </si>
  <si>
    <t>Contratar el servicio especializado de transporte de carga vía aérea y terrestre, para el envío y custodia de manera segura y oportuna de los bienes y mobiliario a cargo de la entidad, desde y con destino a las Sedes Regionales, Centros Facilitadores de Control Migratorio y Puestos de Control Migratorio Aéreo, Terrestre y Fluvial</t>
  </si>
  <si>
    <t xml:space="preserve">SERVIENTREGA 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</si>
</sst>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rgb="FFFF0000"/>
      <name val="Arial Narrow"/>
      <family val="2"/>
    </font>
    <font>
      <sz val="10"/>
      <name val="Arial"/>
      <family val="2"/>
    </font>
    <font>
      <b/>
      <sz val="10"/>
      <color theme="0"/>
      <name val="Arial Narrow"/>
      <family val="2"/>
    </font>
    <font>
      <b/>
      <sz val="10"/>
      <name val="Arial Narrow"/>
      <family val="2"/>
    </font>
    <font>
      <b/>
      <sz val="10"/>
      <color rgb="FFFF0000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Arial Narrow"/>
      <family val="2"/>
    </font>
    <font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0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5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NumberFormat="1" applyFont="1" applyAlignment="1">
      <alignment horizontal="justify" vertical="justify" wrapText="1"/>
    </xf>
    <xf numFmtId="43" fontId="3" fillId="0" borderId="0" xfId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7" fillId="2" borderId="5" xfId="1" applyNumberFormat="1" applyFont="1" applyFill="1" applyBorder="1" applyAlignment="1">
      <alignment horizontal="center" vertical="center" wrapText="1"/>
    </xf>
    <xf numFmtId="43" fontId="7" fillId="2" borderId="5" xfId="1" applyFont="1" applyFill="1" applyBorder="1" applyAlignment="1">
      <alignment horizontal="center" vertical="center" wrapText="1"/>
    </xf>
    <xf numFmtId="164" fontId="7" fillId="2" borderId="5" xfId="1" applyNumberFormat="1" applyFont="1" applyFill="1" applyBorder="1" applyAlignment="1">
      <alignment horizontal="center" vertical="center" wrapText="1"/>
    </xf>
    <xf numFmtId="49" fontId="7" fillId="2" borderId="5" xfId="2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justify" vertical="top" wrapText="1"/>
    </xf>
    <xf numFmtId="43" fontId="2" fillId="0" borderId="4" xfId="1" applyFont="1" applyFill="1" applyBorder="1" applyAlignment="1">
      <alignment horizontal="center" vertical="center"/>
    </xf>
    <xf numFmtId="14" fontId="10" fillId="0" borderId="4" xfId="3" applyNumberForma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49" fontId="10" fillId="0" borderId="4" xfId="3" applyNumberFormat="1" applyFill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3" fontId="5" fillId="0" borderId="4" xfId="1" applyFont="1" applyFill="1" applyBorder="1" applyAlignment="1">
      <alignment horizontal="center" vertical="center"/>
    </xf>
    <xf numFmtId="43" fontId="2" fillId="0" borderId="4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4" fontId="2" fillId="0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4" fontId="11" fillId="0" borderId="4" xfId="3" applyNumberFormat="1" applyFont="1" applyFill="1" applyBorder="1" applyAlignment="1">
      <alignment horizontal="center" vertical="center" wrapText="1"/>
    </xf>
    <xf numFmtId="49" fontId="12" fillId="0" borderId="4" xfId="3" applyNumberFormat="1" applyFont="1" applyFill="1" applyBorder="1" applyAlignment="1">
      <alignment horizontal="center" vertical="center"/>
    </xf>
    <xf numFmtId="14" fontId="13" fillId="0" borderId="4" xfId="3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7" fillId="2" borderId="5" xfId="2" applyNumberFormat="1" applyFont="1" applyFill="1" applyBorder="1" applyAlignment="1">
      <alignment horizontal="center" vertical="center" wrapText="1"/>
    </xf>
    <xf numFmtId="49" fontId="7" fillId="2" borderId="9" xfId="2" applyNumberFormat="1" applyFont="1" applyFill="1" applyBorder="1" applyAlignment="1">
      <alignment horizontal="center" vertical="center" wrapText="1"/>
    </xf>
    <xf numFmtId="49" fontId="7" fillId="2" borderId="4" xfId="2" applyNumberFormat="1" applyFont="1" applyFill="1" applyBorder="1" applyAlignment="1">
      <alignment horizontal="center" vertical="center" wrapText="1"/>
    </xf>
    <xf numFmtId="164" fontId="7" fillId="2" borderId="6" xfId="1" applyNumberFormat="1" applyFont="1" applyFill="1" applyBorder="1" applyAlignment="1">
      <alignment horizontal="center" vertical="center" wrapText="1"/>
    </xf>
    <xf numFmtId="49" fontId="7" fillId="2" borderId="7" xfId="2" applyNumberFormat="1" applyFont="1" applyFill="1" applyBorder="1" applyAlignment="1">
      <alignment horizontal="center" vertical="center" wrapText="1"/>
    </xf>
    <xf numFmtId="14" fontId="9" fillId="2" borderId="4" xfId="1" applyNumberFormat="1" applyFont="1" applyFill="1" applyBorder="1" applyAlignment="1">
      <alignment horizontal="center" vertical="center" wrapText="1"/>
    </xf>
    <xf numFmtId="14" fontId="9" fillId="2" borderId="5" xfId="1" applyNumberFormat="1" applyFont="1" applyFill="1" applyBorder="1" applyAlignment="1">
      <alignment horizontal="center" vertical="center" wrapText="1"/>
    </xf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9" fontId="7" fillId="2" borderId="5" xfId="1" applyNumberFormat="1" applyFont="1" applyFill="1" applyBorder="1" applyAlignment="1">
      <alignment horizontal="center" vertical="center" wrapText="1"/>
    </xf>
    <xf numFmtId="49" fontId="7" fillId="2" borderId="9" xfId="1" applyNumberFormat="1" applyFont="1" applyFill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/>
    </xf>
    <xf numFmtId="49" fontId="7" fillId="2" borderId="2" xfId="2" applyNumberFormat="1" applyFont="1" applyFill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 wrapText="1"/>
    </xf>
  </cellXfs>
  <cellStyles count="9">
    <cellStyle name="Hipervínculo" xfId="3" builtinId="8"/>
    <cellStyle name="Millares" xfId="1" builtinId="3"/>
    <cellStyle name="Millares 2" xfId="5"/>
    <cellStyle name="Normal" xfId="0" builtinId="0"/>
    <cellStyle name="Normal 15" xfId="4"/>
    <cellStyle name="Normal 17" xfId="6"/>
    <cellStyle name="Normal 2" xfId="2"/>
    <cellStyle name="Normal 6" xfId="7"/>
    <cellStyle name="Normal 9" xfId="8"/>
  </cellStyles>
  <dxfs count="8"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ont>
        <b/>
        <i val="0"/>
        <color rgb="FFFFC000"/>
      </font>
      <fill>
        <patternFill>
          <fgColor theme="9" tint="-0.24994659260841701"/>
          <bgColor theme="9" tint="-0.24994659260841701"/>
        </patternFill>
      </fill>
    </dxf>
    <dxf>
      <font>
        <b/>
        <i val="0"/>
        <color rgb="FFFFC000"/>
      </font>
      <fill>
        <patternFill>
          <fgColor theme="9" tint="-0.24994659260841701"/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file:///\\MIGCOLFILE\Contrataci&#243;n%202014\3%20aceptacion%20de%20oferta\001%20TOYOCAR&#180;S%20LTDA" TargetMode="External"/><Relationship Id="rId3" Type="http://schemas.openxmlformats.org/officeDocument/2006/relationships/hyperlink" Target="https://www.contratos.gov.co/consultas/detalleProceso.do?numConstancia=14-13-2376133" TargetMode="External"/><Relationship Id="rId7" Type="http://schemas.openxmlformats.org/officeDocument/2006/relationships/hyperlink" Target="https://www.contratos.gov.co/consultas/detalleProceso.do?numConstancia=14-13-2423993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contratos.gov.co/consultas/detalleProceso.do?numConstancia=14-13-2376066" TargetMode="External"/><Relationship Id="rId1" Type="http://schemas.openxmlformats.org/officeDocument/2006/relationships/hyperlink" Target="https://www.contratos.gov.co/consultas/detalleProceso.do?numConstancia=14-13-2375998" TargetMode="External"/><Relationship Id="rId6" Type="http://schemas.openxmlformats.org/officeDocument/2006/relationships/hyperlink" Target="https://www.contratos.gov.co/consultas/detalleProceso.do?numConstancia=14-13-2429253" TargetMode="External"/><Relationship Id="rId11" Type="http://schemas.openxmlformats.org/officeDocument/2006/relationships/hyperlink" Target="file:///\\MIGCOLFILE\Contrataci&#243;n%202014\3%20aceptacion%20de%20oferta\004%20industria%20y%20servicios%20sas" TargetMode="External"/><Relationship Id="rId5" Type="http://schemas.openxmlformats.org/officeDocument/2006/relationships/hyperlink" Target="https://www.contratos.gov.co/consultas/detalleProceso.do?numConstancia=14-13-2421547" TargetMode="External"/><Relationship Id="rId10" Type="http://schemas.openxmlformats.org/officeDocument/2006/relationships/hyperlink" Target="file:///\\MIGCOLFILE\Contrataci&#243;n%202014\3%20aceptacion%20de%20oferta\003%20Global%20%20Hotelera%20sas-Hotel%20Inter%20Medellin" TargetMode="External"/><Relationship Id="rId4" Type="http://schemas.openxmlformats.org/officeDocument/2006/relationships/hyperlink" Target="https://www.contratos.gov.co/consultas/detalleProceso.do?numConstancia=14-13-2375073" TargetMode="External"/><Relationship Id="rId9" Type="http://schemas.openxmlformats.org/officeDocument/2006/relationships/hyperlink" Target="file:///\\MIGCOLFILE\Contrataci&#243;n%202014\3%20aceptacion%20de%20oferta\002%20Rodolfo%20Navarro%20Belalcazar-%20Distribuidora%20Comuner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abSelected="1" zoomScale="85" zoomScaleNormal="85" zoomScaleSheetLayoutView="85" workbookViewId="0">
      <pane xSplit="1" ySplit="5" topLeftCell="H12" activePane="bottomRight" state="frozen"/>
      <selection activeCell="E27" sqref="E27"/>
      <selection pane="topRight" activeCell="E27" sqref="E27"/>
      <selection pane="bottomLeft" activeCell="E27" sqref="E27"/>
      <selection pane="bottomRight" activeCell="A3" sqref="A3:R3"/>
    </sheetView>
  </sheetViews>
  <sheetFormatPr baseColWidth="10" defaultRowHeight="12.75" x14ac:dyDescent="0.25"/>
  <cols>
    <col min="1" max="1" width="10.7109375" style="2" customWidth="1"/>
    <col min="2" max="2" width="11.7109375" style="3" customWidth="1"/>
    <col min="3" max="3" width="16.42578125" style="2" customWidth="1"/>
    <col min="4" max="4" width="36.42578125" style="4" customWidth="1"/>
    <col min="5" max="5" width="16.7109375" style="5" customWidth="1"/>
    <col min="6" max="7" width="14.28515625" style="1" customWidth="1"/>
    <col min="8" max="8" width="11.7109375" style="6" customWidth="1"/>
    <col min="9" max="9" width="14.85546875" style="7" customWidth="1"/>
    <col min="10" max="11" width="13.85546875" style="7" customWidth="1"/>
    <col min="12" max="12" width="41.85546875" style="7" customWidth="1"/>
    <col min="13" max="13" width="15.7109375" style="8" customWidth="1"/>
    <col min="14" max="14" width="12.7109375" style="6" customWidth="1"/>
    <col min="15" max="15" width="11.42578125" style="9" customWidth="1"/>
    <col min="16" max="17" width="15.7109375" style="5" customWidth="1"/>
    <col min="18" max="18" width="17.7109375" style="5" customWidth="1"/>
    <col min="19" max="19" width="15.7109375" style="1" bestFit="1" customWidth="1"/>
    <col min="20" max="16384" width="11.42578125" style="1"/>
  </cols>
  <sheetData>
    <row r="1" spans="1:18" s="10" customFormat="1" x14ac:dyDescent="0.25">
      <c r="A1" s="2"/>
      <c r="B1" s="3"/>
      <c r="C1" s="2"/>
      <c r="D1" s="4"/>
      <c r="E1" s="5">
        <f>SUBTOTAL(9,E6:E12)</f>
        <v>150189500</v>
      </c>
      <c r="F1" s="1"/>
      <c r="G1" s="1"/>
      <c r="H1" s="6"/>
      <c r="I1" s="7"/>
      <c r="J1" s="7"/>
      <c r="K1" s="7"/>
      <c r="L1" s="7"/>
      <c r="M1" s="8"/>
      <c r="N1" s="6"/>
      <c r="O1" s="9"/>
      <c r="P1" s="5">
        <f>SUBTOTAL(9,P6:P12)</f>
        <v>105952168</v>
      </c>
      <c r="Q1" s="5">
        <f>SUBTOTAL(9,Q6:Q12)</f>
        <v>0</v>
      </c>
      <c r="R1" s="5">
        <f>SUBTOTAL(9,R6:R12)</f>
        <v>105952168</v>
      </c>
    </row>
    <row r="2" spans="1:18" s="10" customFormat="1" ht="15" customHeight="1" thickBot="1" x14ac:dyDescent="0.3">
      <c r="A2" s="2"/>
      <c r="B2" s="3"/>
      <c r="C2" s="2"/>
      <c r="D2" s="4"/>
      <c r="E2" s="5"/>
      <c r="F2" s="1"/>
      <c r="G2" s="1"/>
      <c r="H2" s="6"/>
      <c r="I2" s="7"/>
      <c r="J2" s="7"/>
      <c r="K2" s="7"/>
      <c r="L2" s="7"/>
      <c r="M2" s="8"/>
      <c r="N2" s="6"/>
      <c r="O2" s="9"/>
      <c r="P2" s="48"/>
      <c r="Q2" s="48"/>
      <c r="R2" s="5"/>
    </row>
    <row r="3" spans="1:18" s="11" customFormat="1" ht="13.5" customHeight="1" thickTop="1" x14ac:dyDescent="0.25">
      <c r="A3" s="49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1:18" s="11" customFormat="1" ht="15" customHeight="1" x14ac:dyDescent="0.25">
      <c r="A4" s="39" t="s">
        <v>1</v>
      </c>
      <c r="B4" s="39" t="s">
        <v>2</v>
      </c>
      <c r="C4" s="39" t="s">
        <v>3</v>
      </c>
      <c r="D4" s="46" t="s">
        <v>4</v>
      </c>
      <c r="E4" s="12"/>
      <c r="F4" s="39" t="s">
        <v>5</v>
      </c>
      <c r="G4" s="39" t="s">
        <v>6</v>
      </c>
      <c r="H4" s="39" t="s">
        <v>7</v>
      </c>
      <c r="I4" s="39" t="s">
        <v>8</v>
      </c>
      <c r="J4" s="37" t="s">
        <v>9</v>
      </c>
      <c r="K4" s="37" t="s">
        <v>10</v>
      </c>
      <c r="L4" s="39" t="s">
        <v>11</v>
      </c>
      <c r="M4" s="40" t="s">
        <v>12</v>
      </c>
      <c r="N4" s="41"/>
      <c r="O4" s="42" t="s">
        <v>13</v>
      </c>
      <c r="P4" s="44"/>
      <c r="Q4" s="44"/>
      <c r="R4" s="45"/>
    </row>
    <row r="5" spans="1:18" s="11" customFormat="1" ht="23.25" customHeight="1" x14ac:dyDescent="0.25">
      <c r="A5" s="37"/>
      <c r="B5" s="37"/>
      <c r="C5" s="37"/>
      <c r="D5" s="47"/>
      <c r="E5" s="13" t="s">
        <v>14</v>
      </c>
      <c r="F5" s="37"/>
      <c r="G5" s="37"/>
      <c r="H5" s="37"/>
      <c r="I5" s="37"/>
      <c r="J5" s="38"/>
      <c r="K5" s="38"/>
      <c r="L5" s="37"/>
      <c r="M5" s="14" t="s">
        <v>15</v>
      </c>
      <c r="N5" s="15" t="s">
        <v>16</v>
      </c>
      <c r="O5" s="43"/>
      <c r="P5" s="13" t="s">
        <v>17</v>
      </c>
      <c r="Q5" s="13" t="s">
        <v>18</v>
      </c>
      <c r="R5" s="13" t="s">
        <v>19</v>
      </c>
    </row>
    <row r="6" spans="1:18" s="28" customFormat="1" ht="99.95" customHeight="1" x14ac:dyDescent="0.25">
      <c r="A6" s="23" t="s">
        <v>23</v>
      </c>
      <c r="B6" s="18" t="s">
        <v>42</v>
      </c>
      <c r="C6" s="31" t="s">
        <v>20</v>
      </c>
      <c r="D6" s="19" t="s">
        <v>43</v>
      </c>
      <c r="E6" s="20">
        <v>27000000</v>
      </c>
      <c r="F6" s="21" t="s">
        <v>21</v>
      </c>
      <c r="G6" s="22" t="s">
        <v>22</v>
      </c>
      <c r="H6" s="33" t="s">
        <v>23</v>
      </c>
      <c r="I6" s="25" t="s">
        <v>30</v>
      </c>
      <c r="J6" s="18" t="s">
        <v>37</v>
      </c>
      <c r="K6" s="18" t="s">
        <v>37</v>
      </c>
      <c r="L6" s="18" t="s">
        <v>44</v>
      </c>
      <c r="M6" s="24">
        <v>800240740</v>
      </c>
      <c r="N6" s="25" t="s">
        <v>33</v>
      </c>
      <c r="O6" s="29">
        <v>41683</v>
      </c>
      <c r="P6" s="27">
        <v>27000000</v>
      </c>
      <c r="Q6" s="26"/>
      <c r="R6" s="20">
        <f t="shared" ref="R6:R12" si="0">+P6+Q6</f>
        <v>27000000</v>
      </c>
    </row>
    <row r="7" spans="1:18" s="28" customFormat="1" ht="99.95" customHeight="1" x14ac:dyDescent="0.25">
      <c r="A7" s="23" t="s">
        <v>24</v>
      </c>
      <c r="B7" s="18" t="s">
        <v>42</v>
      </c>
      <c r="C7" s="31" t="s">
        <v>20</v>
      </c>
      <c r="D7" s="19" t="s">
        <v>45</v>
      </c>
      <c r="E7" s="20">
        <v>15000000</v>
      </c>
      <c r="F7" s="34" t="s">
        <v>46</v>
      </c>
      <c r="G7" s="22"/>
      <c r="H7" s="17"/>
      <c r="I7" s="22"/>
      <c r="J7" s="22"/>
      <c r="K7" s="22"/>
      <c r="L7" s="25"/>
      <c r="M7" s="24"/>
      <c r="N7" s="25"/>
      <c r="O7" s="29"/>
      <c r="P7" s="26"/>
      <c r="Q7" s="26"/>
      <c r="R7" s="20">
        <f t="shared" si="0"/>
        <v>0</v>
      </c>
    </row>
    <row r="8" spans="1:18" s="28" customFormat="1" ht="99.95" customHeight="1" x14ac:dyDescent="0.25">
      <c r="A8" s="23" t="s">
        <v>26</v>
      </c>
      <c r="B8" s="18" t="s">
        <v>42</v>
      </c>
      <c r="C8" s="31" t="s">
        <v>32</v>
      </c>
      <c r="D8" s="19" t="s">
        <v>47</v>
      </c>
      <c r="E8" s="20">
        <v>25000000</v>
      </c>
      <c r="F8" s="21" t="s">
        <v>21</v>
      </c>
      <c r="G8" s="22" t="s">
        <v>22</v>
      </c>
      <c r="H8" s="33" t="s">
        <v>26</v>
      </c>
      <c r="I8" s="25" t="s">
        <v>30</v>
      </c>
      <c r="J8" s="18" t="s">
        <v>38</v>
      </c>
      <c r="K8" s="18" t="s">
        <v>41</v>
      </c>
      <c r="L8" s="25" t="s">
        <v>48</v>
      </c>
      <c r="M8" s="24">
        <v>900521807</v>
      </c>
      <c r="N8" s="25" t="s">
        <v>34</v>
      </c>
      <c r="O8" s="29">
        <v>41689</v>
      </c>
      <c r="P8" s="26">
        <v>20512668</v>
      </c>
      <c r="Q8" s="26"/>
      <c r="R8" s="20">
        <f t="shared" si="0"/>
        <v>20512668</v>
      </c>
    </row>
    <row r="9" spans="1:18" s="28" customFormat="1" ht="99.95" customHeight="1" x14ac:dyDescent="0.25">
      <c r="A9" s="23" t="s">
        <v>27</v>
      </c>
      <c r="B9" s="35" t="s">
        <v>42</v>
      </c>
      <c r="C9" s="31" t="s">
        <v>39</v>
      </c>
      <c r="D9" s="19" t="s">
        <v>49</v>
      </c>
      <c r="E9" s="20">
        <v>22000000</v>
      </c>
      <c r="F9" s="21" t="s">
        <v>21</v>
      </c>
      <c r="G9" s="22" t="s">
        <v>22</v>
      </c>
      <c r="H9" s="33" t="s">
        <v>24</v>
      </c>
      <c r="I9" s="25" t="s">
        <v>30</v>
      </c>
      <c r="J9" s="18" t="s">
        <v>39</v>
      </c>
      <c r="K9" s="18" t="s">
        <v>40</v>
      </c>
      <c r="L9" s="25" t="s">
        <v>50</v>
      </c>
      <c r="M9" s="24">
        <v>15889311</v>
      </c>
      <c r="N9" s="25"/>
      <c r="O9" s="29">
        <v>41688</v>
      </c>
      <c r="P9" s="26">
        <v>22000000</v>
      </c>
      <c r="Q9" s="26"/>
      <c r="R9" s="20">
        <f t="shared" si="0"/>
        <v>22000000</v>
      </c>
    </row>
    <row r="10" spans="1:18" s="28" customFormat="1" ht="99.95" customHeight="1" x14ac:dyDescent="0.25">
      <c r="A10" s="23" t="s">
        <v>28</v>
      </c>
      <c r="B10" s="35" t="s">
        <v>42</v>
      </c>
      <c r="C10" s="31" t="s">
        <v>38</v>
      </c>
      <c r="D10" s="19" t="s">
        <v>51</v>
      </c>
      <c r="E10" s="20">
        <v>5989500</v>
      </c>
      <c r="F10" s="21" t="s">
        <v>21</v>
      </c>
      <c r="G10" s="22" t="s">
        <v>22</v>
      </c>
      <c r="H10" s="17" t="s">
        <v>27</v>
      </c>
      <c r="I10" s="18" t="s">
        <v>52</v>
      </c>
      <c r="J10" s="18" t="s">
        <v>35</v>
      </c>
      <c r="K10" s="18" t="s">
        <v>53</v>
      </c>
      <c r="L10" s="25" t="s">
        <v>54</v>
      </c>
      <c r="M10" s="24">
        <v>900456624</v>
      </c>
      <c r="N10" s="25" t="s">
        <v>25</v>
      </c>
      <c r="O10" s="29">
        <v>41694</v>
      </c>
      <c r="P10" s="26">
        <v>5989500</v>
      </c>
      <c r="Q10" s="26"/>
      <c r="R10" s="20">
        <f t="shared" si="0"/>
        <v>5989500</v>
      </c>
    </row>
    <row r="11" spans="1:18" s="30" customFormat="1" ht="99.95" customHeight="1" thickBot="1" x14ac:dyDescent="0.3">
      <c r="A11" s="23" t="s">
        <v>29</v>
      </c>
      <c r="B11" s="35" t="s">
        <v>42</v>
      </c>
      <c r="C11" s="36" t="s">
        <v>36</v>
      </c>
      <c r="D11" s="19" t="s">
        <v>55</v>
      </c>
      <c r="E11" s="20">
        <v>27500000</v>
      </c>
      <c r="F11" s="32" t="s">
        <v>21</v>
      </c>
      <c r="G11" s="22" t="s">
        <v>22</v>
      </c>
      <c r="H11" s="17" t="s">
        <v>28</v>
      </c>
      <c r="I11" s="18" t="s">
        <v>52</v>
      </c>
      <c r="J11" s="18" t="s">
        <v>36</v>
      </c>
      <c r="K11" s="18" t="s">
        <v>56</v>
      </c>
      <c r="L11" s="25" t="s">
        <v>57</v>
      </c>
      <c r="M11" s="24">
        <v>8715933</v>
      </c>
      <c r="N11" s="25"/>
      <c r="O11" s="29">
        <v>41698</v>
      </c>
      <c r="P11" s="26">
        <v>2750000</v>
      </c>
      <c r="Q11" s="26"/>
      <c r="R11" s="20">
        <f t="shared" si="0"/>
        <v>2750000</v>
      </c>
    </row>
    <row r="12" spans="1:18" s="16" customFormat="1" ht="99.95" customHeight="1" thickTop="1" x14ac:dyDescent="0.25">
      <c r="A12" s="23" t="s">
        <v>31</v>
      </c>
      <c r="B12" s="35" t="s">
        <v>42</v>
      </c>
      <c r="C12" s="31" t="s">
        <v>20</v>
      </c>
      <c r="D12" s="19" t="s">
        <v>58</v>
      </c>
      <c r="E12" s="20">
        <v>27700000</v>
      </c>
      <c r="F12" s="32" t="s">
        <v>21</v>
      </c>
      <c r="G12" s="22" t="s">
        <v>22</v>
      </c>
      <c r="H12" s="33" t="s">
        <v>29</v>
      </c>
      <c r="I12" s="25" t="s">
        <v>30</v>
      </c>
      <c r="J12" s="18" t="s">
        <v>37</v>
      </c>
      <c r="K12" s="18" t="s">
        <v>37</v>
      </c>
      <c r="L12" s="25" t="s">
        <v>59</v>
      </c>
      <c r="M12" s="24">
        <v>860512330</v>
      </c>
      <c r="N12" s="25" t="s">
        <v>33</v>
      </c>
      <c r="O12" s="29">
        <v>41698</v>
      </c>
      <c r="P12" s="20">
        <v>27700000</v>
      </c>
      <c r="Q12" s="26"/>
      <c r="R12" s="20">
        <f t="shared" si="0"/>
        <v>27700000</v>
      </c>
    </row>
  </sheetData>
  <autoFilter ref="A5:R12"/>
  <mergeCells count="16">
    <mergeCell ref="J4:J5"/>
    <mergeCell ref="P2:Q2"/>
    <mergeCell ref="A3:R3"/>
    <mergeCell ref="A4:A5"/>
    <mergeCell ref="B4:B5"/>
    <mergeCell ref="C4:C5"/>
    <mergeCell ref="D4:D5"/>
    <mergeCell ref="F4:F5"/>
    <mergeCell ref="G4:G5"/>
    <mergeCell ref="H4:H5"/>
    <mergeCell ref="I4:I5"/>
    <mergeCell ref="K4:K5"/>
    <mergeCell ref="L4:L5"/>
    <mergeCell ref="M4:N4"/>
    <mergeCell ref="O4:O5"/>
    <mergeCell ref="P4:R4"/>
  </mergeCells>
  <conditionalFormatting sqref="F6:F12">
    <cfRule type="containsText" dxfId="7" priority="110" operator="containsText" text="TERMINADO">
      <formula>NOT(ISERROR(SEARCH("TERMINADO",F6)))</formula>
    </cfRule>
  </conditionalFormatting>
  <conditionalFormatting sqref="L6">
    <cfRule type="containsText" dxfId="6" priority="170" operator="containsText" text="NO REQUIERE">
      <formula>NOT(ISERROR(SEARCH("NO REQUIERE",L6)))</formula>
    </cfRule>
  </conditionalFormatting>
  <conditionalFormatting sqref="L6">
    <cfRule type="containsText" dxfId="5" priority="169" operator="containsText" text="NA">
      <formula>NOT(ISERROR(SEARCH("NA",L6)))</formula>
    </cfRule>
  </conditionalFormatting>
  <conditionalFormatting sqref="F6 F8:F12">
    <cfRule type="containsText" dxfId="4" priority="153" operator="containsText" text="TERMINADO">
      <formula>NOT(ISERROR(SEARCH("TERMINADO",F6)))</formula>
    </cfRule>
  </conditionalFormatting>
  <conditionalFormatting sqref="F6:F12">
    <cfRule type="cellIs" dxfId="3" priority="81" operator="equal">
      <formula>"DESIERTA"</formula>
    </cfRule>
  </conditionalFormatting>
  <conditionalFormatting sqref="F7">
    <cfRule type="containsText" dxfId="2" priority="78" operator="containsText" text="TERMINADO">
      <formula>NOT(ISERROR(SEARCH("TERMINADO",F7)))</formula>
    </cfRule>
  </conditionalFormatting>
  <conditionalFormatting sqref="F7">
    <cfRule type="cellIs" dxfId="1" priority="77" operator="equal">
      <formula>"DESIERTA"</formula>
    </cfRule>
  </conditionalFormatting>
  <conditionalFormatting sqref="G6:G12">
    <cfRule type="containsText" dxfId="0" priority="75" operator="containsText" text="LIQUIDADO">
      <formula>NOT(ISERROR(SEARCH("LIQUIDADO",G6)))</formula>
    </cfRule>
  </conditionalFormatting>
  <hyperlinks>
    <hyperlink ref="A6" r:id="rId1"/>
    <hyperlink ref="A7" r:id="rId2"/>
    <hyperlink ref="A8" r:id="rId3"/>
    <hyperlink ref="A9" r:id="rId4"/>
    <hyperlink ref="A10" r:id="rId5"/>
    <hyperlink ref="A12" r:id="rId6"/>
    <hyperlink ref="A11" r:id="rId7"/>
    <hyperlink ref="F6" r:id="rId8"/>
    <hyperlink ref="F9" r:id="rId9"/>
    <hyperlink ref="F8" r:id="rId10" display="F:\3 aceptacion de oferta\003 Global  Hotelera sas-Hotel Inter Medellin"/>
    <hyperlink ref="F10" r:id="rId11" display="CONVOCADO"/>
  </hyperlinks>
  <pageMargins left="0.70866141732283472" right="0.70866141732283472" top="0.74803149606299213" bottom="0.74803149606299213" header="0.31496062992125984" footer="0.31496062992125984"/>
  <pageSetup paperSize="14" scale="47" fitToWidth="5" fitToHeight="20" orientation="landscape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CONTRATOS 2014</vt:lpstr>
      <vt:lpstr>'CONTRATOS 2014'!Área_de_impresión</vt:lpstr>
      <vt:lpstr>'CONTRATOS 2014'!Títulos_a_imprimir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Yenifer Prada Peña</dc:creator>
  <cp:lastModifiedBy>Luz Miriam Botero Serna</cp:lastModifiedBy>
  <dcterms:created xsi:type="dcterms:W3CDTF">2014-03-03T13:51:20Z</dcterms:created>
  <dcterms:modified xsi:type="dcterms:W3CDTF">2014-03-05T17:06:41Z</dcterms:modified>
</cp:coreProperties>
</file>