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5. Reserva&amp;CXP\"/>
    </mc:Choice>
  </mc:AlternateContent>
  <xr:revisionPtr revIDLastSave="0" documentId="8_{44B0B846-1450-4397-A0BA-725267C30940}" xr6:coauthVersionLast="36" xr6:coauthVersionMax="36" xr10:uidLastSave="{00000000-0000-0000-0000-000000000000}"/>
  <bookViews>
    <workbookView xWindow="0" yWindow="0" windowWidth="21570" windowHeight="6480" tabRatio="674" xr2:uid="{00000000-000D-0000-FFFF-FFFF00000000}"/>
  </bookViews>
  <sheets>
    <sheet name="Ejec Reservas" sheetId="4" r:id="rId1"/>
    <sheet name="Ejec CxP" sheetId="5" r:id="rId2"/>
  </sheets>
  <calcPr calcId="191029"/>
</workbook>
</file>

<file path=xl/calcChain.xml><?xml version="1.0" encoding="utf-8"?>
<calcChain xmlns="http://schemas.openxmlformats.org/spreadsheetml/2006/main">
  <c r="S22" i="4" l="1"/>
  <c r="X5" i="4"/>
  <c r="W5" i="4"/>
  <c r="M16" i="5"/>
  <c r="M10" i="5"/>
  <c r="M9" i="5"/>
  <c r="M8" i="5"/>
  <c r="M7" i="5"/>
  <c r="M6" i="5"/>
  <c r="M5" i="5"/>
  <c r="K14" i="5"/>
  <c r="L14" i="5"/>
  <c r="M14" i="5" s="1"/>
  <c r="J14" i="5"/>
  <c r="K12" i="5"/>
  <c r="K16" i="5" s="1"/>
  <c r="L12" i="5"/>
  <c r="M12" i="5" s="1"/>
  <c r="J12" i="5"/>
  <c r="J16" i="5" s="1"/>
  <c r="K8" i="5"/>
  <c r="L8" i="5"/>
  <c r="J8" i="5"/>
  <c r="K5" i="5"/>
  <c r="L5" i="5"/>
  <c r="J5" i="5"/>
  <c r="L16" i="5" l="1"/>
  <c r="X16" i="4"/>
  <c r="W16" i="4"/>
  <c r="X15" i="4"/>
  <c r="X14" i="4"/>
  <c r="X13" i="4"/>
  <c r="X12" i="4"/>
  <c r="X11" i="4"/>
  <c r="X9" i="4"/>
  <c r="X8" i="4"/>
  <c r="X7" i="4"/>
  <c r="X6" i="4"/>
  <c r="T10" i="4"/>
  <c r="T20" i="4" s="1"/>
  <c r="U10" i="4"/>
  <c r="U20" i="4" s="1"/>
  <c r="V10" i="4"/>
  <c r="V20" i="4" s="1"/>
  <c r="X20" i="4" s="1"/>
  <c r="S10" i="4"/>
  <c r="S20" i="4" s="1"/>
  <c r="T5" i="4"/>
  <c r="T18" i="4" s="1"/>
  <c r="U5" i="4"/>
  <c r="U18" i="4" s="1"/>
  <c r="V5" i="4"/>
  <c r="S5" i="4"/>
  <c r="S18" i="4" s="1"/>
  <c r="W6" i="4"/>
  <c r="W20" i="4" l="1"/>
  <c r="X10" i="4"/>
  <c r="V18" i="4"/>
  <c r="X18" i="4" s="1"/>
  <c r="U22" i="4"/>
  <c r="T22" i="4"/>
  <c r="W7" i="4"/>
  <c r="W8" i="4"/>
  <c r="W9" i="4"/>
  <c r="W10" i="4"/>
  <c r="W11" i="4"/>
  <c r="W12" i="4"/>
  <c r="W13" i="4"/>
  <c r="W14" i="4"/>
  <c r="W15" i="4"/>
  <c r="W18" i="4"/>
  <c r="V22" i="4" l="1"/>
  <c r="X22" i="4" s="1"/>
  <c r="W22" i="4"/>
</calcChain>
</file>

<file path=xl/sharedStrings.xml><?xml version="1.0" encoding="utf-8"?>
<sst xmlns="http://schemas.openxmlformats.org/spreadsheetml/2006/main" count="376" uniqueCount="63">
  <si>
    <t>Año Fiscal:</t>
  </si>
  <si>
    <t/>
  </si>
  <si>
    <t>Vigencia: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</si>
  <si>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</si>
  <si>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</si>
  <si>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</si>
  <si>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</si>
  <si>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</si>
  <si>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</si>
  <si>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</si>
  <si>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</si>
  <si>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</si>
  <si>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</si>
  <si>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</si>
  <si>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</si>
  <si>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</si>
  <si>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</si>
  <si>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</si>
  <si>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</si>
  <si>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</si>
  <si>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</si>
  <si>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</si>
  <si>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</si>
  <si>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</si>
  <si>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</si>
  <si>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</si>
  <si>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</si>
  <si>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</si>
  <si>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</si>
  <si>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</si>
  <si>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</si>
  <si>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</si>
  <si>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</si>
  <si>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</si>
  <si>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</si>
  <si>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</si>
  <si>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</si>
  <si>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</si>
  <si>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</si>
  <si>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</si>
  <si>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</si>
  <si>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</si>
  <si>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</si>
  <si>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</si>
  <si>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</si>
  <si>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</si>
  <si>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</si>
  <si>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</si>
  <si>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</si>
  <si>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</si>
  <si>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</si>
  <si>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</si>
  <si>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</si>
  <si>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% Ejec Obli</t>
  </si>
  <si>
    <t>VALOR CONSTITUIDO</t>
  </si>
  <si>
    <t>VALOR MAXIMO A CONSTITUIR</t>
  </si>
  <si>
    <t>Reservas</t>
  </si>
  <si>
    <t>% Ejec Pag</t>
  </si>
  <si>
    <t>EJECUCION PRESUPUESTAL RESERVAS</t>
  </si>
  <si>
    <t>Cuentas x Pagar</t>
  </si>
  <si>
    <t>enero-septiembre</t>
  </si>
  <si>
    <t>Enero-septiembre</t>
  </si>
  <si>
    <t>EJECUCION PRESUPUESTAL CUENTAS POR PAGAR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</si>
</sst>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[$-1240A]&quot;$&quot;\ #,##0.00;\-&quot;$&quot;\ #,##0.00"/>
    <numFmt numFmtId="167" formatCode="[$-1240A]&quot;$&quot;#,##0.00;\(&quot;$&quot;#,##0.00\)"/>
    <numFmt numFmtId="168" formatCode="_(&quot;$&quot;\ * #,##0.00_);_(&quot;$&quot;\ * \(#,##0.00\);_(&quot;$&quot;\ * &quot;-&quot;??_);_(@_)"/>
    <numFmt numFmtId="169" formatCode="&quot;$&quot;\ 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41">
    <xf numFmtId="0" fontId="3" fillId="0" borderId="0" xfId="0" applyFont="1"/>
    <xf numFmtId="166" fontId="5" fillId="3" borderId="1" xfId="0" applyNumberFormat="1" applyFont="1" applyFill="1" applyBorder="1" applyAlignment="1">
      <alignment horizontal="right" vertical="center" wrapText="1" readingOrder="1"/>
    </xf>
    <xf numFmtId="167" fontId="5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5" fillId="0" borderId="1" xfId="2" applyNumberFormat="1" applyFont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right" vertical="center" wrapText="1" readingOrder="1"/>
    </xf>
    <xf numFmtId="167" fontId="5" fillId="2" borderId="1" xfId="0" applyNumberFormat="1" applyFont="1" applyFill="1" applyBorder="1" applyAlignment="1">
      <alignment horizontal="right" vertical="center" wrapText="1" readingOrder="1"/>
    </xf>
    <xf numFmtId="165" fontId="3" fillId="0" borderId="0" xfId="1" applyFont="1"/>
    <xf numFmtId="0" fontId="5" fillId="0" borderId="1" xfId="2" applyNumberFormat="1" applyFont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6" fontId="5" fillId="0" borderId="1" xfId="0" applyNumberFormat="1" applyFont="1" applyBorder="1" applyAlignment="1">
      <alignment horizontal="right" vertical="center" wrapText="1" readingOrder="1"/>
    </xf>
    <xf numFmtId="166" fontId="6" fillId="0" borderId="5" xfId="0" applyNumberFormat="1" applyFont="1" applyBorder="1" applyAlignment="1">
      <alignment horizontal="right" vertical="center" wrapText="1" readingOrder="1"/>
    </xf>
    <xf numFmtId="0" fontId="6" fillId="0" borderId="5" xfId="0" applyFont="1" applyBorder="1" applyAlignment="1">
      <alignment horizontal="right" vertical="center" wrapText="1" readingOrder="1"/>
    </xf>
    <xf numFmtId="169" fontId="3" fillId="0" borderId="0" xfId="0" applyNumberFormat="1" applyFont="1"/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14" fontId="8" fillId="2" borderId="3" xfId="0" applyNumberFormat="1" applyFont="1" applyFill="1" applyBorder="1" applyAlignment="1">
      <alignment horizontal="center" vertical="center" wrapText="1" readingOrder="1"/>
    </xf>
    <xf numFmtId="14" fontId="8" fillId="2" borderId="4" xfId="0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</cellXfs>
  <cellStyles count="10">
    <cellStyle name="Millares" xfId="1" builtinId="3"/>
    <cellStyle name="Millares 2" xfId="7" xr:uid="{3D194584-C307-4A18-89EC-3455591315CE}"/>
    <cellStyle name="Millares 3" xfId="8" xr:uid="{06D4CD76-DD34-48CD-B802-2B096A4F6E34}"/>
    <cellStyle name="Moneda [0] 2" xfId="6" xr:uid="{C7BE420F-E570-491B-9B9B-92F4F20E0A73}"/>
    <cellStyle name="Moneda 2" xfId="4" xr:uid="{4D08C215-E4B6-4BD4-89DD-CF996C6A3EAB}"/>
    <cellStyle name="Normal" xfId="0" builtinId="0"/>
    <cellStyle name="Normal 2" xfId="9" xr:uid="{7847FDE3-F92D-4209-9953-C1D358D96950}"/>
    <cellStyle name="Normal 3" xfId="3" xr:uid="{434059A0-72A3-46EF-8DBB-D65C52A51FB7}"/>
    <cellStyle name="Porcentaje" xfId="2" builtinId="5"/>
    <cellStyle name="Porcentaje 2" xfId="5" xr:uid="{68B8964D-E60C-4A37-A4DA-F6AE427AAF3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A1AA-EE31-4A3E-9286-BECC3FF65CE3}">
  <dimension ref="A1:X24"/>
  <sheetViews>
    <sheetView showGridLines="0" tabSelected="1" topLeftCell="B1" zoomScale="110" zoomScaleNormal="110" workbookViewId="0">
      <selection activeCell="T24" sqref="T24"/>
    </sheetView>
  </sheetViews>
  <sheetFormatPr baseColWidth="10" defaultRowHeight="15" x14ac:dyDescent="0.25"/>
  <cols>
    <col min="1" max="1" width="9.42578125" bestFit="1" customWidth="1"/>
    <col min="2" max="2" width="28.28515625" customWidth="1"/>
    <col min="3" max="3" width="11.28515625" bestFit="1" customWidth="1"/>
    <col min="4" max="4" width="5.140625" bestFit="1" customWidth="1"/>
    <col min="5" max="5" width="4.5703125" bestFit="1" customWidth="1"/>
    <col min="6" max="11" width="5.42578125" hidden="1" customWidth="1"/>
    <col min="12" max="12" width="7" hidden="1" customWidth="1"/>
    <col min="13" max="13" width="7.5703125" bestFit="1" customWidth="1"/>
    <col min="14" max="14" width="4.42578125" bestFit="1" customWidth="1"/>
    <col min="15" max="15" width="3.85546875" bestFit="1" customWidth="1"/>
    <col min="16" max="16" width="27.5703125" customWidth="1"/>
    <col min="17" max="17" width="15.140625" hidden="1" customWidth="1"/>
    <col min="18" max="18" width="17.85546875" hidden="1" customWidth="1"/>
    <col min="19" max="19" width="19" bestFit="1" customWidth="1"/>
    <col min="20" max="20" width="17.140625" bestFit="1" customWidth="1"/>
    <col min="21" max="22" width="14.28515625" bestFit="1" customWidth="1"/>
    <col min="23" max="23" width="6.5703125" bestFit="1" customWidth="1"/>
    <col min="24" max="24" width="7.140625" bestFit="1" customWidth="1"/>
  </cols>
  <sheetData>
    <row r="1" spans="1:24" x14ac:dyDescent="0.25">
      <c r="A1" s="11" t="s">
        <v>0</v>
      </c>
      <c r="B1" s="11">
        <v>2025</v>
      </c>
      <c r="C1" s="33" t="s">
        <v>58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x14ac:dyDescent="0.25">
      <c r="A2" s="11" t="s">
        <v>2</v>
      </c>
      <c r="B2" s="11" t="s">
        <v>56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15.75" x14ac:dyDescent="0.25">
      <c r="A3" s="11" t="s">
        <v>3</v>
      </c>
      <c r="B3" s="11" t="s">
        <v>60</v>
      </c>
      <c r="C3" s="35">
        <v>45930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24" x14ac:dyDescent="0.25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55</v>
      </c>
      <c r="R4" s="11" t="s">
        <v>54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53</v>
      </c>
      <c r="X4" s="11" t="s">
        <v>57</v>
      </c>
    </row>
    <row r="5" spans="1:24" ht="31.5" x14ac:dyDescent="0.25">
      <c r="A5" s="13" t="s">
        <v>24</v>
      </c>
      <c r="B5" s="14" t="s">
        <v>25</v>
      </c>
      <c r="C5" s="15" t="s">
        <v>26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 t="s">
        <v>27</v>
      </c>
      <c r="Q5" s="16" t="s">
        <v>1</v>
      </c>
      <c r="R5" s="16" t="s">
        <v>1</v>
      </c>
      <c r="S5" s="1">
        <f>SUM(S6:S9)</f>
        <v>7999219524.9799995</v>
      </c>
      <c r="T5" s="1">
        <f t="shared" ref="T5:V5" si="0">SUM(T6:T9)</f>
        <v>6897513931.6599998</v>
      </c>
      <c r="U5" s="1">
        <f t="shared" si="0"/>
        <v>6897513931.6599998</v>
      </c>
      <c r="V5" s="1">
        <f t="shared" si="0"/>
        <v>6897513931.6599998</v>
      </c>
      <c r="W5" s="12">
        <f>+T5/S5</f>
        <v>0.862273364310157</v>
      </c>
      <c r="X5" s="12">
        <f>+V5/T5</f>
        <v>1</v>
      </c>
    </row>
    <row r="6" spans="1:24" ht="22.5" x14ac:dyDescent="0.25">
      <c r="A6" s="5" t="s">
        <v>24</v>
      </c>
      <c r="B6" s="4" t="s">
        <v>25</v>
      </c>
      <c r="C6" s="6" t="s">
        <v>28</v>
      </c>
      <c r="D6" s="5" t="s">
        <v>26</v>
      </c>
      <c r="E6" s="5" t="s">
        <v>29</v>
      </c>
      <c r="F6" s="5"/>
      <c r="G6" s="5"/>
      <c r="H6" s="5"/>
      <c r="I6" s="5"/>
      <c r="J6" s="5"/>
      <c r="K6" s="5"/>
      <c r="L6" s="5"/>
      <c r="M6" s="5" t="s">
        <v>30</v>
      </c>
      <c r="N6" s="5">
        <v>10</v>
      </c>
      <c r="O6" s="5" t="s">
        <v>31</v>
      </c>
      <c r="P6" s="4" t="s">
        <v>32</v>
      </c>
      <c r="Q6" s="3" t="s">
        <v>1</v>
      </c>
      <c r="R6" s="3" t="s">
        <v>1</v>
      </c>
      <c r="S6" s="10">
        <v>3823493325.7199998</v>
      </c>
      <c r="T6" s="10">
        <v>3672519158</v>
      </c>
      <c r="U6" s="10">
        <v>3672519158</v>
      </c>
      <c r="V6" s="10">
        <v>3672519158</v>
      </c>
      <c r="W6" s="12">
        <f>+T6/S6</f>
        <v>0.96051407577870695</v>
      </c>
      <c r="X6" s="12">
        <f t="shared" ref="X6:X16" si="1">+V6/T6</f>
        <v>1</v>
      </c>
    </row>
    <row r="7" spans="1:24" ht="22.5" x14ac:dyDescent="0.25">
      <c r="A7" s="5" t="s">
        <v>24</v>
      </c>
      <c r="B7" s="4" t="s">
        <v>25</v>
      </c>
      <c r="C7" s="6" t="s">
        <v>33</v>
      </c>
      <c r="D7" s="5" t="s">
        <v>26</v>
      </c>
      <c r="E7" s="5" t="s">
        <v>34</v>
      </c>
      <c r="F7" s="5"/>
      <c r="G7" s="5"/>
      <c r="H7" s="5"/>
      <c r="I7" s="5"/>
      <c r="J7" s="5"/>
      <c r="K7" s="5"/>
      <c r="L7" s="5"/>
      <c r="M7" s="5" t="s">
        <v>30</v>
      </c>
      <c r="N7" s="5">
        <v>10</v>
      </c>
      <c r="O7" s="5" t="s">
        <v>31</v>
      </c>
      <c r="P7" s="4" t="s">
        <v>35</v>
      </c>
      <c r="Q7" s="3" t="s">
        <v>1</v>
      </c>
      <c r="R7" s="3" t="s">
        <v>1</v>
      </c>
      <c r="S7" s="10">
        <v>1654518572.8599999</v>
      </c>
      <c r="T7" s="10">
        <v>1010386552.48</v>
      </c>
      <c r="U7" s="10">
        <v>1010386552.48</v>
      </c>
      <c r="V7" s="10">
        <v>1010386552.48</v>
      </c>
      <c r="W7" s="12">
        <f t="shared" ref="W7:W18" si="2">+T7/S7</f>
        <v>0.61068311293323618</v>
      </c>
      <c r="X7" s="12">
        <f t="shared" si="1"/>
        <v>1</v>
      </c>
    </row>
    <row r="8" spans="1:24" ht="22.5" x14ac:dyDescent="0.25">
      <c r="A8" s="5" t="s">
        <v>24</v>
      </c>
      <c r="B8" s="4" t="s">
        <v>25</v>
      </c>
      <c r="C8" s="6" t="s">
        <v>33</v>
      </c>
      <c r="D8" s="5" t="s">
        <v>26</v>
      </c>
      <c r="E8" s="5" t="s">
        <v>34</v>
      </c>
      <c r="F8" s="5"/>
      <c r="G8" s="5"/>
      <c r="H8" s="5"/>
      <c r="I8" s="5"/>
      <c r="J8" s="5"/>
      <c r="K8" s="5"/>
      <c r="L8" s="5"/>
      <c r="M8" s="5" t="s">
        <v>36</v>
      </c>
      <c r="N8" s="5">
        <v>20</v>
      </c>
      <c r="O8" s="5" t="s">
        <v>31</v>
      </c>
      <c r="P8" s="4" t="s">
        <v>35</v>
      </c>
      <c r="Q8" s="3" t="s">
        <v>1</v>
      </c>
      <c r="R8" s="3" t="s">
        <v>1</v>
      </c>
      <c r="S8" s="10">
        <v>2496856899.4000001</v>
      </c>
      <c r="T8" s="10">
        <v>2194811070.1799998</v>
      </c>
      <c r="U8" s="10">
        <v>2194811070.1799998</v>
      </c>
      <c r="V8" s="10">
        <v>2194811070.1799998</v>
      </c>
      <c r="W8" s="12">
        <f t="shared" si="2"/>
        <v>0.87902957943141136</v>
      </c>
      <c r="X8" s="12">
        <f t="shared" si="1"/>
        <v>1</v>
      </c>
    </row>
    <row r="9" spans="1:24" ht="22.5" x14ac:dyDescent="0.25">
      <c r="A9" s="5" t="s">
        <v>24</v>
      </c>
      <c r="B9" s="4" t="s">
        <v>25</v>
      </c>
      <c r="C9" s="6" t="s">
        <v>37</v>
      </c>
      <c r="D9" s="5" t="s">
        <v>26</v>
      </c>
      <c r="E9" s="5" t="s">
        <v>38</v>
      </c>
      <c r="F9" s="5"/>
      <c r="G9" s="5"/>
      <c r="H9" s="5"/>
      <c r="I9" s="5"/>
      <c r="J9" s="5"/>
      <c r="K9" s="5"/>
      <c r="L9" s="5"/>
      <c r="M9" s="5" t="s">
        <v>30</v>
      </c>
      <c r="N9" s="5">
        <v>10</v>
      </c>
      <c r="O9" s="5" t="s">
        <v>31</v>
      </c>
      <c r="P9" s="4" t="s">
        <v>39</v>
      </c>
      <c r="Q9" s="3" t="s">
        <v>1</v>
      </c>
      <c r="R9" s="3" t="s">
        <v>1</v>
      </c>
      <c r="S9" s="10">
        <v>24350727</v>
      </c>
      <c r="T9" s="10">
        <v>19797151</v>
      </c>
      <c r="U9" s="10">
        <v>19797151</v>
      </c>
      <c r="V9" s="10">
        <v>19797151</v>
      </c>
      <c r="W9" s="12">
        <f t="shared" si="2"/>
        <v>0.81300040857096378</v>
      </c>
      <c r="X9" s="12">
        <f t="shared" si="1"/>
        <v>1</v>
      </c>
    </row>
    <row r="10" spans="1:24" ht="31.5" x14ac:dyDescent="0.25">
      <c r="A10" s="13" t="s">
        <v>24</v>
      </c>
      <c r="B10" s="14" t="s">
        <v>25</v>
      </c>
      <c r="C10" s="15" t="s">
        <v>40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 t="s">
        <v>41</v>
      </c>
      <c r="Q10" s="16" t="s">
        <v>1</v>
      </c>
      <c r="R10" s="16" t="s">
        <v>1</v>
      </c>
      <c r="S10" s="1">
        <f>SUM(S11:S16)</f>
        <v>1915460419.6199999</v>
      </c>
      <c r="T10" s="1">
        <f t="shared" ref="T10:V10" si="3">SUM(T11:T16)</f>
        <v>1688689615.5500002</v>
      </c>
      <c r="U10" s="1">
        <f t="shared" si="3"/>
        <v>1684463211.5500002</v>
      </c>
      <c r="V10" s="1">
        <f t="shared" si="3"/>
        <v>1684463211.5500002</v>
      </c>
      <c r="W10" s="12">
        <f t="shared" si="2"/>
        <v>0.88161028975216948</v>
      </c>
      <c r="X10" s="12">
        <f t="shared" si="1"/>
        <v>0.99749722864339196</v>
      </c>
    </row>
    <row r="11" spans="1:24" ht="22.5" x14ac:dyDescent="0.25">
      <c r="A11" s="5" t="s">
        <v>24</v>
      </c>
      <c r="B11" s="4" t="s">
        <v>25</v>
      </c>
      <c r="C11" s="6" t="s">
        <v>42</v>
      </c>
      <c r="D11" s="5" t="s">
        <v>40</v>
      </c>
      <c r="E11" s="5" t="s">
        <v>43</v>
      </c>
      <c r="F11" s="5"/>
      <c r="G11" s="5"/>
      <c r="H11" s="5"/>
      <c r="I11" s="5"/>
      <c r="J11" s="5"/>
      <c r="K11" s="5"/>
      <c r="L11" s="5"/>
      <c r="M11" s="5" t="s">
        <v>30</v>
      </c>
      <c r="N11" s="5">
        <v>10</v>
      </c>
      <c r="O11" s="5" t="s">
        <v>31</v>
      </c>
      <c r="P11" s="4" t="s">
        <v>44</v>
      </c>
      <c r="Q11" s="3" t="s">
        <v>1</v>
      </c>
      <c r="R11" s="3" t="s">
        <v>1</v>
      </c>
      <c r="S11" s="10">
        <v>343298156.07999998</v>
      </c>
      <c r="T11" s="10">
        <v>309356206.99000001</v>
      </c>
      <c r="U11" s="10">
        <v>309356206.99000001</v>
      </c>
      <c r="V11" s="10">
        <v>309356206.99000001</v>
      </c>
      <c r="W11" s="12">
        <f t="shared" si="2"/>
        <v>0.90112982406439035</v>
      </c>
      <c r="X11" s="12">
        <f t="shared" si="1"/>
        <v>1</v>
      </c>
    </row>
    <row r="12" spans="1:24" ht="22.5" x14ac:dyDescent="0.25">
      <c r="A12" s="5" t="s">
        <v>24</v>
      </c>
      <c r="B12" s="4" t="s">
        <v>25</v>
      </c>
      <c r="C12" s="6" t="s">
        <v>42</v>
      </c>
      <c r="D12" s="5" t="s">
        <v>40</v>
      </c>
      <c r="E12" s="5" t="s">
        <v>43</v>
      </c>
      <c r="F12" s="5"/>
      <c r="G12" s="5"/>
      <c r="H12" s="5"/>
      <c r="I12" s="5"/>
      <c r="J12" s="5"/>
      <c r="K12" s="5"/>
      <c r="L12" s="5"/>
      <c r="M12" s="5" t="s">
        <v>36</v>
      </c>
      <c r="N12" s="5">
        <v>20</v>
      </c>
      <c r="O12" s="5" t="s">
        <v>31</v>
      </c>
      <c r="P12" s="4" t="s">
        <v>44</v>
      </c>
      <c r="Q12" s="3" t="s">
        <v>1</v>
      </c>
      <c r="R12" s="3" t="s">
        <v>1</v>
      </c>
      <c r="S12" s="10">
        <v>132818286.44</v>
      </c>
      <c r="T12" s="10">
        <v>116580286.44</v>
      </c>
      <c r="U12" s="10">
        <v>116580286.44</v>
      </c>
      <c r="V12" s="10">
        <v>116580286.44</v>
      </c>
      <c r="W12" s="12">
        <f t="shared" si="2"/>
        <v>0.87774273832891647</v>
      </c>
      <c r="X12" s="12">
        <f t="shared" si="1"/>
        <v>1</v>
      </c>
    </row>
    <row r="13" spans="1:24" ht="22.5" x14ac:dyDescent="0.25">
      <c r="A13" s="5" t="s">
        <v>24</v>
      </c>
      <c r="B13" s="4" t="s">
        <v>25</v>
      </c>
      <c r="C13" s="6" t="s">
        <v>42</v>
      </c>
      <c r="D13" s="5" t="s">
        <v>40</v>
      </c>
      <c r="E13" s="5" t="s">
        <v>43</v>
      </c>
      <c r="F13" s="5"/>
      <c r="G13" s="5"/>
      <c r="H13" s="5"/>
      <c r="I13" s="5"/>
      <c r="J13" s="5"/>
      <c r="K13" s="5"/>
      <c r="L13" s="5"/>
      <c r="M13" s="5" t="s">
        <v>36</v>
      </c>
      <c r="N13" s="5">
        <v>21</v>
      </c>
      <c r="O13" s="5" t="s">
        <v>31</v>
      </c>
      <c r="P13" s="4" t="s">
        <v>44</v>
      </c>
      <c r="Q13" s="3" t="s">
        <v>1</v>
      </c>
      <c r="R13" s="3" t="s">
        <v>1</v>
      </c>
      <c r="S13" s="10">
        <v>378056012</v>
      </c>
      <c r="T13" s="10">
        <v>277359224</v>
      </c>
      <c r="U13" s="10">
        <v>277359224</v>
      </c>
      <c r="V13" s="10">
        <v>277359224</v>
      </c>
      <c r="W13" s="12">
        <f t="shared" si="2"/>
        <v>0.73364584928224863</v>
      </c>
      <c r="X13" s="12">
        <f t="shared" si="1"/>
        <v>1</v>
      </c>
    </row>
    <row r="14" spans="1:24" ht="45" x14ac:dyDescent="0.25">
      <c r="A14" s="5" t="s">
        <v>24</v>
      </c>
      <c r="B14" s="4" t="s">
        <v>25</v>
      </c>
      <c r="C14" s="6" t="s">
        <v>45</v>
      </c>
      <c r="D14" s="5" t="s">
        <v>40</v>
      </c>
      <c r="E14" s="5" t="s">
        <v>46</v>
      </c>
      <c r="F14" s="5"/>
      <c r="G14" s="5"/>
      <c r="H14" s="5"/>
      <c r="I14" s="5"/>
      <c r="J14" s="5"/>
      <c r="K14" s="5"/>
      <c r="L14" s="5"/>
      <c r="M14" s="5" t="s">
        <v>30</v>
      </c>
      <c r="N14" s="5">
        <v>10</v>
      </c>
      <c r="O14" s="5" t="s">
        <v>31</v>
      </c>
      <c r="P14" s="4" t="s">
        <v>47</v>
      </c>
      <c r="Q14" s="3" t="s">
        <v>1</v>
      </c>
      <c r="R14" s="3" t="s">
        <v>1</v>
      </c>
      <c r="S14" s="10">
        <v>995324211.53999996</v>
      </c>
      <c r="T14" s="10">
        <v>931490209.12</v>
      </c>
      <c r="U14" s="10">
        <v>927263805.12</v>
      </c>
      <c r="V14" s="10">
        <v>927263805.12</v>
      </c>
      <c r="W14" s="12">
        <f t="shared" si="2"/>
        <v>0.93586612112928125</v>
      </c>
      <c r="X14" s="12">
        <f t="shared" si="1"/>
        <v>0.99546274994775008</v>
      </c>
    </row>
    <row r="15" spans="1:24" ht="45" x14ac:dyDescent="0.25">
      <c r="A15" s="5" t="s">
        <v>24</v>
      </c>
      <c r="B15" s="4" t="s">
        <v>25</v>
      </c>
      <c r="C15" s="6" t="s">
        <v>45</v>
      </c>
      <c r="D15" s="5" t="s">
        <v>40</v>
      </c>
      <c r="E15" s="5" t="s">
        <v>46</v>
      </c>
      <c r="F15" s="5"/>
      <c r="G15" s="5"/>
      <c r="H15" s="5"/>
      <c r="I15" s="5"/>
      <c r="J15" s="5"/>
      <c r="K15" s="5"/>
      <c r="L15" s="5"/>
      <c r="M15" s="5" t="s">
        <v>36</v>
      </c>
      <c r="N15" s="5">
        <v>20</v>
      </c>
      <c r="O15" s="5" t="s">
        <v>31</v>
      </c>
      <c r="P15" s="4" t="s">
        <v>47</v>
      </c>
      <c r="Q15" s="3" t="s">
        <v>1</v>
      </c>
      <c r="R15" s="3" t="s">
        <v>1</v>
      </c>
      <c r="S15" s="10">
        <v>55637023</v>
      </c>
      <c r="T15" s="10">
        <v>53903689</v>
      </c>
      <c r="U15" s="10">
        <v>53903689</v>
      </c>
      <c r="V15" s="10">
        <v>53903689</v>
      </c>
      <c r="W15" s="12">
        <f t="shared" si="2"/>
        <v>0.96884567314106651</v>
      </c>
      <c r="X15" s="12">
        <f t="shared" si="1"/>
        <v>1</v>
      </c>
    </row>
    <row r="16" spans="1:24" ht="45" x14ac:dyDescent="0.25">
      <c r="A16" s="5" t="s">
        <v>24</v>
      </c>
      <c r="B16" s="4" t="s">
        <v>25</v>
      </c>
      <c r="C16" s="6" t="s">
        <v>45</v>
      </c>
      <c r="D16" s="5" t="s">
        <v>40</v>
      </c>
      <c r="E16" s="5" t="s">
        <v>46</v>
      </c>
      <c r="F16" s="5"/>
      <c r="G16" s="5"/>
      <c r="H16" s="5"/>
      <c r="I16" s="5"/>
      <c r="J16" s="5"/>
      <c r="K16" s="5"/>
      <c r="L16" s="5"/>
      <c r="M16" s="5" t="s">
        <v>36</v>
      </c>
      <c r="N16" s="5">
        <v>21</v>
      </c>
      <c r="O16" s="5" t="s">
        <v>31</v>
      </c>
      <c r="P16" s="4" t="s">
        <v>47</v>
      </c>
      <c r="Q16" s="3" t="s">
        <v>1</v>
      </c>
      <c r="R16" s="3" t="s">
        <v>1</v>
      </c>
      <c r="S16" s="10">
        <v>10326730.560000001</v>
      </c>
      <c r="T16" s="10">
        <v>0</v>
      </c>
      <c r="U16" s="10">
        <v>0</v>
      </c>
      <c r="V16" s="10">
        <v>0</v>
      </c>
      <c r="W16" s="12">
        <f>+T16/S16</f>
        <v>0</v>
      </c>
      <c r="X16" s="24" t="e">
        <f t="shared" si="1"/>
        <v>#DIV/0!</v>
      </c>
    </row>
    <row r="17" spans="1:24" x14ac:dyDescent="0.25">
      <c r="A17" s="5" t="s">
        <v>1</v>
      </c>
      <c r="B17" s="4" t="s">
        <v>1</v>
      </c>
      <c r="C17" s="6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5" t="s">
        <v>1</v>
      </c>
      <c r="O17" s="5" t="s">
        <v>1</v>
      </c>
      <c r="P17" s="6" t="s">
        <v>1</v>
      </c>
      <c r="Q17" s="3" t="s">
        <v>1</v>
      </c>
      <c r="R17" s="3" t="s">
        <v>1</v>
      </c>
      <c r="S17" s="3" t="s">
        <v>1</v>
      </c>
      <c r="T17" s="3" t="s">
        <v>1</v>
      </c>
      <c r="U17" s="3" t="s">
        <v>1</v>
      </c>
      <c r="V17" s="3" t="s">
        <v>1</v>
      </c>
      <c r="W17" s="12"/>
      <c r="X17" s="12"/>
    </row>
    <row r="18" spans="1:24" x14ac:dyDescent="0.25">
      <c r="A18" s="5" t="s">
        <v>1</v>
      </c>
      <c r="B18" s="7" t="s">
        <v>48</v>
      </c>
      <c r="C18" s="9" t="s">
        <v>26</v>
      </c>
      <c r="D18" s="5" t="s">
        <v>1</v>
      </c>
      <c r="E18" s="5" t="s">
        <v>1</v>
      </c>
      <c r="F18" s="5" t="s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5" t="s">
        <v>1</v>
      </c>
      <c r="M18" s="5" t="s">
        <v>1</v>
      </c>
      <c r="N18" s="5" t="s">
        <v>1</v>
      </c>
      <c r="O18" s="5" t="s">
        <v>1</v>
      </c>
      <c r="P18" s="9" t="s">
        <v>49</v>
      </c>
      <c r="Q18" s="3" t="s">
        <v>1</v>
      </c>
      <c r="R18" s="3" t="s">
        <v>1</v>
      </c>
      <c r="S18" s="2">
        <f>+S5</f>
        <v>7999219524.9799995</v>
      </c>
      <c r="T18" s="2">
        <f t="shared" ref="T18:V18" si="4">+T5</f>
        <v>6897513931.6599998</v>
      </c>
      <c r="U18" s="2">
        <f t="shared" si="4"/>
        <v>6897513931.6599998</v>
      </c>
      <c r="V18" s="2">
        <f t="shared" si="4"/>
        <v>6897513931.6599998</v>
      </c>
      <c r="W18" s="12">
        <f t="shared" si="2"/>
        <v>0.862273364310157</v>
      </c>
      <c r="X18" s="12">
        <f>+V18/T18</f>
        <v>1</v>
      </c>
    </row>
    <row r="19" spans="1:24" x14ac:dyDescent="0.25">
      <c r="A19" s="5" t="s">
        <v>1</v>
      </c>
      <c r="B19" s="7" t="s">
        <v>48</v>
      </c>
      <c r="C19" s="9" t="s">
        <v>50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  <c r="M19" s="5" t="s">
        <v>1</v>
      </c>
      <c r="N19" s="5" t="s">
        <v>1</v>
      </c>
      <c r="O19" s="5" t="s">
        <v>1</v>
      </c>
      <c r="P19" s="9" t="s">
        <v>51</v>
      </c>
      <c r="Q19" s="3" t="s">
        <v>1</v>
      </c>
      <c r="R19" s="3" t="s">
        <v>1</v>
      </c>
      <c r="S19" s="8"/>
      <c r="T19" s="8"/>
      <c r="U19" s="8"/>
      <c r="V19" s="8"/>
      <c r="W19" s="12"/>
      <c r="X19" s="12"/>
    </row>
    <row r="20" spans="1:24" x14ac:dyDescent="0.25">
      <c r="A20" s="5" t="s">
        <v>1</v>
      </c>
      <c r="B20" s="7" t="s">
        <v>48</v>
      </c>
      <c r="C20" s="9" t="s">
        <v>40</v>
      </c>
      <c r="D20" s="5" t="s">
        <v>1</v>
      </c>
      <c r="E20" s="5" t="s">
        <v>1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1</v>
      </c>
      <c r="K20" s="5" t="s">
        <v>1</v>
      </c>
      <c r="L20" s="5" t="s">
        <v>1</v>
      </c>
      <c r="M20" s="5" t="s">
        <v>1</v>
      </c>
      <c r="N20" s="5" t="s">
        <v>1</v>
      </c>
      <c r="O20" s="5" t="s">
        <v>1</v>
      </c>
      <c r="P20" s="9" t="s">
        <v>41</v>
      </c>
      <c r="Q20" s="3" t="s">
        <v>1</v>
      </c>
      <c r="R20" s="3" t="s">
        <v>1</v>
      </c>
      <c r="S20" s="2">
        <f>+S10</f>
        <v>1915460419.6199999</v>
      </c>
      <c r="T20" s="2">
        <f t="shared" ref="T20:V20" si="5">+T10</f>
        <v>1688689615.5500002</v>
      </c>
      <c r="U20" s="2">
        <f t="shared" si="5"/>
        <v>1684463211.5500002</v>
      </c>
      <c r="V20" s="2">
        <f t="shared" si="5"/>
        <v>1684463211.5500002</v>
      </c>
      <c r="W20" s="12">
        <f>+T20/S20</f>
        <v>0.88161028975216948</v>
      </c>
      <c r="X20" s="12">
        <f>+V20/T20</f>
        <v>0.99749722864339196</v>
      </c>
    </row>
    <row r="21" spans="1:24" x14ac:dyDescent="0.25">
      <c r="A21" s="5" t="s">
        <v>1</v>
      </c>
      <c r="B21" s="7" t="s">
        <v>1</v>
      </c>
      <c r="C21" s="6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5" t="s">
        <v>1</v>
      </c>
      <c r="M21" s="5" t="s">
        <v>1</v>
      </c>
      <c r="N21" s="5" t="s">
        <v>1</v>
      </c>
      <c r="O21" s="5" t="s">
        <v>1</v>
      </c>
      <c r="P21" s="4" t="s">
        <v>1</v>
      </c>
      <c r="Q21" s="3" t="s">
        <v>1</v>
      </c>
      <c r="R21" s="3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12"/>
      <c r="X21" s="12"/>
    </row>
    <row r="22" spans="1:24" x14ac:dyDescent="0.25">
      <c r="A22" s="17" t="s">
        <v>1</v>
      </c>
      <c r="B22" s="18" t="s">
        <v>52</v>
      </c>
      <c r="C22" s="19" t="s">
        <v>1</v>
      </c>
      <c r="D22" s="17" t="s">
        <v>1</v>
      </c>
      <c r="E22" s="17" t="s">
        <v>1</v>
      </c>
      <c r="F22" s="17" t="s">
        <v>1</v>
      </c>
      <c r="G22" s="17" t="s">
        <v>1</v>
      </c>
      <c r="H22" s="17" t="s">
        <v>1</v>
      </c>
      <c r="I22" s="17" t="s">
        <v>1</v>
      </c>
      <c r="J22" s="17" t="s">
        <v>1</v>
      </c>
      <c r="K22" s="17" t="s">
        <v>1</v>
      </c>
      <c r="L22" s="17" t="s">
        <v>1</v>
      </c>
      <c r="M22" s="17" t="s">
        <v>1</v>
      </c>
      <c r="N22" s="17" t="s">
        <v>1</v>
      </c>
      <c r="O22" s="17" t="s">
        <v>1</v>
      </c>
      <c r="P22" s="20" t="s">
        <v>1</v>
      </c>
      <c r="Q22" s="21" t="s">
        <v>1</v>
      </c>
      <c r="R22" s="21" t="s">
        <v>1</v>
      </c>
      <c r="S22" s="22">
        <f>+S20+S18</f>
        <v>9914679944.5999985</v>
      </c>
      <c r="T22" s="22">
        <f t="shared" ref="T22:V22" si="6">+T20+T18</f>
        <v>8586203547.21</v>
      </c>
      <c r="U22" s="22">
        <f t="shared" si="6"/>
        <v>8581977143.21</v>
      </c>
      <c r="V22" s="22">
        <f t="shared" si="6"/>
        <v>8581977143.21</v>
      </c>
      <c r="W22" s="12">
        <f>+T22/S22</f>
        <v>0.8660091495829324</v>
      </c>
      <c r="X22" s="12">
        <f>+V22/T22</f>
        <v>0.99950776801682351</v>
      </c>
    </row>
    <row r="24" spans="1:24" x14ac:dyDescent="0.25">
      <c r="S24" s="23"/>
      <c r="T24" s="32"/>
    </row>
  </sheetData>
  <mergeCells count="2">
    <mergeCell ref="C1:X2"/>
    <mergeCell ref="C3:X3"/>
  </mergeCells>
  <conditionalFormatting sqref="W5:X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ignoredErrors>
    <ignoredError sqref="S5:V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209E-139A-4BAF-B7FD-2AA0F294AC8E}">
  <dimension ref="A1:M22"/>
  <sheetViews>
    <sheetView topLeftCell="A4" workbookViewId="0">
      <selection activeCell="C4" sqref="C4"/>
    </sheetView>
  </sheetViews>
  <sheetFormatPr baseColWidth="10" defaultRowHeight="15" x14ac:dyDescent="0.25"/>
  <cols>
    <col min="1" max="1" width="13.42578125" customWidth="1"/>
    <col min="2" max="2" width="28.5703125" customWidth="1"/>
    <col min="3" max="3" width="7" bestFit="1" customWidth="1"/>
    <col min="4" max="4" width="5.140625" bestFit="1" customWidth="1"/>
    <col min="5" max="5" width="4.5703125" bestFit="1" customWidth="1"/>
    <col min="6" max="6" width="7.5703125" bestFit="1" customWidth="1"/>
    <col min="7" max="7" width="4.42578125" bestFit="1" customWidth="1"/>
    <col min="8" max="8" width="3.85546875" bestFit="1" customWidth="1"/>
    <col min="9" max="9" width="28.5703125" customWidth="1"/>
    <col min="10" max="12" width="13" bestFit="1" customWidth="1"/>
    <col min="13" max="13" width="8.85546875" bestFit="1" customWidth="1"/>
  </cols>
  <sheetData>
    <row r="1" spans="1:13" ht="15" customHeight="1" x14ac:dyDescent="0.25">
      <c r="A1" s="11" t="s">
        <v>0</v>
      </c>
      <c r="B1" s="11">
        <v>2025</v>
      </c>
      <c r="C1" s="37" t="s">
        <v>62</v>
      </c>
      <c r="D1" s="38"/>
      <c r="E1" s="38"/>
      <c r="F1" s="38"/>
      <c r="G1" s="38"/>
      <c r="H1" s="38"/>
      <c r="I1" s="38"/>
      <c r="J1" s="38"/>
      <c r="K1" s="38"/>
      <c r="L1" s="38"/>
    </row>
    <row r="2" spans="1:13" x14ac:dyDescent="0.25">
      <c r="A2" s="11" t="s">
        <v>2</v>
      </c>
      <c r="B2" s="11" t="s">
        <v>59</v>
      </c>
      <c r="C2" s="37"/>
      <c r="D2" s="38"/>
      <c r="E2" s="38"/>
      <c r="F2" s="38"/>
      <c r="G2" s="38"/>
      <c r="H2" s="38"/>
      <c r="I2" s="38"/>
      <c r="J2" s="38"/>
      <c r="K2" s="38"/>
      <c r="L2" s="38"/>
    </row>
    <row r="3" spans="1:13" x14ac:dyDescent="0.25">
      <c r="A3" s="11" t="s">
        <v>3</v>
      </c>
      <c r="B3" s="11" t="s">
        <v>61</v>
      </c>
      <c r="C3" s="39"/>
      <c r="D3" s="40"/>
      <c r="E3" s="40"/>
      <c r="F3" s="40"/>
      <c r="G3" s="40"/>
      <c r="H3" s="40"/>
      <c r="I3" s="40"/>
      <c r="J3" s="40"/>
      <c r="K3" s="40"/>
      <c r="L3" s="40"/>
    </row>
    <row r="4" spans="1:13" s="26" customFormat="1" ht="24" x14ac:dyDescent="0.25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21</v>
      </c>
      <c r="K4" s="11" t="s">
        <v>22</v>
      </c>
      <c r="L4" s="25" t="s">
        <v>23</v>
      </c>
      <c r="M4" s="11" t="s">
        <v>57</v>
      </c>
    </row>
    <row r="5" spans="1:13" ht="31.5" x14ac:dyDescent="0.25">
      <c r="A5" s="27" t="s">
        <v>24</v>
      </c>
      <c r="B5" s="28" t="s">
        <v>25</v>
      </c>
      <c r="C5" s="9" t="s">
        <v>26</v>
      </c>
      <c r="D5" s="27"/>
      <c r="E5" s="27"/>
      <c r="F5" s="27"/>
      <c r="G5" s="27"/>
      <c r="H5" s="27"/>
      <c r="I5" s="28" t="s">
        <v>27</v>
      </c>
      <c r="J5" s="29">
        <f>+J6+J7</f>
        <v>550337633.88999999</v>
      </c>
      <c r="K5" s="29">
        <f t="shared" ref="K5:L5" si="0">+K6+K7</f>
        <v>550337633.88999999</v>
      </c>
      <c r="L5" s="29">
        <f t="shared" si="0"/>
        <v>550337633.88999999</v>
      </c>
      <c r="M5" s="12">
        <f t="shared" ref="M5:M14" si="1">+L5/J5</f>
        <v>1</v>
      </c>
    </row>
    <row r="6" spans="1:13" ht="22.5" x14ac:dyDescent="0.25">
      <c r="A6" s="5" t="s">
        <v>24</v>
      </c>
      <c r="B6" s="4" t="s">
        <v>25</v>
      </c>
      <c r="C6" s="6" t="s">
        <v>33</v>
      </c>
      <c r="D6" s="5" t="s">
        <v>26</v>
      </c>
      <c r="E6" s="5" t="s">
        <v>34</v>
      </c>
      <c r="F6" s="5" t="s">
        <v>30</v>
      </c>
      <c r="G6" s="5">
        <v>10</v>
      </c>
      <c r="H6" s="5" t="s">
        <v>31</v>
      </c>
      <c r="I6" s="4" t="s">
        <v>35</v>
      </c>
      <c r="J6" s="10">
        <v>126559095.89</v>
      </c>
      <c r="K6" s="10">
        <v>126559095.89</v>
      </c>
      <c r="L6" s="10">
        <v>126559095.89</v>
      </c>
      <c r="M6" s="12">
        <f t="shared" si="1"/>
        <v>1</v>
      </c>
    </row>
    <row r="7" spans="1:13" ht="22.5" x14ac:dyDescent="0.25">
      <c r="A7" s="5" t="s">
        <v>24</v>
      </c>
      <c r="B7" s="4" t="s">
        <v>25</v>
      </c>
      <c r="C7" s="6" t="s">
        <v>33</v>
      </c>
      <c r="D7" s="5" t="s">
        <v>26</v>
      </c>
      <c r="E7" s="5" t="s">
        <v>34</v>
      </c>
      <c r="F7" s="5" t="s">
        <v>36</v>
      </c>
      <c r="G7" s="5">
        <v>20</v>
      </c>
      <c r="H7" s="5" t="s">
        <v>31</v>
      </c>
      <c r="I7" s="4" t="s">
        <v>35</v>
      </c>
      <c r="J7" s="10">
        <v>423778538</v>
      </c>
      <c r="K7" s="10">
        <v>423778538</v>
      </c>
      <c r="L7" s="10">
        <v>423778538</v>
      </c>
      <c r="M7" s="12">
        <f t="shared" si="1"/>
        <v>1</v>
      </c>
    </row>
    <row r="8" spans="1:13" ht="31.5" x14ac:dyDescent="0.25">
      <c r="A8" s="27" t="s">
        <v>24</v>
      </c>
      <c r="B8" s="28" t="s">
        <v>25</v>
      </c>
      <c r="C8" s="9" t="s">
        <v>40</v>
      </c>
      <c r="D8" s="27"/>
      <c r="E8" s="27"/>
      <c r="F8" s="27"/>
      <c r="G8" s="27"/>
      <c r="H8" s="27"/>
      <c r="I8" s="28" t="s">
        <v>41</v>
      </c>
      <c r="J8" s="29">
        <f>+J9+J10</f>
        <v>266150922.50999999</v>
      </c>
      <c r="K8" s="29">
        <f t="shared" ref="K8:L8" si="2">+K9+K10</f>
        <v>266150922.50999999</v>
      </c>
      <c r="L8" s="29">
        <f t="shared" si="2"/>
        <v>266150922.50999999</v>
      </c>
      <c r="M8" s="12">
        <f t="shared" si="1"/>
        <v>1</v>
      </c>
    </row>
    <row r="9" spans="1:13" ht="22.5" x14ac:dyDescent="0.25">
      <c r="A9" s="5" t="s">
        <v>24</v>
      </c>
      <c r="B9" s="4" t="s">
        <v>25</v>
      </c>
      <c r="C9" s="6" t="s">
        <v>42</v>
      </c>
      <c r="D9" s="5" t="s">
        <v>40</v>
      </c>
      <c r="E9" s="5" t="s">
        <v>43</v>
      </c>
      <c r="F9" s="5" t="s">
        <v>36</v>
      </c>
      <c r="G9" s="5">
        <v>20</v>
      </c>
      <c r="H9" s="5" t="s">
        <v>31</v>
      </c>
      <c r="I9" s="4" t="s">
        <v>44</v>
      </c>
      <c r="J9" s="10">
        <v>6000000</v>
      </c>
      <c r="K9" s="10">
        <v>6000000</v>
      </c>
      <c r="L9" s="30">
        <v>6000000</v>
      </c>
      <c r="M9" s="12">
        <f t="shared" si="1"/>
        <v>1</v>
      </c>
    </row>
    <row r="10" spans="1:13" ht="33.75" x14ac:dyDescent="0.25">
      <c r="A10" s="5" t="s">
        <v>24</v>
      </c>
      <c r="B10" s="4" t="s">
        <v>25</v>
      </c>
      <c r="C10" s="6" t="s">
        <v>45</v>
      </c>
      <c r="D10" s="5" t="s">
        <v>40</v>
      </c>
      <c r="E10" s="5" t="s">
        <v>46</v>
      </c>
      <c r="F10" s="5" t="s">
        <v>30</v>
      </c>
      <c r="G10" s="5">
        <v>10</v>
      </c>
      <c r="H10" s="5" t="s">
        <v>31</v>
      </c>
      <c r="I10" s="4" t="s">
        <v>47</v>
      </c>
      <c r="J10" s="10">
        <v>260150922.50999999</v>
      </c>
      <c r="K10" s="10">
        <v>260150922.50999999</v>
      </c>
      <c r="L10" s="30">
        <v>260150922.50999999</v>
      </c>
      <c r="M10" s="12">
        <f t="shared" si="1"/>
        <v>1</v>
      </c>
    </row>
    <row r="11" spans="1:13" x14ac:dyDescent="0.25">
      <c r="A11" s="5" t="s">
        <v>1</v>
      </c>
      <c r="B11" s="4" t="s">
        <v>1</v>
      </c>
      <c r="C11" s="6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6" t="s">
        <v>1</v>
      </c>
      <c r="J11" s="3" t="s">
        <v>1</v>
      </c>
      <c r="K11" s="3" t="s">
        <v>1</v>
      </c>
      <c r="L11" s="31"/>
      <c r="M11" s="12"/>
    </row>
    <row r="12" spans="1:13" x14ac:dyDescent="0.25">
      <c r="A12" s="5" t="s">
        <v>1</v>
      </c>
      <c r="B12" s="7" t="s">
        <v>48</v>
      </c>
      <c r="C12" s="9" t="s">
        <v>26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9" t="s">
        <v>49</v>
      </c>
      <c r="J12" s="2">
        <f>+J5</f>
        <v>550337633.88999999</v>
      </c>
      <c r="K12" s="2">
        <f t="shared" ref="K12:L12" si="3">+K5</f>
        <v>550337633.88999999</v>
      </c>
      <c r="L12" s="2">
        <f t="shared" si="3"/>
        <v>550337633.88999999</v>
      </c>
      <c r="M12" s="12">
        <f t="shared" si="1"/>
        <v>1</v>
      </c>
    </row>
    <row r="13" spans="1:13" x14ac:dyDescent="0.25">
      <c r="A13" s="5" t="s">
        <v>1</v>
      </c>
      <c r="B13" s="7" t="s">
        <v>48</v>
      </c>
      <c r="C13" s="9" t="s">
        <v>50</v>
      </c>
      <c r="D13" s="5" t="s">
        <v>1</v>
      </c>
      <c r="E13" s="5" t="s">
        <v>1</v>
      </c>
      <c r="F13" s="5" t="s">
        <v>1</v>
      </c>
      <c r="G13" s="5" t="s">
        <v>1</v>
      </c>
      <c r="H13" s="5" t="s">
        <v>1</v>
      </c>
      <c r="I13" s="9" t="s">
        <v>51</v>
      </c>
      <c r="J13" s="8"/>
      <c r="K13" s="8"/>
      <c r="L13" s="8"/>
      <c r="M13" s="12"/>
    </row>
    <row r="14" spans="1:13" x14ac:dyDescent="0.25">
      <c r="A14" s="5" t="s">
        <v>1</v>
      </c>
      <c r="B14" s="7" t="s">
        <v>48</v>
      </c>
      <c r="C14" s="9" t="s">
        <v>40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9" t="s">
        <v>41</v>
      </c>
      <c r="J14" s="2">
        <f>+J8</f>
        <v>266150922.50999999</v>
      </c>
      <c r="K14" s="2">
        <f t="shared" ref="K14:L14" si="4">+K8</f>
        <v>266150922.50999999</v>
      </c>
      <c r="L14" s="2">
        <f t="shared" si="4"/>
        <v>266150922.50999999</v>
      </c>
      <c r="M14" s="12">
        <f t="shared" si="1"/>
        <v>1</v>
      </c>
    </row>
    <row r="15" spans="1:13" x14ac:dyDescent="0.25">
      <c r="A15" s="5" t="s">
        <v>1</v>
      </c>
      <c r="B15" s="7" t="s">
        <v>1</v>
      </c>
      <c r="C15" s="6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4" t="s">
        <v>1</v>
      </c>
      <c r="J15" s="8" t="s">
        <v>1</v>
      </c>
      <c r="K15" s="8" t="s">
        <v>1</v>
      </c>
      <c r="L15" s="8" t="s">
        <v>1</v>
      </c>
      <c r="M15" s="12"/>
    </row>
    <row r="16" spans="1:13" x14ac:dyDescent="0.25">
      <c r="A16" s="17" t="s">
        <v>1</v>
      </c>
      <c r="B16" s="18" t="s">
        <v>52</v>
      </c>
      <c r="C16" s="19" t="s">
        <v>1</v>
      </c>
      <c r="D16" s="17" t="s">
        <v>1</v>
      </c>
      <c r="E16" s="17" t="s">
        <v>1</v>
      </c>
      <c r="F16" s="17" t="s">
        <v>1</v>
      </c>
      <c r="G16" s="17" t="s">
        <v>1</v>
      </c>
      <c r="H16" s="17" t="s">
        <v>1</v>
      </c>
      <c r="I16" s="20" t="s">
        <v>1</v>
      </c>
      <c r="J16" s="22">
        <f>+J12+J14</f>
        <v>816488556.39999998</v>
      </c>
      <c r="K16" s="22">
        <f t="shared" ref="K16:L16" si="5">+K12+K14</f>
        <v>816488556.39999998</v>
      </c>
      <c r="L16" s="22">
        <f t="shared" si="5"/>
        <v>816488556.39999998</v>
      </c>
      <c r="M16" s="12">
        <f>+L16/J16</f>
        <v>1</v>
      </c>
    </row>
    <row r="17" spans="13:13" ht="0" hidden="1" customHeight="1" x14ac:dyDescent="0.25">
      <c r="M17" s="12"/>
    </row>
    <row r="18" spans="13:13" ht="33.950000000000003" customHeight="1" x14ac:dyDescent="0.25">
      <c r="M18" s="12"/>
    </row>
    <row r="19" spans="13:13" x14ac:dyDescent="0.25">
      <c r="M19" s="12"/>
    </row>
    <row r="20" spans="13:13" x14ac:dyDescent="0.25">
      <c r="M20" s="12"/>
    </row>
    <row r="21" spans="13:13" x14ac:dyDescent="0.25">
      <c r="M21" s="12"/>
    </row>
    <row r="22" spans="13:13" x14ac:dyDescent="0.25">
      <c r="M22" s="12"/>
    </row>
  </sheetData>
  <mergeCells count="1">
    <mergeCell ref="C1:L3"/>
  </mergeCells>
  <conditionalFormatting sqref="M5:M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RRRRRRRRR</dc:creator>
  <cp:lastModifiedBy>Erwin Dario Ernesto Mejia Africano</cp:lastModifiedBy>
  <dcterms:created xsi:type="dcterms:W3CDTF">2025-05-13T15:37:37Z</dcterms:created>
  <dcterms:modified xsi:type="dcterms:W3CDTF">2025-10-08T13:42:28Z</dcterms:modified>
</cp:coreProperties>
</file>