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hidePivotFieldList="1" defaultThemeVersion="124226"/>
  <bookViews>
    <workbookView xWindow="120" yWindow="3525" windowWidth="19320" windowHeight="6555" tabRatio="615"/>
  </bookViews>
  <sheets>
    <sheet name="CONTRATOS 2014" sheetId="22" r:id="rId1"/>
  </sheets>
  <definedNames>
    <definedName name="_xlnm._FilterDatabase" localSheetId="0" hidden="1">'CONTRATOS 2014'!$A$1:$XBK$24</definedName>
    <definedName name="_xlnm.Print_Area" localSheetId="0">'CONTRATOS 2014'!$A$1:$T$1</definedName>
    <definedName name="millon">#REF!</definedName>
    <definedName name="_xlnm.Print_Titles" localSheetId="0">'CONTRATOS 2014'!$1:$1</definedName>
  </definedNames>
  <calcPr calcId="145621"/>
</workbook>
</file>

<file path=xl/calcChain.xml><?xml version="1.0" encoding="utf-8"?>
<calcChain xmlns="http://schemas.openxmlformats.org/spreadsheetml/2006/main">
  <c r="P25" i="22" l="1"/>
  <c r="R24" i="22" l="1"/>
  <c r="R22" i="22" l="1"/>
  <c r="R21" i="22"/>
  <c r="R23" i="22" l="1"/>
  <c r="Q4" i="22" l="1"/>
  <c r="Q5" i="22"/>
  <c r="Q3" i="22"/>
  <c r="R4" i="22" l="1"/>
  <c r="R5" i="22"/>
  <c r="Q2" i="22" l="1"/>
  <c r="Q6" i="22" l="1"/>
  <c r="Q25" i="22" s="1"/>
  <c r="R20" i="22" l="1"/>
  <c r="R19" i="22"/>
  <c r="R18" i="22"/>
  <c r="R17" i="22"/>
  <c r="R16" i="22"/>
  <c r="R15" i="22"/>
  <c r="R14" i="22"/>
  <c r="R13" i="22"/>
  <c r="R12" i="22"/>
  <c r="R11" i="22"/>
  <c r="R10" i="22"/>
  <c r="R9" i="22"/>
  <c r="R8" i="22" l="1"/>
  <c r="R7" i="22"/>
  <c r="R6" i="22"/>
  <c r="R2" i="22"/>
  <c r="R3" i="22" l="1"/>
  <c r="R25" i="22" l="1"/>
</calcChain>
</file>

<file path=xl/sharedStrings.xml><?xml version="1.0" encoding="utf-8"?>
<sst xmlns="http://schemas.openxmlformats.org/spreadsheetml/2006/main" count="265" uniqueCount="119">
  <si>
    <t>No PROCESO</t>
  </si>
  <si>
    <t>MODALIDAD</t>
  </si>
  <si>
    <t>No. CONTRATO</t>
  </si>
  <si>
    <t>ESTADO</t>
  </si>
  <si>
    <t>TIPO DE CONTRATO</t>
  </si>
  <si>
    <t>CONTRATISTA</t>
  </si>
  <si>
    <t>OBJETO</t>
  </si>
  <si>
    <t>ARRENDAMIENTO</t>
  </si>
  <si>
    <t>005</t>
  </si>
  <si>
    <t>016</t>
  </si>
  <si>
    <t>017</t>
  </si>
  <si>
    <t>018</t>
  </si>
  <si>
    <t>019</t>
  </si>
  <si>
    <t>FECHA DE FIRMA</t>
  </si>
  <si>
    <t>EJECUCION</t>
  </si>
  <si>
    <t>CELEBRADO</t>
  </si>
  <si>
    <t>COMPRAVENTA</t>
  </si>
  <si>
    <t>MANTENIMIENTO</t>
  </si>
  <si>
    <t>SUMINISTRO</t>
  </si>
  <si>
    <t>OBRA</t>
  </si>
  <si>
    <t>1</t>
  </si>
  <si>
    <t>FECHA DE TERMINACION</t>
  </si>
  <si>
    <t>FECHA INICIO</t>
  </si>
  <si>
    <t>PRESTACION DE SERVICIOS</t>
  </si>
  <si>
    <t>MINIMA CUANTIA</t>
  </si>
  <si>
    <t>2</t>
  </si>
  <si>
    <t>JURIDICA</t>
  </si>
  <si>
    <t>DV</t>
  </si>
  <si>
    <t>9</t>
  </si>
  <si>
    <t>3</t>
  </si>
  <si>
    <t>6</t>
  </si>
  <si>
    <t>0</t>
  </si>
  <si>
    <t>5</t>
  </si>
  <si>
    <t>7</t>
  </si>
  <si>
    <t>8</t>
  </si>
  <si>
    <t>BOGOTA</t>
  </si>
  <si>
    <t>ANTIOQUIA</t>
  </si>
  <si>
    <t>LUGAR EJECUCION
DEPARTAMENTO</t>
  </si>
  <si>
    <t>NACIONAL</t>
  </si>
  <si>
    <t>VALLE DEL CAUCA</t>
  </si>
  <si>
    <t>SAN ANDRES</t>
  </si>
  <si>
    <t>LUGAR EJECUCION
MUNICIPIO</t>
  </si>
  <si>
    <t>CALI</t>
  </si>
  <si>
    <t>MEDELLIN</t>
  </si>
  <si>
    <t>124</t>
  </si>
  <si>
    <t>128</t>
  </si>
  <si>
    <t>125</t>
  </si>
  <si>
    <t>126</t>
  </si>
  <si>
    <t>129</t>
  </si>
  <si>
    <t>130</t>
  </si>
  <si>
    <t>DIRECTA</t>
  </si>
  <si>
    <t>LICITACION PUBLICA</t>
  </si>
  <si>
    <t>SUBASTA</t>
  </si>
  <si>
    <t>REGIONAL</t>
  </si>
  <si>
    <t>ADMINISTRATIVA</t>
  </si>
  <si>
    <t>APOYO</t>
  </si>
  <si>
    <t>TECNOLOGIA</t>
  </si>
  <si>
    <t>PLANEACION</t>
  </si>
  <si>
    <t>SEGUROS</t>
  </si>
  <si>
    <t>ANDINA</t>
  </si>
  <si>
    <t>VALOR VF</t>
  </si>
  <si>
    <t>TOTAL CONTRATO</t>
  </si>
  <si>
    <t>PROFESIONAL</t>
  </si>
  <si>
    <t>Contratar el servicio especializado de transporte de carga vía aérea y terrestre, para el envío y custodia de manera segura y oportuna de los bienes y mobiliario a cargo de la entidad, desde y con destino a las Sedes Regionales, Centros Facilitadores de Control Migratorio y Puestos de Control Migratorio Aéreo, Terrestre y Fluvial</t>
  </si>
  <si>
    <t>FECHA PUBLICACION PROCESO</t>
  </si>
  <si>
    <t xml:space="preserve">LA CAMPIÑA LIMITADA </t>
  </si>
  <si>
    <t>Contratar las obras de Mantenimiento Locativos menores de la Sede Regional San Andrés.</t>
  </si>
  <si>
    <t>ORDEN DE COMPRA</t>
  </si>
  <si>
    <t>ACUERDO MARCO DE PRECIO</t>
  </si>
  <si>
    <t>ETAPA
LINK CARPETA PUBLICA</t>
  </si>
  <si>
    <t>Contratar la renovación de licenciamiento Microsoft de la Unidad Administrativa Especial Migración Colombia bajo la modalidad de Software Assurance para el sector gobierno</t>
  </si>
  <si>
    <t>Contratar el servicio de Control Anticipado de Viajeros (API - por sus siglas en inglés Advance Passenger Information System), consistente en la recepción o recibo, procesamiento, transmisión e integración a los sistemas informáticos de Migración Colombia de todos los datos de pasajeros y tripulaciones que integran la industria del transporte aéreo, que ingresen y salgan del Territorio Nacional (incluyendo operaciones de tránsito por aeropuertos, trasbordos o trasferencias de pasajeros) con el desarrollo de las interfaces para integrar la información API con los sistemas misionales de Migración Colombia.</t>
  </si>
  <si>
    <t>Contratar la prestación del servicio de Impresión, Fotocopiado y Scanner de documentos, mediante el sistema de la figura de outsourcing, de acuerdo con el cuadro de cantidades de las especificaciones técnicas, en las sedes previstas de la Unidad Administrativa Especial Migración Colombia.</t>
  </si>
  <si>
    <t>Suministro de combustibles (Gasolina Corriente y Diésel Corriente) para el parque automotor y plantas eléctricas de la Unidad Administrativa Especial Migración Colombia, ubicados en el nivel regional</t>
  </si>
  <si>
    <t>Contratar servicio de mantenimiento preventivo y correctivo para los vehículos multimarcas asignados a la Regional Occidente.</t>
  </si>
  <si>
    <t>Contratar el mantenimiento preventivo y correctivo con suministro de repuestos originales u homologados para los vehículos MULTIMARCA que conforman el parque automotor de la Unidad Administrativa Especial Migración Colombia del Nivel Central y la Regional Andina en sus sedes Bogotá, Neiva, Ibagué y Tunja</t>
  </si>
  <si>
    <t>VALOR CONTRATO 2014</t>
  </si>
  <si>
    <t>ORGANIZACIÓN TERPEL S.A.</t>
  </si>
  <si>
    <t>OLBER TORO VALENCIA</t>
  </si>
  <si>
    <t>DAVID RICARDO ROJAS TAVERA</t>
  </si>
  <si>
    <t xml:space="preserve">SERGIO DAVID GOMEZ BARRERA </t>
  </si>
  <si>
    <t xml:space="preserve">M&amp;P ABOGADOS SAS </t>
  </si>
  <si>
    <t>el contratista, se obliga para con migracion colombia a prestar los servicios profesionales con autonomía técnica y administrativa, específicamente en la oficina asesora jurídica de migracion colombia, consistentes en realizar el estudio y estrategias jurídicas orientadas a la defensa de la entidad en los procesos contenciosos administrativos que fueron entregados en virtud del cierre definitivo del proceso de supresión del departamento administrativo de seguridad das, bajo los altos estándares de calidad y cumplimiento, que cuente con conocimiento, experiencia y la infraestructura para la asesoría jurídica que requiera la unidad, conforme a las instrucciones del supervisor y atendiendo a las necesidades del servicio</t>
  </si>
  <si>
    <t>prestar los servicios profesionales para apoyar a la oficina asesora jurídica en el manejo de los procesos judiciales que fueron entregados en virtud del cierre definitivo del proceso de supresión del departamento administrativo de seguridad das, este apoyo y manejo será a nivel regional. conforme a las instrucciones del supervisor y atendiendo a las necesidades del servicio</t>
  </si>
  <si>
    <t>PROYECTOS DE INGENIERIA Y ARQUITECTURA DE COLOMBIA S.A.S.</t>
  </si>
  <si>
    <t xml:space="preserve">MART INVERSIONES SAS </t>
  </si>
  <si>
    <t>Arrendamiento a Oficina 402 y Parqueaderos descritos a continuación que hacen parte de la torre número 3 del Edificio, el cual se encuentra ubicado en la calle veintiséis (Cll. 26) número cincuenta y nueve cincuenta y uno (59 ¿51) de la ciudad de Bogotá D.C</t>
  </si>
  <si>
    <t xml:space="preserve">INVER D.C. SAS </t>
  </si>
  <si>
    <t>Arrendamiento a Oficina 403 y Parqueaderos que hacen parte de la torre número 3 del Edificio, el cual se encuentra ubicado en la calle veintiséis (Cll. 26) número cincuenta y nueve cincuenta y uno (59 ¿51) de la ciudad de Bogotá D.C.</t>
  </si>
  <si>
    <t xml:space="preserve">FT CRECER INVERSIONES SAS </t>
  </si>
  <si>
    <t xml:space="preserve">CAMILO ANDRES ANGEL CARREÑO </t>
  </si>
  <si>
    <t>COPYMAS SAS</t>
  </si>
  <si>
    <t xml:space="preserve">Contratar el mantenimiento, incluido repuestos y recarga de extintores de fuego de la Regional Antioquia- Chocó, que brinden las medidas de seguridad necesarias en la Sede Regional, Puestos de Control Migratorio Aéreo y Puesto de Control Marítimo. </t>
  </si>
  <si>
    <t>prestar los servicios con autonomía técnica y administrativa, como Técnico en Soporte de Hardware y Software que demandan los procesos de la Oficina de Tecnología de la Unidad Administrativa Especial Migración Colombia</t>
  </si>
  <si>
    <t xml:space="preserve">Arrendamiento Oficinas 401 404 y Parqueaderos que hacen parte de la torre número 3 del Edificio torre A, el cual se encuentra ubicado en la calle veintiséis (Cll. 26) número cincuenta y nueve cincuenta y uno (59 ¿51) de la ciudad de Bogotá D.C.: </t>
  </si>
  <si>
    <t>MAKRO SUPERMAYORISTA S.A.S</t>
  </si>
  <si>
    <t>PRECAR LIMITADA</t>
  </si>
  <si>
    <t xml:space="preserve">ARINC INCORPORATED </t>
  </si>
  <si>
    <r>
      <t xml:space="preserve">Contratar los seguros que amparen los intereses patrimoniales actuales y futuros, así como los bienes de propiedad de la Unidad Administrativa Especial Migración Colombia, o que estén bajo su responsabilidad y custodia y aquellos que sean adquiridos para desarrollar las funciones inherentes a su actividad </t>
    </r>
    <r>
      <rPr>
        <b/>
        <sz val="10"/>
        <rFont val="Arial Narrow"/>
        <family val="2"/>
      </rPr>
      <t>GRUPO I TRDM Y II CASCO BARCO</t>
    </r>
  </si>
  <si>
    <t xml:space="preserve">UT. LA PREVISORA S.A. COMPAÑÍA DE SEGUROS Y QBE SEGUROS S.A., </t>
  </si>
  <si>
    <r>
      <t xml:space="preserve">Contratar los seguros que amparen los intereses patrimoniales actuales y futuros, así como los bienes de propiedad de la Unidad Administrativa Especial Migración Colombia, o que estén bajo su responsabilidad y custodia y aquellos que sean adquiridos para desarrollar las funciones inherentes a su actividad </t>
    </r>
    <r>
      <rPr>
        <b/>
        <sz val="10"/>
        <rFont val="Arial Narrow"/>
        <family val="2"/>
      </rPr>
      <t xml:space="preserve">Grupo III – Pólizas de Responsabilidad Civil Servidores Públicos </t>
    </r>
  </si>
  <si>
    <t xml:space="preserve">ACE SEGUROS S.A </t>
  </si>
  <si>
    <r>
      <t xml:space="preserve">Contratar los seguros que amparen los intereses patrimoniales actuales y futuros, así como los bienes de propiedad de la Unidad Administrativa Especial Migración Colombia, o que estén bajo su responsabilidad y custodia y aquellos que sean adquiridos para desarrollar las funciones inherentes a su actividad </t>
    </r>
    <r>
      <rPr>
        <b/>
        <sz val="10"/>
        <rFont val="Arial Narrow"/>
        <family val="2"/>
      </rPr>
      <t xml:space="preserve">Grupo IV – Pólizas Infidelidad y Riesgos Financieros </t>
    </r>
  </si>
  <si>
    <t xml:space="preserve">MAPFRE SEGUROS GENERALES DE COLOMBIA S.A., MAPFRE SEGUROS </t>
  </si>
  <si>
    <t>INVERSIONES Y SUMINISTROS LM SAS</t>
  </si>
  <si>
    <t>LUZ MARINA HERNANDEZ PINO/PROVINTEX EXTINTORES Y SEGURIDAD INDUSTRIAL</t>
  </si>
  <si>
    <t>IDENTIFICACION</t>
  </si>
  <si>
    <t>Nevereas y televisores</t>
  </si>
  <si>
    <t xml:space="preserve">PORTES DE COLOMBIA LTDA </t>
  </si>
  <si>
    <t xml:space="preserve">COMPUFLEX LTDA </t>
  </si>
  <si>
    <t>UNION TEMPORAL SG</t>
  </si>
  <si>
    <t>Prestar los servicios profesionales con autonomía técnica y administrativa, consistentes en elaborar documentos de análisis sobre las tendencias y comportamientos de la migración internacional y su incidencia en las políticas públicas nacionales, que demanda el grupo de estadística y estudios institucionales de migración</t>
  </si>
  <si>
    <t>Apoyar a la Entidad a través de la Oficina de Planeación, en la elaboración y apoyo de los estudios e investigaciones que demanda el Grupo de Estadística y Estudios Institucionales de Migración</t>
  </si>
  <si>
    <t>Suscripción a los servicios que viene prestando el operador Synapsis, para darle continuidad al servicio de hosting del portal web de la Entidad</t>
  </si>
  <si>
    <t>Contratar la adquisición de repuestos y accesorios para computadores con las condiciones técnicas definidas por la Unidad Administrativa Especial Migración Colombia en los estudios Previos.</t>
  </si>
  <si>
    <t>REGIONAL OCCIDENTE</t>
  </si>
  <si>
    <t>REGIONAL ANDINA</t>
  </si>
  <si>
    <t>REGIONAL ANTIOQUIA</t>
  </si>
  <si>
    <t>REGIONAL SAN ANDRES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</si>
</sst>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5" formatCode="_(* #,##0_);_(* \(#,##0\);_(* &quot;-&quot;??_);_(@_)"/>
  </numFmts>
  <fonts count="12" x14ac:knownFonts="1">
    <font>
      <sz val="11"/>
      <color theme="1"/>
      <name val="Calibri"/>
      <family val="2"/>
      <scheme val="minor"/>
    </font>
    <font>
      <sz val="11"/>
      <color theme="1"/>
      <name val="Calibri"/>
      <family val="2"/>
      <scheme val="minor"/>
    </font>
    <font>
      <sz val="10"/>
      <name val="Arial"/>
      <family val="2"/>
    </font>
    <font>
      <b/>
      <sz val="10"/>
      <color theme="0"/>
      <name val="Arial Narrow"/>
      <family val="2"/>
    </font>
    <font>
      <sz val="10"/>
      <color theme="1"/>
      <name val="Arial Narrow"/>
      <family val="2"/>
    </font>
    <font>
      <sz val="10"/>
      <color rgb="FFFF0000"/>
      <name val="Arial Narrow"/>
      <family val="2"/>
    </font>
    <font>
      <sz val="10"/>
      <name val="Arial Narrow"/>
      <family val="2"/>
    </font>
    <font>
      <b/>
      <sz val="10"/>
      <color theme="1"/>
      <name val="Arial Narrow"/>
      <family val="2"/>
    </font>
    <font>
      <b/>
      <sz val="10"/>
      <name val="Arial Narrow"/>
      <family val="2"/>
    </font>
    <font>
      <u/>
      <sz val="11"/>
      <color theme="10"/>
      <name val="Calibri"/>
      <family val="2"/>
      <scheme val="minor"/>
    </font>
    <font>
      <sz val="10"/>
      <color theme="0"/>
      <name val="Arial Narrow"/>
      <family val="2"/>
    </font>
    <font>
      <u/>
      <sz val="10"/>
      <name val="Arial Narrow"/>
      <family val="2"/>
    </font>
  </fonts>
  <fills count="6">
    <fill>
      <patternFill patternType="none"/>
    </fill>
    <fill>
      <patternFill patternType="gray125"/>
    </fill>
    <fill>
      <patternFill patternType="solid">
        <fgColor theme="0"/>
        <bgColor indexed="64"/>
      </patternFill>
    </fill>
    <fill>
      <patternFill patternType="solid">
        <fgColor rgb="FF00B050"/>
        <bgColor indexed="64"/>
      </patternFill>
    </fill>
    <fill>
      <patternFill patternType="solid">
        <fgColor rgb="FFFFFF00"/>
        <bgColor indexed="64"/>
      </patternFill>
    </fill>
    <fill>
      <patternFill patternType="solid">
        <fgColor theme="9"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style="thick">
        <color indexed="64"/>
      </bottom>
      <diagonal/>
    </border>
  </borders>
  <cellStyleXfs count="9">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9" fillId="0" borderId="0" applyNumberFormat="0" applyFill="0" applyBorder="0" applyAlignment="0" applyProtection="0"/>
  </cellStyleXfs>
  <cellXfs count="52">
    <xf numFmtId="0" fontId="0" fillId="0" borderId="0" xfId="0"/>
    <xf numFmtId="0" fontId="4" fillId="0" borderId="0" xfId="0" applyFont="1" applyAlignment="1">
      <alignment horizontal="center" vertical="center"/>
    </xf>
    <xf numFmtId="0" fontId="6" fillId="0" borderId="0" xfId="0"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center" vertical="center" wrapText="1"/>
    </xf>
    <xf numFmtId="165" fontId="4" fillId="0" borderId="0" xfId="1" applyNumberFormat="1" applyFont="1" applyAlignment="1">
      <alignment horizontal="center" vertical="center"/>
    </xf>
    <xf numFmtId="14" fontId="5" fillId="0" borderId="0" xfId="0" applyNumberFormat="1" applyFont="1" applyAlignment="1">
      <alignment horizontal="center" vertical="center"/>
    </xf>
    <xf numFmtId="43" fontId="4" fillId="0" borderId="0" xfId="1" applyFont="1" applyAlignment="1">
      <alignment horizontal="center" vertical="center"/>
    </xf>
    <xf numFmtId="49" fontId="6" fillId="0" borderId="1" xfId="0"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14" fontId="6" fillId="0" borderId="1" xfId="0" applyNumberFormat="1" applyFont="1" applyFill="1" applyBorder="1" applyAlignment="1">
      <alignment horizontal="center" vertical="center" wrapText="1"/>
    </xf>
    <xf numFmtId="43" fontId="6" fillId="0" borderId="1" xfId="1" applyFont="1" applyFill="1" applyBorder="1" applyAlignment="1">
      <alignment horizontal="center" vertical="center" wrapText="1"/>
    </xf>
    <xf numFmtId="43" fontId="6" fillId="0" borderId="0" xfId="1" applyFont="1" applyFill="1" applyAlignment="1">
      <alignment horizontal="center" vertical="center"/>
    </xf>
    <xf numFmtId="43" fontId="6" fillId="0" borderId="1" xfId="1" applyFont="1" applyFill="1" applyBorder="1" applyAlignment="1">
      <alignment horizontal="center" vertical="center"/>
    </xf>
    <xf numFmtId="0" fontId="6"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165" fontId="6" fillId="0" borderId="1" xfId="1" applyNumberFormat="1" applyFont="1" applyFill="1" applyBorder="1" applyAlignment="1">
      <alignment horizontal="center" vertical="center"/>
    </xf>
    <xf numFmtId="0" fontId="6" fillId="0" borderId="1" xfId="0" applyFont="1" applyBorder="1" applyAlignment="1">
      <alignment horizontal="center" vertical="center" wrapText="1"/>
    </xf>
    <xf numFmtId="14" fontId="8" fillId="0" borderId="1" xfId="0" applyNumberFormat="1" applyFont="1" applyFill="1" applyBorder="1" applyAlignment="1">
      <alignment horizontal="center" vertical="center"/>
    </xf>
    <xf numFmtId="43" fontId="6" fillId="0" borderId="0" xfId="1" applyFont="1" applyAlignment="1">
      <alignment horizontal="center" vertical="center"/>
    </xf>
    <xf numFmtId="0" fontId="7" fillId="0" borderId="0" xfId="0" applyFont="1" applyAlignment="1">
      <alignment horizontal="center" vertical="center" wrapText="1"/>
    </xf>
    <xf numFmtId="43" fontId="6" fillId="0" borderId="4" xfId="1" applyFont="1" applyFill="1" applyBorder="1" applyAlignment="1">
      <alignment horizontal="center" vertical="center"/>
    </xf>
    <xf numFmtId="14" fontId="7" fillId="0" borderId="0" xfId="0" applyNumberFormat="1" applyFont="1" applyAlignment="1">
      <alignment horizontal="center" vertical="center"/>
    </xf>
    <xf numFmtId="49" fontId="3" fillId="3" borderId="2" xfId="2" applyNumberFormat="1" applyFont="1" applyFill="1" applyBorder="1" applyAlignment="1">
      <alignment horizontal="center" vertical="center" wrapText="1"/>
    </xf>
    <xf numFmtId="0" fontId="6" fillId="0" borderId="1" xfId="0" applyNumberFormat="1" applyFont="1" applyFill="1" applyBorder="1" applyAlignment="1">
      <alignment horizontal="justify" vertical="center" wrapText="1"/>
    </xf>
    <xf numFmtId="0" fontId="4" fillId="0" borderId="0" xfId="0" applyNumberFormat="1" applyFont="1" applyAlignment="1">
      <alignment horizontal="justify" vertical="center" wrapText="1"/>
    </xf>
    <xf numFmtId="0" fontId="6" fillId="0" borderId="0" xfId="0" applyFont="1" applyAlignment="1">
      <alignment horizontal="center" vertical="center" wrapText="1"/>
    </xf>
    <xf numFmtId="14" fontId="6" fillId="0" borderId="3" xfId="0" applyNumberFormat="1" applyFont="1" applyFill="1" applyBorder="1" applyAlignment="1">
      <alignment horizontal="center" vertical="center" wrapText="1"/>
    </xf>
    <xf numFmtId="43" fontId="8" fillId="0" borderId="0" xfId="1" applyFont="1" applyAlignment="1">
      <alignment horizontal="center" vertical="center"/>
    </xf>
    <xf numFmtId="14" fontId="6" fillId="0" borderId="0" xfId="0" applyNumberFormat="1" applyFont="1" applyAlignment="1">
      <alignment horizontal="center" vertical="center"/>
    </xf>
    <xf numFmtId="16" fontId="8" fillId="0"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1" xfId="0" applyNumberFormat="1" applyFont="1" applyFill="1" applyBorder="1" applyAlignment="1">
      <alignment horizontal="justify" vertical="top" wrapText="1"/>
    </xf>
    <xf numFmtId="43" fontId="3" fillId="3" borderId="2" xfId="1" applyFont="1" applyFill="1" applyBorder="1" applyAlignment="1">
      <alignment horizontal="center" vertical="center" wrapText="1"/>
    </xf>
    <xf numFmtId="43" fontId="7" fillId="0" borderId="0" xfId="1" applyFont="1" applyAlignment="1">
      <alignment horizontal="center" vertical="center"/>
    </xf>
    <xf numFmtId="43" fontId="3" fillId="3" borderId="6" xfId="1" applyFont="1" applyFill="1" applyBorder="1" applyAlignment="1">
      <alignment horizontal="center" vertical="center" wrapText="1"/>
    </xf>
    <xf numFmtId="49" fontId="3" fillId="3" borderId="5" xfId="2" applyNumberFormat="1" applyFont="1" applyFill="1" applyBorder="1" applyAlignment="1">
      <alignment horizontal="center" vertical="center" wrapText="1"/>
    </xf>
    <xf numFmtId="49" fontId="10" fillId="0" borderId="0" xfId="0" applyNumberFormat="1" applyFont="1" applyBorder="1" applyAlignment="1">
      <alignment horizontal="center" vertical="center"/>
    </xf>
    <xf numFmtId="49" fontId="11" fillId="0" borderId="1" xfId="8" applyNumberFormat="1" applyFont="1" applyFill="1" applyBorder="1" applyAlignment="1">
      <alignment horizontal="center" vertical="center"/>
    </xf>
    <xf numFmtId="14" fontId="11" fillId="0" borderId="1" xfId="8" applyNumberFormat="1" applyFont="1" applyFill="1" applyBorder="1" applyAlignment="1">
      <alignment horizontal="center" vertical="center" wrapText="1"/>
    </xf>
    <xf numFmtId="43" fontId="11" fillId="0" borderId="1" xfId="1" applyFont="1" applyFill="1" applyBorder="1" applyAlignment="1">
      <alignment horizontal="center" vertical="center"/>
    </xf>
    <xf numFmtId="43" fontId="11" fillId="5" borderId="1" xfId="1" applyFont="1" applyFill="1" applyBorder="1" applyAlignment="1">
      <alignment horizontal="center" vertical="center"/>
    </xf>
    <xf numFmtId="14" fontId="11" fillId="4" borderId="1" xfId="8" applyNumberFormat="1" applyFont="1" applyFill="1" applyBorder="1" applyAlignment="1">
      <alignment horizontal="center" vertical="center" wrapText="1"/>
    </xf>
    <xf numFmtId="14" fontId="6" fillId="4" borderId="3" xfId="0" applyNumberFormat="1" applyFont="1" applyFill="1" applyBorder="1" applyAlignment="1">
      <alignment horizontal="center" vertical="center" wrapText="1"/>
    </xf>
    <xf numFmtId="49" fontId="6" fillId="0" borderId="1" xfId="8" applyNumberFormat="1" applyFont="1" applyFill="1" applyBorder="1" applyAlignment="1">
      <alignment horizontal="center" vertical="center"/>
    </xf>
    <xf numFmtId="43" fontId="11" fillId="0" borderId="1" xfId="1" applyFont="1" applyFill="1" applyBorder="1" applyAlignment="1">
      <alignment horizontal="center" vertical="center" wrapText="1"/>
    </xf>
    <xf numFmtId="14" fontId="8" fillId="0" borderId="0" xfId="0" applyNumberFormat="1" applyFont="1" applyAlignment="1">
      <alignment horizontal="center" vertical="center"/>
    </xf>
    <xf numFmtId="0" fontId="8" fillId="0" borderId="0" xfId="0" applyFont="1" applyAlignment="1">
      <alignment horizontal="center" vertical="center" wrapText="1"/>
    </xf>
    <xf numFmtId="0" fontId="6" fillId="0" borderId="0" xfId="0" applyNumberFormat="1" applyFont="1" applyAlignment="1">
      <alignment horizontal="justify" vertical="center" wrapText="1"/>
    </xf>
    <xf numFmtId="165" fontId="6" fillId="0" borderId="0" xfId="1" applyNumberFormat="1" applyFont="1" applyAlignment="1">
      <alignment horizontal="center" vertical="center"/>
    </xf>
    <xf numFmtId="49" fontId="6" fillId="0" borderId="0" xfId="0" applyNumberFormat="1" applyFont="1" applyAlignment="1">
      <alignment horizontal="center" vertical="center"/>
    </xf>
  </cellXfs>
  <cellStyles count="9">
    <cellStyle name="Hipervínculo" xfId="8" builtinId="8"/>
    <cellStyle name="Millares" xfId="1" builtinId="3"/>
    <cellStyle name="Millares 2" xfId="3"/>
    <cellStyle name="Normal" xfId="0" builtinId="0"/>
    <cellStyle name="Normal 15" xfId="4"/>
    <cellStyle name="Normal 17" xfId="5"/>
    <cellStyle name="Normal 2" xfId="2"/>
    <cellStyle name="Normal 6" xfId="6"/>
    <cellStyle name="Normal 9" xfId="7"/>
  </cellStyles>
  <dxfs count="16">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FF0000"/>
      </font>
      <fill>
        <patternFill>
          <bgColor theme="5" tint="0.59996337778862885"/>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
      <font>
        <color rgb="FF9C0006"/>
      </font>
      <fill>
        <patternFill>
          <bgColor rgb="FFFFC7CE"/>
        </patternFill>
      </fill>
    </dxf>
    <dxf>
      <font>
        <color rgb="FF9C0006"/>
      </font>
      <fill>
        <patternFill>
          <bgColor rgb="FFFFC7CE"/>
        </patternFill>
      </fill>
    </dxf>
    <dxf>
      <fill>
        <patternFill>
          <bgColor theme="9" tint="-0.24994659260841701"/>
        </patternFill>
      </fill>
    </dxf>
    <dxf>
      <font>
        <b/>
        <i val="0"/>
        <color rgb="FFFFFF00"/>
      </font>
      <fill>
        <patternFill>
          <fgColor rgb="FFFF0000"/>
          <bgColor rgb="FFFF0000"/>
        </patternFill>
      </fill>
    </dxf>
    <dxf>
      <font>
        <color rgb="FFFF0000"/>
      </font>
      <fill>
        <patternFill>
          <bgColor theme="5" tint="0.59996337778862885"/>
        </patternFill>
      </fill>
    </dxf>
    <dxf>
      <font>
        <b/>
        <i val="0"/>
        <color rgb="FFFFC000"/>
      </font>
      <fill>
        <patternFill>
          <fgColor theme="9" tint="-0.24994659260841701"/>
          <bgColor theme="9" tint="-0.24994659260841701"/>
        </patternFill>
      </fill>
    </dxf>
    <dxf>
      <font>
        <b/>
        <i val="0"/>
        <color rgb="FFFFC000"/>
      </font>
      <fill>
        <patternFill>
          <fgColor theme="9" tint="-0.24994659260841701"/>
          <bgColor theme="9" tint="-0.24994659260841701"/>
        </patternFill>
      </fill>
    </dxf>
  </dxfs>
  <tableStyles count="0" defaultTableStyle="TableStyleMedium2" defaultPivotStyle="PivotStyleLight16"/>
  <colors>
    <mruColors>
      <color rgb="FF005C2A"/>
      <color rgb="FF000099"/>
      <color rgb="FFFF9999"/>
      <color rgb="FFCCFFCC"/>
      <color rgb="FFFF0066"/>
      <color rgb="FFCC3300"/>
      <color rgb="FFFF5050"/>
      <color rgb="FFFFCCCC"/>
      <color rgb="FFFF7C80"/>
      <color rgb="FF0066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ntratos.gov.co/consultas/detalleProceso.do?numConstancia=14-13-3160670" TargetMode="External"/><Relationship Id="rId13" Type="http://schemas.openxmlformats.org/officeDocument/2006/relationships/hyperlink" Target="file:///\\migcolfile\Contrataci&#243;n%202014\1%20contratos\207%20DAVID%20RICARDO%20ROJAS%20TAVERA" TargetMode="External"/><Relationship Id="rId18" Type="http://schemas.openxmlformats.org/officeDocument/2006/relationships/hyperlink" Target="file:///\\migcolfile\Contrataci&#243;n%202014\1%20contratos\201%20ORGANIZACI&#211;N%20TERPEL%20S.A" TargetMode="External"/><Relationship Id="rId26" Type="http://schemas.openxmlformats.org/officeDocument/2006/relationships/hyperlink" Target="https://www.contratos.gov.co/consultas/detalleProceso.do?numConstancia=14-12-3187213" TargetMode="External"/><Relationship Id="rId39" Type="http://schemas.openxmlformats.org/officeDocument/2006/relationships/hyperlink" Target="file:///\\migcolfile\Contrataci&#243;n%202014\3%20aceptacion%20de%20oferta\108%20portes%20de%20colombia" TargetMode="External"/><Relationship Id="rId3" Type="http://schemas.openxmlformats.org/officeDocument/2006/relationships/hyperlink" Target="https://www.contratos.gov.co/consultas/detalleProceso.do?numConstancia=14-9-392140" TargetMode="External"/><Relationship Id="rId21" Type="http://schemas.openxmlformats.org/officeDocument/2006/relationships/hyperlink" Target="file:///\\migcolfile\Contrataci&#243;n%202014\1%20contratos\203%20MART%20INVERSIONES%20SAS" TargetMode="External"/><Relationship Id="rId34" Type="http://schemas.openxmlformats.org/officeDocument/2006/relationships/hyperlink" Target="https://www.contratos.gov.co/consultas/detalleProceso.do?numConstancia=14-13-3206970" TargetMode="External"/><Relationship Id="rId42" Type="http://schemas.openxmlformats.org/officeDocument/2006/relationships/hyperlink" Target="file:///\\migcolfile\Contrataci&#243;n%202014\7%20Orden%20de%20Compra\1179%20UNON%20TEMPORAL%20SG" TargetMode="External"/><Relationship Id="rId7" Type="http://schemas.openxmlformats.org/officeDocument/2006/relationships/hyperlink" Target="https://www.contratos.gov.co/consultas/detalleProceso.do?numConstancia=14-13-3138490" TargetMode="External"/><Relationship Id="rId12" Type="http://schemas.openxmlformats.org/officeDocument/2006/relationships/hyperlink" Target="https://www.contratos.gov.co/consultas/detalleProceso.do?numConstancia=14-12-3179734" TargetMode="External"/><Relationship Id="rId17" Type="http://schemas.openxmlformats.org/officeDocument/2006/relationships/hyperlink" Target="file:///\\migcolfile\Contrataci&#243;n%202014\1%20contratos\209%20M&amp;P%20ABOGADOS%20SAS" TargetMode="External"/><Relationship Id="rId25" Type="http://schemas.openxmlformats.org/officeDocument/2006/relationships/hyperlink" Target="file:///\\migcolfile\Contrataci&#243;n%202014\1%20contratos\205%20FT%20CRECER%20INVERSIONES%20SAS" TargetMode="External"/><Relationship Id="rId33" Type="http://schemas.openxmlformats.org/officeDocument/2006/relationships/hyperlink" Target="file:///\\migcolfile\Contrataci&#243;n%202014\1%20contratos\212%20INVERSIONES%20Y%20SUMINISTROS%20LM%20SAS" TargetMode="External"/><Relationship Id="rId38" Type="http://schemas.openxmlformats.org/officeDocument/2006/relationships/hyperlink" Target="file:///\\migcolfile\Contrataci&#243;n%202014\1%20contratos\215%20MAFRE%20SEGUROS" TargetMode="External"/><Relationship Id="rId46" Type="http://schemas.openxmlformats.org/officeDocument/2006/relationships/printerSettings" Target="../printerSettings/printerSettings1.bin"/><Relationship Id="rId2" Type="http://schemas.openxmlformats.org/officeDocument/2006/relationships/hyperlink" Target="https://www.contratos.gov.co/consultas/detalleProceso.do?numConstancia=14-9-393198" TargetMode="External"/><Relationship Id="rId16" Type="http://schemas.openxmlformats.org/officeDocument/2006/relationships/hyperlink" Target="https://www.contratos.gov.co/consultas/detalleProceso.do?numConstancia=14-12-3183120" TargetMode="External"/><Relationship Id="rId20" Type="http://schemas.openxmlformats.org/officeDocument/2006/relationships/hyperlink" Target="https://www.contratos.gov.co/consultas/detalleProceso.do?numConstancia=14-12-3190356" TargetMode="External"/><Relationship Id="rId29" Type="http://schemas.openxmlformats.org/officeDocument/2006/relationships/hyperlink" Target="file:///\\migcolfile\Contrataci&#243;n%202014\1%20contratos\211%20COPYMAS%20SAS" TargetMode="External"/><Relationship Id="rId41" Type="http://schemas.openxmlformats.org/officeDocument/2006/relationships/hyperlink" Target="file:///\\migcolfile\Contrataci&#243;n%202014\3%20aceptacion%20de%20oferta\109%20COMPUFLEX%20LTDA" TargetMode="External"/><Relationship Id="rId1" Type="http://schemas.openxmlformats.org/officeDocument/2006/relationships/hyperlink" Target="https://www.contratos.gov.co/consultas/detalleProceso.do?numConstancia=14-1-126639" TargetMode="External"/><Relationship Id="rId6" Type="http://schemas.openxmlformats.org/officeDocument/2006/relationships/hyperlink" Target="https://www.contratos.gov.co/consultas/detalleProceso.do?numConstancia=14-13-3131865" TargetMode="External"/><Relationship Id="rId11" Type="http://schemas.openxmlformats.org/officeDocument/2006/relationships/hyperlink" Target="file:///\\migcolfile\Contrataci&#243;n%202014\1%20contratos\202%20OLBER%20TORO%20VALENCIA" TargetMode="External"/><Relationship Id="rId24" Type="http://schemas.openxmlformats.org/officeDocument/2006/relationships/hyperlink" Target="https://www.contratos.gov.co/consultas/detalleProceso.do?numConstancia=14-12-3191054" TargetMode="External"/><Relationship Id="rId32" Type="http://schemas.openxmlformats.org/officeDocument/2006/relationships/hyperlink" Target="https://www.contratos.gov.co/consultas/detalleProceso.do?numConstancia=14-1-126639" TargetMode="External"/><Relationship Id="rId37" Type="http://schemas.openxmlformats.org/officeDocument/2006/relationships/hyperlink" Target="file:///\\migcolfile\Contrataci&#243;n%202014\1%20contratos\214%20ACE%20SEGUROS" TargetMode="External"/><Relationship Id="rId40" Type="http://schemas.openxmlformats.org/officeDocument/2006/relationships/hyperlink" Target="file:///\\migcolfile\Contrataci&#243;n%202014\7%20Orden%20de%20Compra\959%20Makro" TargetMode="External"/><Relationship Id="rId45" Type="http://schemas.openxmlformats.org/officeDocument/2006/relationships/hyperlink" Target="file:///\\migcolfile\Contrataci&#243;n%202014\3%20aceptacion%20de%20oferta\107%20PROVINTEX" TargetMode="External"/><Relationship Id="rId5" Type="http://schemas.openxmlformats.org/officeDocument/2006/relationships/hyperlink" Target="https://www.contratos.gov.co/consultas/detalleProceso.do?numConstancia=14-9-393580" TargetMode="External"/><Relationship Id="rId15" Type="http://schemas.openxmlformats.org/officeDocument/2006/relationships/hyperlink" Target="file:///\\migcolfile\Contrataci&#243;n%202014\1%20contratos\208%20SERGIO%20DAVID%20G&#211;MEZ%20BARRERA" TargetMode="External"/><Relationship Id="rId23" Type="http://schemas.openxmlformats.org/officeDocument/2006/relationships/hyperlink" Target="file:///\\migcolfile\Contrataci&#243;n%202014\1%20contratos\204%20INVER%20D.C.%20SAS" TargetMode="External"/><Relationship Id="rId28" Type="http://schemas.openxmlformats.org/officeDocument/2006/relationships/hyperlink" Target="file:///\\migcolfile\Contrataci&#243;n%202014\3%20aceptacion%20de%20oferta\105%20LA%20CAMPI&#209;A%20LTDA" TargetMode="External"/><Relationship Id="rId36" Type="http://schemas.openxmlformats.org/officeDocument/2006/relationships/hyperlink" Target="file:///\\migcolfile\Contrataci&#243;n%202014\1%20contratos\213%20UNION%20TEMPRAL%20LA%20PREVISORA" TargetMode="External"/><Relationship Id="rId10" Type="http://schemas.openxmlformats.org/officeDocument/2006/relationships/hyperlink" Target="https://www.contratos.gov.co/consultas/detalleProceso.do?numConstancia=14-12-3179099" TargetMode="External"/><Relationship Id="rId19" Type="http://schemas.openxmlformats.org/officeDocument/2006/relationships/hyperlink" Target="file:///\\migcolfile\Contrataci&#243;n%202014\3%20aceptacion%20de%20oferta\104%20INGARQCOL%20S.A.S" TargetMode="External"/><Relationship Id="rId31" Type="http://schemas.openxmlformats.org/officeDocument/2006/relationships/hyperlink" Target="https://www.contratos.gov.co/consultas/detalleProceso.do?numConstancia=14-1-126639" TargetMode="External"/><Relationship Id="rId44" Type="http://schemas.openxmlformats.org/officeDocument/2006/relationships/hyperlink" Target="http://www.colombiacompra.gov.co/es/amp-orden-de-compra/1179" TargetMode="External"/><Relationship Id="rId4" Type="http://schemas.openxmlformats.org/officeDocument/2006/relationships/hyperlink" Target="https://www.contratos.gov.co/consultas/detalleProceso.do?numConstancia=14-9-393546" TargetMode="External"/><Relationship Id="rId9" Type="http://schemas.openxmlformats.org/officeDocument/2006/relationships/hyperlink" Target="https://www.contratos.gov.co/consultas/detalleProceso.do?numConstancia=14-13-3169751" TargetMode="External"/><Relationship Id="rId14" Type="http://schemas.openxmlformats.org/officeDocument/2006/relationships/hyperlink" Target="https://www.contratos.gov.co/consultas/detalleProceso.do?numConstancia=14-12-3179990" TargetMode="External"/><Relationship Id="rId22" Type="http://schemas.openxmlformats.org/officeDocument/2006/relationships/hyperlink" Target="https://www.contratos.gov.co/consultas/detalleProceso.do?numConstancia=14-12-3190814" TargetMode="External"/><Relationship Id="rId27" Type="http://schemas.openxmlformats.org/officeDocument/2006/relationships/hyperlink" Target="file:///\\migcolfile\Contrataci&#243;n%202014\1%20contratos\206%20CAMILO%20ANDRES%20ANGEL" TargetMode="External"/><Relationship Id="rId30" Type="http://schemas.openxmlformats.org/officeDocument/2006/relationships/hyperlink" Target="file:///\\migcolfile\Contrataci&#243;n%202014\3%20aceptacion%20de%20oferta\106%20PRECAR%20LTDA" TargetMode="External"/><Relationship Id="rId35" Type="http://schemas.openxmlformats.org/officeDocument/2006/relationships/hyperlink" Target="file:///\\migcolfile\Contrataci&#243;n%202014\1%20contratos\210%20ARINC%20INC" TargetMode="External"/><Relationship Id="rId43" Type="http://schemas.openxmlformats.org/officeDocument/2006/relationships/hyperlink" Target="http://www.colombiacompra.gov.co/es/amp-orden-de-compra/95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7"/>
  <sheetViews>
    <sheetView tabSelected="1" zoomScale="85" zoomScaleNormal="85" zoomScaleSheetLayoutView="85" workbookViewId="0">
      <pane xSplit="1" ySplit="1" topLeftCell="B2" activePane="bottomRight" state="frozen"/>
      <selection activeCell="K887" sqref="K887"/>
      <selection pane="topRight" activeCell="K887" sqref="K887"/>
      <selection pane="bottomLeft" activeCell="K887" sqref="K887"/>
      <selection pane="bottomRight" activeCell="E3" sqref="E3"/>
    </sheetView>
  </sheetViews>
  <sheetFormatPr baseColWidth="10" defaultRowHeight="12.75" x14ac:dyDescent="0.25"/>
  <cols>
    <col min="1" max="1" width="10.7109375" style="35" customWidth="1"/>
    <col min="2" max="2" width="13.85546875" style="23" customWidth="1"/>
    <col min="3" max="3" width="11.7109375" style="21" customWidth="1"/>
    <col min="4" max="4" width="16.42578125" style="1" customWidth="1"/>
    <col min="5" max="5" width="36.42578125" style="26" customWidth="1"/>
    <col min="6" max="7" width="14.28515625" style="1" customWidth="1"/>
    <col min="8" max="8" width="11.7109375" style="7" customWidth="1"/>
    <col min="9" max="9" width="14.85546875" style="4" customWidth="1"/>
    <col min="10" max="10" width="15.85546875" style="4" customWidth="1"/>
    <col min="11" max="11" width="13.85546875" style="4" customWidth="1"/>
    <col min="12" max="12" width="37.28515625" style="4" customWidth="1"/>
    <col min="13" max="13" width="15.7109375" style="5" customWidth="1"/>
    <col min="14" max="14" width="12.7109375" style="3" customWidth="1"/>
    <col min="15" max="15" width="11.42578125" style="6" customWidth="1"/>
    <col min="16" max="16" width="17.42578125" style="7" customWidth="1"/>
    <col min="17" max="17" width="15.7109375" style="7" customWidth="1"/>
    <col min="18" max="18" width="17.7109375" style="7" customWidth="1"/>
    <col min="19" max="19" width="12.85546875" style="30" customWidth="1"/>
    <col min="20" max="20" width="13.5703125" style="30" customWidth="1"/>
    <col min="21" max="16384" width="11.42578125" style="1"/>
  </cols>
  <sheetData>
    <row r="1" spans="1:20" s="38" customFormat="1" ht="47.25" customHeight="1" thickBot="1" x14ac:dyDescent="0.3">
      <c r="A1" s="34" t="s">
        <v>0</v>
      </c>
      <c r="B1" s="24" t="s">
        <v>64</v>
      </c>
      <c r="C1" s="24" t="s">
        <v>1</v>
      </c>
      <c r="D1" s="24" t="s">
        <v>53</v>
      </c>
      <c r="E1" s="24" t="s">
        <v>6</v>
      </c>
      <c r="F1" s="24" t="s">
        <v>69</v>
      </c>
      <c r="G1" s="24" t="s">
        <v>3</v>
      </c>
      <c r="H1" s="34" t="s">
        <v>2</v>
      </c>
      <c r="I1" s="24" t="s">
        <v>4</v>
      </c>
      <c r="J1" s="24" t="s">
        <v>37</v>
      </c>
      <c r="K1" s="24" t="s">
        <v>41</v>
      </c>
      <c r="L1" s="24" t="s">
        <v>5</v>
      </c>
      <c r="M1" s="24" t="s">
        <v>106</v>
      </c>
      <c r="N1" s="24" t="s">
        <v>27</v>
      </c>
      <c r="O1" s="24" t="s">
        <v>13</v>
      </c>
      <c r="P1" s="36" t="s">
        <v>76</v>
      </c>
      <c r="Q1" s="36" t="s">
        <v>60</v>
      </c>
      <c r="R1" s="24" t="s">
        <v>61</v>
      </c>
      <c r="S1" s="37" t="s">
        <v>22</v>
      </c>
      <c r="T1" s="24" t="s">
        <v>21</v>
      </c>
    </row>
    <row r="2" spans="1:20" s="12" customFormat="1" ht="99.95" customHeight="1" thickTop="1" x14ac:dyDescent="0.25">
      <c r="A2" s="39" t="s">
        <v>9</v>
      </c>
      <c r="B2" s="19">
        <v>41914</v>
      </c>
      <c r="C2" s="15" t="s">
        <v>52</v>
      </c>
      <c r="D2" s="14" t="s">
        <v>56</v>
      </c>
      <c r="E2" s="25" t="s">
        <v>71</v>
      </c>
      <c r="F2" s="40" t="s">
        <v>15</v>
      </c>
      <c r="G2" s="10" t="s">
        <v>14</v>
      </c>
      <c r="H2" s="11">
        <v>210</v>
      </c>
      <c r="I2" s="16" t="s">
        <v>23</v>
      </c>
      <c r="J2" s="16" t="s">
        <v>35</v>
      </c>
      <c r="K2" s="16" t="s">
        <v>35</v>
      </c>
      <c r="L2" s="16" t="s">
        <v>97</v>
      </c>
      <c r="M2" s="17">
        <v>272829</v>
      </c>
      <c r="N2" s="8"/>
      <c r="O2" s="10">
        <v>41977</v>
      </c>
      <c r="P2" s="11">
        <v>68636364</v>
      </c>
      <c r="Q2" s="13">
        <f>+(823636364*3)+480454545</f>
        <v>2951363637</v>
      </c>
      <c r="R2" s="22">
        <f t="shared" ref="R2:R6" si="0">+P2+Q2</f>
        <v>3020000001</v>
      </c>
      <c r="S2" s="28">
        <v>41984</v>
      </c>
      <c r="T2" s="10">
        <v>43312</v>
      </c>
    </row>
    <row r="3" spans="1:20" s="12" customFormat="1" ht="99.95" customHeight="1" x14ac:dyDescent="0.25">
      <c r="A3" s="41" t="s">
        <v>8</v>
      </c>
      <c r="B3" s="19">
        <v>41914</v>
      </c>
      <c r="C3" s="15" t="s">
        <v>51</v>
      </c>
      <c r="D3" s="14" t="s">
        <v>54</v>
      </c>
      <c r="E3" s="25" t="s">
        <v>98</v>
      </c>
      <c r="F3" s="40" t="s">
        <v>15</v>
      </c>
      <c r="G3" s="10" t="s">
        <v>14</v>
      </c>
      <c r="H3" s="11">
        <v>213</v>
      </c>
      <c r="I3" s="16" t="s">
        <v>58</v>
      </c>
      <c r="J3" s="16" t="s">
        <v>38</v>
      </c>
      <c r="K3" s="16" t="s">
        <v>38</v>
      </c>
      <c r="L3" s="16" t="s">
        <v>99</v>
      </c>
      <c r="M3" s="17">
        <v>900782241</v>
      </c>
      <c r="N3" s="8" t="s">
        <v>34</v>
      </c>
      <c r="O3" s="10">
        <v>41985</v>
      </c>
      <c r="P3" s="11">
        <v>17465902</v>
      </c>
      <c r="Q3" s="13">
        <f>403768640+404650506+403544903+233282122</f>
        <v>1445246171</v>
      </c>
      <c r="R3" s="22">
        <f t="shared" si="0"/>
        <v>1462712073</v>
      </c>
      <c r="S3" s="28">
        <v>41988</v>
      </c>
      <c r="T3" s="10">
        <v>43312</v>
      </c>
    </row>
    <row r="4" spans="1:20" s="12" customFormat="1" ht="99.95" customHeight="1" x14ac:dyDescent="0.25">
      <c r="A4" s="42" t="s">
        <v>8</v>
      </c>
      <c r="B4" s="19">
        <v>41914</v>
      </c>
      <c r="C4" s="15" t="s">
        <v>51</v>
      </c>
      <c r="D4" s="14" t="s">
        <v>54</v>
      </c>
      <c r="E4" s="25" t="s">
        <v>100</v>
      </c>
      <c r="F4" s="40" t="s">
        <v>15</v>
      </c>
      <c r="G4" s="10" t="s">
        <v>14</v>
      </c>
      <c r="H4" s="11">
        <v>214</v>
      </c>
      <c r="I4" s="16" t="s">
        <v>58</v>
      </c>
      <c r="J4" s="16" t="s">
        <v>38</v>
      </c>
      <c r="K4" s="16" t="s">
        <v>38</v>
      </c>
      <c r="L4" s="16" t="s">
        <v>101</v>
      </c>
      <c r="M4" s="17">
        <v>860026518</v>
      </c>
      <c r="N4" s="8" t="s">
        <v>30</v>
      </c>
      <c r="O4" s="10">
        <v>41985</v>
      </c>
      <c r="P4" s="11">
        <v>2565666</v>
      </c>
      <c r="Q4" s="13">
        <f>58640456+58698985+58757514+34000508</f>
        <v>210097463</v>
      </c>
      <c r="R4" s="22">
        <f t="shared" si="0"/>
        <v>212663129</v>
      </c>
      <c r="S4" s="28">
        <v>41988</v>
      </c>
      <c r="T4" s="10">
        <v>43312</v>
      </c>
    </row>
    <row r="5" spans="1:20" s="12" customFormat="1" ht="99.95" customHeight="1" x14ac:dyDescent="0.25">
      <c r="A5" s="42" t="s">
        <v>8</v>
      </c>
      <c r="B5" s="19">
        <v>41914</v>
      </c>
      <c r="C5" s="15" t="s">
        <v>51</v>
      </c>
      <c r="D5" s="14" t="s">
        <v>54</v>
      </c>
      <c r="E5" s="25" t="s">
        <v>102</v>
      </c>
      <c r="F5" s="40" t="s">
        <v>15</v>
      </c>
      <c r="G5" s="10" t="s">
        <v>14</v>
      </c>
      <c r="H5" s="11">
        <v>215</v>
      </c>
      <c r="I5" s="16" t="s">
        <v>58</v>
      </c>
      <c r="J5" s="16" t="s">
        <v>38</v>
      </c>
      <c r="K5" s="16" t="s">
        <v>38</v>
      </c>
      <c r="L5" s="16" t="s">
        <v>103</v>
      </c>
      <c r="M5" s="17">
        <v>891700037</v>
      </c>
      <c r="N5" s="8" t="s">
        <v>28</v>
      </c>
      <c r="O5" s="10">
        <v>41985</v>
      </c>
      <c r="P5" s="11">
        <v>1847443</v>
      </c>
      <c r="Q5" s="13">
        <f>40984799+40984799+40984799+27843158</f>
        <v>150797555</v>
      </c>
      <c r="R5" s="22">
        <f t="shared" si="0"/>
        <v>152644998</v>
      </c>
      <c r="S5" s="28">
        <v>41988</v>
      </c>
      <c r="T5" s="10">
        <v>43312</v>
      </c>
    </row>
    <row r="6" spans="1:20" s="12" customFormat="1" ht="99.95" customHeight="1" x14ac:dyDescent="0.25">
      <c r="A6" s="39" t="s">
        <v>10</v>
      </c>
      <c r="B6" s="19">
        <v>41936</v>
      </c>
      <c r="C6" s="15" t="s">
        <v>52</v>
      </c>
      <c r="D6" s="14" t="s">
        <v>56</v>
      </c>
      <c r="E6" s="25" t="s">
        <v>72</v>
      </c>
      <c r="F6" s="40" t="s">
        <v>15</v>
      </c>
      <c r="G6" s="10" t="s">
        <v>14</v>
      </c>
      <c r="H6" s="11">
        <v>211</v>
      </c>
      <c r="I6" s="16" t="s">
        <v>23</v>
      </c>
      <c r="J6" s="16" t="s">
        <v>35</v>
      </c>
      <c r="K6" s="16" t="s">
        <v>35</v>
      </c>
      <c r="L6" s="32" t="s">
        <v>91</v>
      </c>
      <c r="M6" s="17">
        <v>900491061</v>
      </c>
      <c r="N6" s="8" t="s">
        <v>20</v>
      </c>
      <c r="O6" s="10">
        <v>41977</v>
      </c>
      <c r="P6" s="11">
        <v>7000000</v>
      </c>
      <c r="Q6" s="13">
        <f>134000000+134000000</f>
        <v>268000000</v>
      </c>
      <c r="R6" s="22">
        <f t="shared" si="0"/>
        <v>275000000</v>
      </c>
      <c r="S6" s="28">
        <v>41977</v>
      </c>
      <c r="T6" s="10">
        <v>42735</v>
      </c>
    </row>
    <row r="7" spans="1:20" s="12" customFormat="1" ht="99.95" customHeight="1" x14ac:dyDescent="0.25">
      <c r="A7" s="39" t="s">
        <v>11</v>
      </c>
      <c r="B7" s="19">
        <v>41942</v>
      </c>
      <c r="C7" s="15" t="s">
        <v>52</v>
      </c>
      <c r="D7" s="14" t="s">
        <v>54</v>
      </c>
      <c r="E7" s="25" t="s">
        <v>73</v>
      </c>
      <c r="F7" s="40" t="s">
        <v>15</v>
      </c>
      <c r="G7" s="10" t="s">
        <v>14</v>
      </c>
      <c r="H7" s="11">
        <v>201</v>
      </c>
      <c r="I7" s="16" t="s">
        <v>18</v>
      </c>
      <c r="J7" s="16" t="s">
        <v>38</v>
      </c>
      <c r="K7" s="16" t="s">
        <v>38</v>
      </c>
      <c r="L7" s="16" t="s">
        <v>77</v>
      </c>
      <c r="M7" s="17">
        <v>830095213</v>
      </c>
      <c r="N7" s="8" t="s">
        <v>31</v>
      </c>
      <c r="O7" s="10">
        <v>41974</v>
      </c>
      <c r="P7" s="11">
        <v>30000000</v>
      </c>
      <c r="Q7" s="13">
        <v>330000000</v>
      </c>
      <c r="R7" s="22">
        <f t="shared" ref="R7:R11" si="1">+P7+Q7</f>
        <v>360000000</v>
      </c>
      <c r="S7" s="28">
        <v>41975</v>
      </c>
      <c r="T7" s="10">
        <v>42338</v>
      </c>
    </row>
    <row r="8" spans="1:20" s="12" customFormat="1" ht="99.95" customHeight="1" x14ac:dyDescent="0.25">
      <c r="A8" s="39" t="s">
        <v>12</v>
      </c>
      <c r="B8" s="19">
        <v>41943</v>
      </c>
      <c r="C8" s="15" t="s">
        <v>52</v>
      </c>
      <c r="D8" s="14" t="s">
        <v>56</v>
      </c>
      <c r="E8" s="25" t="s">
        <v>70</v>
      </c>
      <c r="F8" s="40" t="s">
        <v>15</v>
      </c>
      <c r="G8" s="10" t="s">
        <v>14</v>
      </c>
      <c r="H8" s="11">
        <v>212</v>
      </c>
      <c r="I8" s="16" t="s">
        <v>16</v>
      </c>
      <c r="J8" s="16" t="s">
        <v>35</v>
      </c>
      <c r="K8" s="16" t="s">
        <v>35</v>
      </c>
      <c r="L8" s="16" t="s">
        <v>104</v>
      </c>
      <c r="M8" s="17">
        <v>900585270</v>
      </c>
      <c r="N8" s="8" t="s">
        <v>33</v>
      </c>
      <c r="O8" s="10">
        <v>41983</v>
      </c>
      <c r="P8" s="11">
        <v>265652024</v>
      </c>
      <c r="Q8" s="13"/>
      <c r="R8" s="22">
        <f t="shared" si="1"/>
        <v>265652024</v>
      </c>
      <c r="S8" s="28">
        <v>41984</v>
      </c>
      <c r="T8" s="10">
        <v>42003</v>
      </c>
    </row>
    <row r="9" spans="1:20" s="12" customFormat="1" ht="99.95" customHeight="1" x14ac:dyDescent="0.25">
      <c r="A9" s="39" t="s">
        <v>44</v>
      </c>
      <c r="B9" s="19">
        <v>41961</v>
      </c>
      <c r="C9" s="15" t="s">
        <v>24</v>
      </c>
      <c r="D9" s="14" t="s">
        <v>118</v>
      </c>
      <c r="E9" s="25" t="s">
        <v>66</v>
      </c>
      <c r="F9" s="40" t="s">
        <v>15</v>
      </c>
      <c r="G9" s="10" t="s">
        <v>14</v>
      </c>
      <c r="H9" s="11">
        <v>104</v>
      </c>
      <c r="I9" s="16" t="s">
        <v>19</v>
      </c>
      <c r="J9" s="16" t="s">
        <v>40</v>
      </c>
      <c r="K9" s="16" t="s">
        <v>40</v>
      </c>
      <c r="L9" s="16" t="s">
        <v>84</v>
      </c>
      <c r="M9" s="17">
        <v>900469682</v>
      </c>
      <c r="N9" s="8" t="s">
        <v>20</v>
      </c>
      <c r="O9" s="10">
        <v>41976</v>
      </c>
      <c r="P9" s="11">
        <v>9854000</v>
      </c>
      <c r="Q9" s="13"/>
      <c r="R9" s="22">
        <f t="shared" si="1"/>
        <v>9854000</v>
      </c>
      <c r="S9" s="28">
        <v>41990</v>
      </c>
      <c r="T9" s="10">
        <v>42003</v>
      </c>
    </row>
    <row r="10" spans="1:20" s="12" customFormat="1" ht="99.95" customHeight="1" x14ac:dyDescent="0.25">
      <c r="A10" s="39" t="s">
        <v>46</v>
      </c>
      <c r="B10" s="19">
        <v>41963</v>
      </c>
      <c r="C10" s="15" t="s">
        <v>24</v>
      </c>
      <c r="D10" s="14" t="s">
        <v>115</v>
      </c>
      <c r="E10" s="25" t="s">
        <v>74</v>
      </c>
      <c r="F10" s="40" t="s">
        <v>15</v>
      </c>
      <c r="G10" s="10" t="s">
        <v>14</v>
      </c>
      <c r="H10" s="11">
        <v>105</v>
      </c>
      <c r="I10" s="16" t="s">
        <v>17</v>
      </c>
      <c r="J10" s="16" t="s">
        <v>39</v>
      </c>
      <c r="K10" s="16" t="s">
        <v>42</v>
      </c>
      <c r="L10" s="10" t="s">
        <v>65</v>
      </c>
      <c r="M10" s="17">
        <v>890331560</v>
      </c>
      <c r="N10" s="8" t="s">
        <v>25</v>
      </c>
      <c r="O10" s="10">
        <v>41977</v>
      </c>
      <c r="P10" s="11">
        <v>10000000</v>
      </c>
      <c r="Q10" s="13"/>
      <c r="R10" s="22">
        <f t="shared" si="1"/>
        <v>10000000</v>
      </c>
      <c r="S10" s="28">
        <v>41982</v>
      </c>
      <c r="T10" s="10">
        <v>42004</v>
      </c>
    </row>
    <row r="11" spans="1:20" s="12" customFormat="1" ht="99.95" customHeight="1" x14ac:dyDescent="0.25">
      <c r="A11" s="39" t="s">
        <v>47</v>
      </c>
      <c r="B11" s="19">
        <v>41969</v>
      </c>
      <c r="C11" s="15" t="s">
        <v>24</v>
      </c>
      <c r="D11" s="14" t="s">
        <v>116</v>
      </c>
      <c r="E11" s="25" t="s">
        <v>75</v>
      </c>
      <c r="F11" s="40" t="s">
        <v>15</v>
      </c>
      <c r="G11" s="10" t="s">
        <v>14</v>
      </c>
      <c r="H11" s="11">
        <v>106</v>
      </c>
      <c r="I11" s="16" t="s">
        <v>17</v>
      </c>
      <c r="J11" s="16" t="s">
        <v>59</v>
      </c>
      <c r="K11" s="16" t="s">
        <v>59</v>
      </c>
      <c r="L11" s="16" t="s">
        <v>96</v>
      </c>
      <c r="M11" s="17">
        <v>860515236</v>
      </c>
      <c r="N11" s="8" t="s">
        <v>25</v>
      </c>
      <c r="O11" s="10">
        <v>41982</v>
      </c>
      <c r="P11" s="11">
        <v>21000000</v>
      </c>
      <c r="Q11" s="13"/>
      <c r="R11" s="22">
        <f t="shared" si="1"/>
        <v>21000000</v>
      </c>
      <c r="S11" s="28">
        <v>41982</v>
      </c>
      <c r="T11" s="10">
        <v>42004</v>
      </c>
    </row>
    <row r="12" spans="1:20" s="12" customFormat="1" ht="99.95" customHeight="1" x14ac:dyDescent="0.25">
      <c r="A12" s="39" t="s">
        <v>45</v>
      </c>
      <c r="B12" s="19">
        <v>41971</v>
      </c>
      <c r="C12" s="15" t="s">
        <v>24</v>
      </c>
      <c r="D12" s="14" t="s">
        <v>117</v>
      </c>
      <c r="E12" s="25" t="s">
        <v>92</v>
      </c>
      <c r="F12" s="43" t="s">
        <v>15</v>
      </c>
      <c r="G12" s="10" t="s">
        <v>14</v>
      </c>
      <c r="H12" s="11">
        <v>107</v>
      </c>
      <c r="I12" s="16" t="s">
        <v>17</v>
      </c>
      <c r="J12" s="16" t="s">
        <v>36</v>
      </c>
      <c r="K12" s="16" t="s">
        <v>43</v>
      </c>
      <c r="L12" s="16" t="s">
        <v>105</v>
      </c>
      <c r="M12" s="17">
        <v>32556347</v>
      </c>
      <c r="N12" s="8"/>
      <c r="O12" s="10">
        <v>41984</v>
      </c>
      <c r="P12" s="11">
        <v>1200000</v>
      </c>
      <c r="Q12" s="13"/>
      <c r="R12" s="22">
        <f t="shared" ref="R12:R24" si="2">+P12+Q12</f>
        <v>1200000</v>
      </c>
      <c r="S12" s="44">
        <v>41984</v>
      </c>
      <c r="T12" s="10">
        <v>41991</v>
      </c>
    </row>
    <row r="13" spans="1:20" s="12" customFormat="1" ht="99.95" customHeight="1" x14ac:dyDescent="0.25">
      <c r="A13" s="45" t="s">
        <v>20</v>
      </c>
      <c r="B13" s="19">
        <v>41975</v>
      </c>
      <c r="C13" s="15" t="s">
        <v>50</v>
      </c>
      <c r="D13" s="14" t="s">
        <v>26</v>
      </c>
      <c r="E13" s="25" t="s">
        <v>83</v>
      </c>
      <c r="F13" s="40" t="s">
        <v>15</v>
      </c>
      <c r="G13" s="10" t="s">
        <v>14</v>
      </c>
      <c r="H13" s="46">
        <v>202</v>
      </c>
      <c r="I13" s="16" t="s">
        <v>62</v>
      </c>
      <c r="J13" s="16" t="s">
        <v>35</v>
      </c>
      <c r="K13" s="16" t="s">
        <v>35</v>
      </c>
      <c r="L13" s="16" t="s">
        <v>78</v>
      </c>
      <c r="M13" s="17">
        <v>79672351</v>
      </c>
      <c r="N13" s="8"/>
      <c r="O13" s="10">
        <v>41974</v>
      </c>
      <c r="P13" s="11">
        <v>4000000</v>
      </c>
      <c r="Q13" s="13"/>
      <c r="R13" s="22">
        <f t="shared" si="2"/>
        <v>4000000</v>
      </c>
      <c r="S13" s="28">
        <v>41974</v>
      </c>
      <c r="T13" s="10">
        <v>42004</v>
      </c>
    </row>
    <row r="14" spans="1:20" s="12" customFormat="1" ht="99.95" customHeight="1" x14ac:dyDescent="0.25">
      <c r="A14" s="45" t="s">
        <v>20</v>
      </c>
      <c r="B14" s="19">
        <v>41975</v>
      </c>
      <c r="C14" s="15" t="s">
        <v>50</v>
      </c>
      <c r="D14" s="14" t="s">
        <v>57</v>
      </c>
      <c r="E14" s="25" t="s">
        <v>111</v>
      </c>
      <c r="F14" s="40" t="s">
        <v>15</v>
      </c>
      <c r="G14" s="10" t="s">
        <v>14</v>
      </c>
      <c r="H14" s="46">
        <v>207</v>
      </c>
      <c r="I14" s="16" t="s">
        <v>62</v>
      </c>
      <c r="J14" s="16" t="s">
        <v>35</v>
      </c>
      <c r="K14" s="16" t="s">
        <v>35</v>
      </c>
      <c r="L14" s="16" t="s">
        <v>79</v>
      </c>
      <c r="M14" s="17">
        <v>1026263494</v>
      </c>
      <c r="N14" s="8"/>
      <c r="O14" s="10">
        <v>41975</v>
      </c>
      <c r="P14" s="11">
        <v>4000000</v>
      </c>
      <c r="Q14" s="13"/>
      <c r="R14" s="22">
        <f t="shared" si="2"/>
        <v>4000000</v>
      </c>
      <c r="S14" s="28">
        <v>41975</v>
      </c>
      <c r="T14" s="10">
        <v>42004</v>
      </c>
    </row>
    <row r="15" spans="1:20" s="12" customFormat="1" ht="99.95" customHeight="1" x14ac:dyDescent="0.25">
      <c r="A15" s="45" t="s">
        <v>20</v>
      </c>
      <c r="B15" s="19">
        <v>41975</v>
      </c>
      <c r="C15" s="15" t="s">
        <v>50</v>
      </c>
      <c r="D15" s="14" t="s">
        <v>57</v>
      </c>
      <c r="E15" s="25" t="s">
        <v>112</v>
      </c>
      <c r="F15" s="40" t="s">
        <v>15</v>
      </c>
      <c r="G15" s="10" t="s">
        <v>14</v>
      </c>
      <c r="H15" s="46">
        <v>208</v>
      </c>
      <c r="I15" s="16" t="s">
        <v>62</v>
      </c>
      <c r="J15" s="16" t="s">
        <v>35</v>
      </c>
      <c r="K15" s="16" t="s">
        <v>35</v>
      </c>
      <c r="L15" s="16" t="s">
        <v>80</v>
      </c>
      <c r="M15" s="17">
        <v>80087414</v>
      </c>
      <c r="N15" s="8"/>
      <c r="O15" s="10">
        <v>41975</v>
      </c>
      <c r="P15" s="11">
        <v>6000000</v>
      </c>
      <c r="Q15" s="13"/>
      <c r="R15" s="22">
        <f t="shared" si="2"/>
        <v>6000000</v>
      </c>
      <c r="S15" s="44">
        <v>41975</v>
      </c>
      <c r="T15" s="10">
        <v>42004</v>
      </c>
    </row>
    <row r="16" spans="1:20" s="12" customFormat="1" ht="99.95" customHeight="1" x14ac:dyDescent="0.25">
      <c r="A16" s="45" t="s">
        <v>20</v>
      </c>
      <c r="B16" s="19">
        <v>41976</v>
      </c>
      <c r="C16" s="15" t="s">
        <v>50</v>
      </c>
      <c r="D16" s="14" t="s">
        <v>26</v>
      </c>
      <c r="E16" s="25" t="s">
        <v>82</v>
      </c>
      <c r="F16" s="40" t="s">
        <v>15</v>
      </c>
      <c r="G16" s="10" t="s">
        <v>14</v>
      </c>
      <c r="H16" s="46">
        <v>209</v>
      </c>
      <c r="I16" s="16" t="s">
        <v>23</v>
      </c>
      <c r="J16" s="16" t="s">
        <v>35</v>
      </c>
      <c r="K16" s="16" t="s">
        <v>35</v>
      </c>
      <c r="L16" s="16" t="s">
        <v>81</v>
      </c>
      <c r="M16" s="17">
        <v>830135002</v>
      </c>
      <c r="N16" s="8" t="s">
        <v>30</v>
      </c>
      <c r="O16" s="10">
        <v>41975</v>
      </c>
      <c r="P16" s="11">
        <v>10000000</v>
      </c>
      <c r="Q16" s="13"/>
      <c r="R16" s="22">
        <f t="shared" si="2"/>
        <v>10000000</v>
      </c>
      <c r="S16" s="44">
        <v>41975</v>
      </c>
      <c r="T16" s="10">
        <v>42004</v>
      </c>
    </row>
    <row r="17" spans="1:20" s="12" customFormat="1" ht="99.95" customHeight="1" x14ac:dyDescent="0.25">
      <c r="A17" s="45" t="s">
        <v>20</v>
      </c>
      <c r="B17" s="19">
        <v>41977</v>
      </c>
      <c r="C17" s="31" t="s">
        <v>50</v>
      </c>
      <c r="D17" s="14" t="s">
        <v>54</v>
      </c>
      <c r="E17" s="25" t="s">
        <v>94</v>
      </c>
      <c r="F17" s="40" t="s">
        <v>15</v>
      </c>
      <c r="G17" s="10" t="s">
        <v>14</v>
      </c>
      <c r="H17" s="46">
        <v>203</v>
      </c>
      <c r="I17" s="16" t="s">
        <v>7</v>
      </c>
      <c r="J17" s="16" t="s">
        <v>35</v>
      </c>
      <c r="K17" s="16" t="s">
        <v>35</v>
      </c>
      <c r="L17" s="16" t="s">
        <v>85</v>
      </c>
      <c r="M17" s="17">
        <v>900387338</v>
      </c>
      <c r="N17" s="8" t="s">
        <v>20</v>
      </c>
      <c r="O17" s="10">
        <v>41974</v>
      </c>
      <c r="P17" s="11">
        <v>81228058</v>
      </c>
      <c r="Q17" s="13">
        <v>3056678101</v>
      </c>
      <c r="R17" s="22">
        <f t="shared" si="2"/>
        <v>3137906159</v>
      </c>
      <c r="S17" s="28">
        <v>41974</v>
      </c>
      <c r="T17" s="10">
        <v>43084</v>
      </c>
    </row>
    <row r="18" spans="1:20" s="12" customFormat="1" ht="99.95" customHeight="1" x14ac:dyDescent="0.25">
      <c r="A18" s="45" t="s">
        <v>20</v>
      </c>
      <c r="B18" s="19">
        <v>41977</v>
      </c>
      <c r="C18" s="31" t="s">
        <v>50</v>
      </c>
      <c r="D18" s="14" t="s">
        <v>54</v>
      </c>
      <c r="E18" s="25" t="s">
        <v>86</v>
      </c>
      <c r="F18" s="40" t="s">
        <v>15</v>
      </c>
      <c r="G18" s="10" t="s">
        <v>14</v>
      </c>
      <c r="H18" s="46">
        <v>204</v>
      </c>
      <c r="I18" s="16" t="s">
        <v>7</v>
      </c>
      <c r="J18" s="16" t="s">
        <v>35</v>
      </c>
      <c r="K18" s="16" t="s">
        <v>35</v>
      </c>
      <c r="L18" s="16" t="s">
        <v>87</v>
      </c>
      <c r="M18" s="17">
        <v>900391379</v>
      </c>
      <c r="N18" s="8" t="s">
        <v>33</v>
      </c>
      <c r="O18" s="10">
        <v>41974</v>
      </c>
      <c r="P18" s="11">
        <v>21146080</v>
      </c>
      <c r="Q18" s="13">
        <v>818452376</v>
      </c>
      <c r="R18" s="22">
        <f t="shared" si="2"/>
        <v>839598456</v>
      </c>
      <c r="S18" s="28">
        <v>41974</v>
      </c>
      <c r="T18" s="10">
        <v>43084</v>
      </c>
    </row>
    <row r="19" spans="1:20" s="12" customFormat="1" ht="99.95" customHeight="1" x14ac:dyDescent="0.25">
      <c r="A19" s="45" t="s">
        <v>20</v>
      </c>
      <c r="B19" s="19">
        <v>41977</v>
      </c>
      <c r="C19" s="31" t="s">
        <v>50</v>
      </c>
      <c r="D19" s="14" t="s">
        <v>54</v>
      </c>
      <c r="E19" s="25" t="s">
        <v>88</v>
      </c>
      <c r="F19" s="40" t="s">
        <v>15</v>
      </c>
      <c r="G19" s="10" t="s">
        <v>14</v>
      </c>
      <c r="H19" s="46">
        <v>205</v>
      </c>
      <c r="I19" s="16" t="s">
        <v>7</v>
      </c>
      <c r="J19" s="16" t="s">
        <v>35</v>
      </c>
      <c r="K19" s="16" t="s">
        <v>35</v>
      </c>
      <c r="L19" s="16" t="s">
        <v>89</v>
      </c>
      <c r="M19" s="17">
        <v>900448993</v>
      </c>
      <c r="N19" s="8" t="s">
        <v>33</v>
      </c>
      <c r="O19" s="10">
        <v>41974</v>
      </c>
      <c r="P19" s="11">
        <v>23836265</v>
      </c>
      <c r="Q19" s="13">
        <v>896972077</v>
      </c>
      <c r="R19" s="22">
        <f t="shared" si="2"/>
        <v>920808342</v>
      </c>
      <c r="S19" s="28">
        <v>41974</v>
      </c>
      <c r="T19" s="10">
        <v>43084</v>
      </c>
    </row>
    <row r="20" spans="1:20" s="12" customFormat="1" ht="99.95" customHeight="1" x14ac:dyDescent="0.25">
      <c r="A20" s="45" t="s">
        <v>20</v>
      </c>
      <c r="B20" s="19">
        <v>41977</v>
      </c>
      <c r="C20" s="31" t="s">
        <v>50</v>
      </c>
      <c r="D20" s="14" t="s">
        <v>56</v>
      </c>
      <c r="E20" s="25" t="s">
        <v>93</v>
      </c>
      <c r="F20" s="40" t="s">
        <v>15</v>
      </c>
      <c r="G20" s="10" t="s">
        <v>14</v>
      </c>
      <c r="H20" s="46">
        <v>206</v>
      </c>
      <c r="I20" s="16" t="s">
        <v>55</v>
      </c>
      <c r="J20" s="16" t="s">
        <v>35</v>
      </c>
      <c r="K20" s="16" t="s">
        <v>35</v>
      </c>
      <c r="L20" s="18" t="s">
        <v>90</v>
      </c>
      <c r="M20" s="17">
        <v>1098689076</v>
      </c>
      <c r="N20" s="8"/>
      <c r="O20" s="10">
        <v>41974</v>
      </c>
      <c r="P20" s="11">
        <v>2000000</v>
      </c>
      <c r="Q20" s="13"/>
      <c r="R20" s="22">
        <f t="shared" si="2"/>
        <v>2000000</v>
      </c>
      <c r="S20" s="28">
        <v>41974</v>
      </c>
      <c r="T20" s="10">
        <v>42004</v>
      </c>
    </row>
    <row r="21" spans="1:20" s="12" customFormat="1" ht="99.95" customHeight="1" x14ac:dyDescent="0.25">
      <c r="A21" s="39" t="s">
        <v>48</v>
      </c>
      <c r="B21" s="19">
        <v>41983</v>
      </c>
      <c r="C21" s="31" t="s">
        <v>24</v>
      </c>
      <c r="D21" s="14" t="s">
        <v>54</v>
      </c>
      <c r="E21" s="25" t="s">
        <v>63</v>
      </c>
      <c r="F21" s="40" t="s">
        <v>15</v>
      </c>
      <c r="G21" s="10" t="s">
        <v>14</v>
      </c>
      <c r="H21" s="11">
        <v>108</v>
      </c>
      <c r="I21" s="16" t="s">
        <v>23</v>
      </c>
      <c r="J21" s="16" t="s">
        <v>38</v>
      </c>
      <c r="K21" s="16" t="s">
        <v>38</v>
      </c>
      <c r="L21" s="18" t="s">
        <v>108</v>
      </c>
      <c r="M21" s="17">
        <v>830006177</v>
      </c>
      <c r="N21" s="8" t="s">
        <v>29</v>
      </c>
      <c r="O21" s="10">
        <v>41992</v>
      </c>
      <c r="P21" s="11">
        <v>20000000</v>
      </c>
      <c r="Q21" s="13"/>
      <c r="R21" s="22">
        <f t="shared" si="2"/>
        <v>20000000</v>
      </c>
      <c r="S21" s="28">
        <v>41992</v>
      </c>
      <c r="T21" s="10">
        <v>42004</v>
      </c>
    </row>
    <row r="22" spans="1:20" s="12" customFormat="1" ht="99.95" customHeight="1" x14ac:dyDescent="0.25">
      <c r="A22" s="39" t="s">
        <v>49</v>
      </c>
      <c r="B22" s="19">
        <v>41988</v>
      </c>
      <c r="C22" s="31" t="s">
        <v>24</v>
      </c>
      <c r="D22" s="14" t="s">
        <v>56</v>
      </c>
      <c r="E22" s="25" t="s">
        <v>114</v>
      </c>
      <c r="F22" s="40" t="s">
        <v>15</v>
      </c>
      <c r="G22" s="10" t="s">
        <v>14</v>
      </c>
      <c r="H22" s="11">
        <v>109</v>
      </c>
      <c r="I22" s="16" t="s">
        <v>16</v>
      </c>
      <c r="J22" s="16" t="s">
        <v>35</v>
      </c>
      <c r="K22" s="16" t="s">
        <v>35</v>
      </c>
      <c r="L22" s="18" t="s">
        <v>109</v>
      </c>
      <c r="M22" s="17">
        <v>800152293</v>
      </c>
      <c r="N22" s="8" t="s">
        <v>32</v>
      </c>
      <c r="O22" s="10">
        <v>41995</v>
      </c>
      <c r="P22" s="11">
        <v>26882500</v>
      </c>
      <c r="Q22" s="13"/>
      <c r="R22" s="22">
        <f t="shared" si="2"/>
        <v>26882500</v>
      </c>
      <c r="S22" s="28">
        <v>41995</v>
      </c>
      <c r="T22" s="10">
        <v>41999</v>
      </c>
    </row>
    <row r="23" spans="1:20" s="12" customFormat="1" ht="99.95" customHeight="1" x14ac:dyDescent="0.25">
      <c r="A23" s="39"/>
      <c r="B23" s="19">
        <v>41989</v>
      </c>
      <c r="C23" s="31" t="s">
        <v>68</v>
      </c>
      <c r="D23" s="14" t="s">
        <v>54</v>
      </c>
      <c r="E23" s="33" t="s">
        <v>107</v>
      </c>
      <c r="F23" s="40" t="s">
        <v>15</v>
      </c>
      <c r="G23" s="10" t="s">
        <v>14</v>
      </c>
      <c r="H23" s="46">
        <v>959</v>
      </c>
      <c r="I23" s="16" t="s">
        <v>67</v>
      </c>
      <c r="J23" s="16" t="s">
        <v>35</v>
      </c>
      <c r="K23" s="16" t="s">
        <v>35</v>
      </c>
      <c r="L23" s="18" t="s">
        <v>95</v>
      </c>
      <c r="M23" s="17">
        <v>900059238</v>
      </c>
      <c r="N23" s="8" t="s">
        <v>32</v>
      </c>
      <c r="O23" s="10">
        <v>41989</v>
      </c>
      <c r="P23" s="11">
        <v>2593691</v>
      </c>
      <c r="Q23" s="13"/>
      <c r="R23" s="22">
        <f t="shared" si="2"/>
        <v>2593691</v>
      </c>
      <c r="S23" s="28">
        <v>41989</v>
      </c>
      <c r="T23" s="10">
        <v>41995</v>
      </c>
    </row>
    <row r="24" spans="1:20" s="12" customFormat="1" ht="99.95" customHeight="1" x14ac:dyDescent="0.25">
      <c r="A24" s="39"/>
      <c r="B24" s="19">
        <v>42002</v>
      </c>
      <c r="C24" s="31" t="s">
        <v>68</v>
      </c>
      <c r="D24" s="14" t="s">
        <v>54</v>
      </c>
      <c r="E24" s="33" t="s">
        <v>113</v>
      </c>
      <c r="F24" s="40" t="s">
        <v>15</v>
      </c>
      <c r="G24" s="10" t="s">
        <v>14</v>
      </c>
      <c r="H24" s="46">
        <v>1179</v>
      </c>
      <c r="I24" s="16" t="s">
        <v>67</v>
      </c>
      <c r="J24" s="16" t="s">
        <v>35</v>
      </c>
      <c r="K24" s="16" t="s">
        <v>35</v>
      </c>
      <c r="L24" s="18" t="s">
        <v>110</v>
      </c>
      <c r="M24" s="17">
        <v>900474625</v>
      </c>
      <c r="N24" s="9" t="s">
        <v>31</v>
      </c>
      <c r="O24" s="10">
        <v>42002</v>
      </c>
      <c r="P24" s="11">
        <v>13392156</v>
      </c>
      <c r="Q24" s="13"/>
      <c r="R24" s="22">
        <f t="shared" si="2"/>
        <v>13392156</v>
      </c>
      <c r="S24" s="28">
        <v>42002</v>
      </c>
      <c r="T24" s="10">
        <v>42094</v>
      </c>
    </row>
    <row r="25" spans="1:20" s="2" customFormat="1" x14ac:dyDescent="0.25">
      <c r="A25" s="29"/>
      <c r="B25" s="47"/>
      <c r="C25" s="48"/>
      <c r="E25" s="49"/>
      <c r="H25" s="20"/>
      <c r="I25" s="27"/>
      <c r="J25" s="27"/>
      <c r="K25" s="27"/>
      <c r="L25" s="27"/>
      <c r="M25" s="50"/>
      <c r="N25" s="51"/>
      <c r="O25" s="30"/>
      <c r="P25" s="20">
        <f>SUBTOTAL(9,P2:P24)</f>
        <v>650300149</v>
      </c>
      <c r="Q25" s="20">
        <f>SUBTOTAL(9,Q2:Q24)</f>
        <v>10127607380</v>
      </c>
      <c r="R25" s="20">
        <f>SUBTOTAL(9,R2:R24)</f>
        <v>10777907529</v>
      </c>
      <c r="S25" s="30"/>
      <c r="T25" s="30"/>
    </row>
    <row r="26" spans="1:20" s="2" customFormat="1" x14ac:dyDescent="0.25">
      <c r="A26" s="29"/>
      <c r="B26" s="47"/>
      <c r="C26" s="48"/>
      <c r="E26" s="49"/>
      <c r="H26" s="20"/>
      <c r="I26" s="27"/>
      <c r="J26" s="27"/>
      <c r="K26" s="27"/>
      <c r="L26" s="27"/>
      <c r="M26" s="50"/>
      <c r="N26" s="51"/>
      <c r="O26" s="30"/>
      <c r="P26" s="20"/>
      <c r="Q26" s="20"/>
      <c r="R26" s="20"/>
      <c r="S26" s="30"/>
      <c r="T26" s="30"/>
    </row>
    <row r="27" spans="1:20" s="2" customFormat="1" x14ac:dyDescent="0.25">
      <c r="A27" s="29"/>
      <c r="B27" s="47"/>
      <c r="C27" s="48"/>
      <c r="E27" s="49"/>
      <c r="H27" s="20"/>
      <c r="I27" s="27"/>
      <c r="J27" s="27"/>
      <c r="K27" s="27"/>
      <c r="L27" s="27"/>
      <c r="M27" s="50"/>
      <c r="N27" s="51"/>
      <c r="O27" s="30"/>
      <c r="P27" s="20"/>
      <c r="Q27" s="20"/>
      <c r="R27" s="20"/>
      <c r="S27" s="30"/>
      <c r="T27" s="30"/>
    </row>
    <row r="28" spans="1:20" s="2" customFormat="1" x14ac:dyDescent="0.25">
      <c r="A28" s="29"/>
      <c r="B28" s="47"/>
      <c r="C28" s="48"/>
      <c r="E28" s="49"/>
      <c r="H28" s="20"/>
      <c r="I28" s="27"/>
      <c r="J28" s="27"/>
      <c r="K28" s="27"/>
      <c r="L28" s="27"/>
      <c r="M28" s="50"/>
      <c r="N28" s="51"/>
      <c r="O28" s="30"/>
      <c r="P28" s="20"/>
      <c r="Q28" s="20"/>
      <c r="R28" s="20"/>
      <c r="S28" s="30"/>
      <c r="T28" s="30"/>
    </row>
    <row r="29" spans="1:20" s="2" customFormat="1" x14ac:dyDescent="0.25">
      <c r="A29" s="29"/>
      <c r="B29" s="47"/>
      <c r="C29" s="48"/>
      <c r="E29" s="49"/>
      <c r="H29" s="20"/>
      <c r="I29" s="27"/>
      <c r="J29" s="27"/>
      <c r="K29" s="27"/>
      <c r="L29" s="27"/>
      <c r="M29" s="50"/>
      <c r="N29" s="51"/>
      <c r="O29" s="30"/>
      <c r="P29" s="20"/>
      <c r="Q29" s="20"/>
      <c r="R29" s="20"/>
      <c r="S29" s="30"/>
      <c r="T29" s="30"/>
    </row>
    <row r="30" spans="1:20" s="2" customFormat="1" x14ac:dyDescent="0.25">
      <c r="A30" s="29"/>
      <c r="B30" s="47"/>
      <c r="C30" s="48"/>
      <c r="E30" s="49"/>
      <c r="H30" s="20"/>
      <c r="I30" s="27"/>
      <c r="J30" s="27"/>
      <c r="K30" s="27"/>
      <c r="L30" s="27"/>
      <c r="M30" s="50"/>
      <c r="N30" s="51"/>
      <c r="O30" s="30"/>
      <c r="P30" s="20"/>
      <c r="Q30" s="20"/>
      <c r="R30" s="20"/>
      <c r="S30" s="30"/>
      <c r="T30" s="30"/>
    </row>
    <row r="31" spans="1:20" s="2" customFormat="1" x14ac:dyDescent="0.25">
      <c r="A31" s="29"/>
      <c r="B31" s="47"/>
      <c r="C31" s="48"/>
      <c r="E31" s="49"/>
      <c r="H31" s="20"/>
      <c r="I31" s="27"/>
      <c r="J31" s="27"/>
      <c r="K31" s="27"/>
      <c r="L31" s="27"/>
      <c r="M31" s="50"/>
      <c r="N31" s="51"/>
      <c r="O31" s="30"/>
      <c r="P31" s="20"/>
      <c r="Q31" s="20"/>
      <c r="R31" s="20"/>
      <c r="S31" s="30"/>
      <c r="T31" s="30"/>
    </row>
    <row r="32" spans="1:20" s="2" customFormat="1" x14ac:dyDescent="0.25">
      <c r="A32" s="29"/>
      <c r="B32" s="47"/>
      <c r="C32" s="48"/>
      <c r="E32" s="49"/>
      <c r="H32" s="20"/>
      <c r="I32" s="27"/>
      <c r="J32" s="27"/>
      <c r="K32" s="27"/>
      <c r="L32" s="27"/>
      <c r="M32" s="50"/>
      <c r="N32" s="51"/>
      <c r="O32" s="30"/>
      <c r="P32" s="20"/>
      <c r="Q32" s="20"/>
      <c r="R32" s="20"/>
      <c r="S32" s="30"/>
      <c r="T32" s="30"/>
    </row>
    <row r="33" spans="1:20" s="2" customFormat="1" x14ac:dyDescent="0.25">
      <c r="A33" s="29"/>
      <c r="B33" s="47"/>
      <c r="C33" s="48"/>
      <c r="E33" s="49"/>
      <c r="H33" s="20"/>
      <c r="I33" s="27"/>
      <c r="J33" s="27"/>
      <c r="K33" s="27"/>
      <c r="L33" s="27"/>
      <c r="M33" s="50"/>
      <c r="N33" s="51"/>
      <c r="O33" s="30"/>
      <c r="P33" s="20"/>
      <c r="Q33" s="20"/>
      <c r="R33" s="20"/>
      <c r="S33" s="30"/>
      <c r="T33" s="30"/>
    </row>
    <row r="34" spans="1:20" s="2" customFormat="1" x14ac:dyDescent="0.25">
      <c r="A34" s="29"/>
      <c r="B34" s="47"/>
      <c r="C34" s="48"/>
      <c r="E34" s="49"/>
      <c r="H34" s="20"/>
      <c r="I34" s="27"/>
      <c r="J34" s="27"/>
      <c r="K34" s="27"/>
      <c r="L34" s="27"/>
      <c r="M34" s="50"/>
      <c r="N34" s="51"/>
      <c r="O34" s="30"/>
      <c r="P34" s="20"/>
      <c r="Q34" s="20"/>
      <c r="R34" s="20"/>
      <c r="S34" s="30"/>
      <c r="T34" s="30"/>
    </row>
    <row r="35" spans="1:20" s="2" customFormat="1" x14ac:dyDescent="0.25">
      <c r="A35" s="29"/>
      <c r="B35" s="47"/>
      <c r="C35" s="48"/>
      <c r="E35" s="49"/>
      <c r="H35" s="20"/>
      <c r="I35" s="27"/>
      <c r="J35" s="27"/>
      <c r="K35" s="27"/>
      <c r="L35" s="27"/>
      <c r="M35" s="50"/>
      <c r="N35" s="51"/>
      <c r="O35" s="30"/>
      <c r="P35" s="20"/>
      <c r="Q35" s="20"/>
      <c r="R35" s="20"/>
      <c r="S35" s="30"/>
      <c r="T35" s="30"/>
    </row>
    <row r="36" spans="1:20" s="2" customFormat="1" x14ac:dyDescent="0.25">
      <c r="A36" s="29"/>
      <c r="B36" s="47"/>
      <c r="C36" s="48"/>
      <c r="E36" s="49"/>
      <c r="H36" s="20"/>
      <c r="I36" s="27"/>
      <c r="J36" s="27"/>
      <c r="K36" s="27"/>
      <c r="L36" s="27"/>
      <c r="M36" s="50"/>
      <c r="N36" s="51"/>
      <c r="O36" s="30"/>
      <c r="P36" s="20"/>
      <c r="Q36" s="20"/>
      <c r="R36" s="20"/>
      <c r="S36" s="30"/>
      <c r="T36" s="30"/>
    </row>
    <row r="37" spans="1:20" s="2" customFormat="1" x14ac:dyDescent="0.25">
      <c r="A37" s="29"/>
      <c r="B37" s="47"/>
      <c r="C37" s="48"/>
      <c r="E37" s="49"/>
      <c r="H37" s="20"/>
      <c r="I37" s="27"/>
      <c r="J37" s="27"/>
      <c r="K37" s="27"/>
      <c r="L37" s="27"/>
      <c r="M37" s="50"/>
      <c r="N37" s="51"/>
      <c r="O37" s="30"/>
      <c r="P37" s="20"/>
      <c r="Q37" s="20"/>
      <c r="R37" s="20"/>
      <c r="S37" s="30"/>
      <c r="T37" s="30"/>
    </row>
    <row r="38" spans="1:20" s="2" customFormat="1" x14ac:dyDescent="0.25">
      <c r="A38" s="29"/>
      <c r="B38" s="47"/>
      <c r="C38" s="48"/>
      <c r="E38" s="49"/>
      <c r="H38" s="20"/>
      <c r="I38" s="27"/>
      <c r="J38" s="27"/>
      <c r="K38" s="27"/>
      <c r="L38" s="27"/>
      <c r="M38" s="50"/>
      <c r="N38" s="51"/>
      <c r="O38" s="30"/>
      <c r="P38" s="20"/>
      <c r="Q38" s="20"/>
      <c r="R38" s="20"/>
      <c r="S38" s="30"/>
      <c r="T38" s="30"/>
    </row>
    <row r="39" spans="1:20" s="2" customFormat="1" x14ac:dyDescent="0.25">
      <c r="A39" s="29"/>
      <c r="B39" s="47"/>
      <c r="C39" s="48"/>
      <c r="E39" s="49"/>
      <c r="H39" s="20"/>
      <c r="I39" s="27"/>
      <c r="J39" s="27"/>
      <c r="K39" s="27"/>
      <c r="L39" s="27"/>
      <c r="M39" s="50"/>
      <c r="N39" s="51"/>
      <c r="O39" s="30"/>
      <c r="P39" s="20"/>
      <c r="Q39" s="20"/>
      <c r="R39" s="20"/>
      <c r="S39" s="30"/>
      <c r="T39" s="30"/>
    </row>
    <row r="40" spans="1:20" s="2" customFormat="1" x14ac:dyDescent="0.25">
      <c r="A40" s="29"/>
      <c r="B40" s="47"/>
      <c r="C40" s="48"/>
      <c r="E40" s="49"/>
      <c r="H40" s="20"/>
      <c r="I40" s="27"/>
      <c r="J40" s="27"/>
      <c r="K40" s="27"/>
      <c r="L40" s="27"/>
      <c r="M40" s="50"/>
      <c r="N40" s="51"/>
      <c r="O40" s="30"/>
      <c r="P40" s="20"/>
      <c r="Q40" s="20"/>
      <c r="R40" s="20"/>
      <c r="S40" s="30"/>
      <c r="T40" s="30"/>
    </row>
    <row r="41" spans="1:20" s="2" customFormat="1" x14ac:dyDescent="0.25">
      <c r="A41" s="29"/>
      <c r="B41" s="47"/>
      <c r="C41" s="48"/>
      <c r="E41" s="49"/>
      <c r="H41" s="20"/>
      <c r="I41" s="27"/>
      <c r="J41" s="27"/>
      <c r="K41" s="27"/>
      <c r="L41" s="27"/>
      <c r="M41" s="50"/>
      <c r="N41" s="51"/>
      <c r="O41" s="30"/>
      <c r="P41" s="20"/>
      <c r="Q41" s="20"/>
      <c r="R41" s="20"/>
      <c r="S41" s="30"/>
      <c r="T41" s="30"/>
    </row>
    <row r="42" spans="1:20" s="2" customFormat="1" x14ac:dyDescent="0.25">
      <c r="A42" s="29"/>
      <c r="B42" s="47"/>
      <c r="C42" s="48"/>
      <c r="E42" s="49"/>
      <c r="H42" s="20"/>
      <c r="I42" s="27"/>
      <c r="J42" s="27"/>
      <c r="K42" s="27"/>
      <c r="L42" s="27"/>
      <c r="M42" s="50"/>
      <c r="N42" s="51"/>
      <c r="O42" s="30"/>
      <c r="P42" s="20"/>
      <c r="Q42" s="20"/>
      <c r="R42" s="20"/>
      <c r="S42" s="30"/>
      <c r="T42" s="30"/>
    </row>
    <row r="43" spans="1:20" s="2" customFormat="1" x14ac:dyDescent="0.25">
      <c r="A43" s="29"/>
      <c r="B43" s="47"/>
      <c r="C43" s="48"/>
      <c r="E43" s="49"/>
      <c r="H43" s="20"/>
      <c r="I43" s="27"/>
      <c r="J43" s="27"/>
      <c r="K43" s="27"/>
      <c r="L43" s="27"/>
      <c r="M43" s="50"/>
      <c r="N43" s="51"/>
      <c r="O43" s="30"/>
      <c r="P43" s="20"/>
      <c r="Q43" s="20"/>
      <c r="R43" s="20"/>
      <c r="S43" s="30"/>
      <c r="T43" s="30"/>
    </row>
    <row r="44" spans="1:20" s="2" customFormat="1" x14ac:dyDescent="0.25">
      <c r="A44" s="29"/>
      <c r="B44" s="47"/>
      <c r="C44" s="48"/>
      <c r="E44" s="49"/>
      <c r="H44" s="20"/>
      <c r="I44" s="27"/>
      <c r="J44" s="27"/>
      <c r="K44" s="27"/>
      <c r="L44" s="27"/>
      <c r="M44" s="50"/>
      <c r="N44" s="51"/>
      <c r="O44" s="30"/>
      <c r="P44" s="20"/>
      <c r="Q44" s="20"/>
      <c r="R44" s="20"/>
      <c r="S44" s="30"/>
      <c r="T44" s="30"/>
    </row>
    <row r="45" spans="1:20" s="2" customFormat="1" x14ac:dyDescent="0.25">
      <c r="A45" s="29"/>
      <c r="B45" s="47"/>
      <c r="C45" s="48"/>
      <c r="E45" s="49"/>
      <c r="H45" s="20"/>
      <c r="I45" s="27"/>
      <c r="J45" s="27"/>
      <c r="K45" s="27"/>
      <c r="L45" s="27"/>
      <c r="M45" s="50"/>
      <c r="N45" s="51"/>
      <c r="O45" s="30"/>
      <c r="P45" s="20"/>
      <c r="Q45" s="20"/>
      <c r="R45" s="20"/>
      <c r="S45" s="30"/>
      <c r="T45" s="30"/>
    </row>
    <row r="46" spans="1:20" s="2" customFormat="1" x14ac:dyDescent="0.25">
      <c r="A46" s="29"/>
      <c r="B46" s="47"/>
      <c r="C46" s="48"/>
      <c r="E46" s="49"/>
      <c r="H46" s="20"/>
      <c r="I46" s="27"/>
      <c r="J46" s="27"/>
      <c r="K46" s="27"/>
      <c r="L46" s="27"/>
      <c r="M46" s="50"/>
      <c r="N46" s="51"/>
      <c r="O46" s="30"/>
      <c r="P46" s="20"/>
      <c r="Q46" s="20"/>
      <c r="R46" s="20"/>
      <c r="S46" s="30"/>
      <c r="T46" s="30"/>
    </row>
    <row r="47" spans="1:20" s="2" customFormat="1" x14ac:dyDescent="0.25">
      <c r="A47" s="29"/>
      <c r="B47" s="47"/>
      <c r="C47" s="48"/>
      <c r="E47" s="49"/>
      <c r="H47" s="20"/>
      <c r="I47" s="27"/>
      <c r="J47" s="27"/>
      <c r="K47" s="27"/>
      <c r="L47" s="27"/>
      <c r="M47" s="50"/>
      <c r="N47" s="51"/>
      <c r="O47" s="30"/>
      <c r="P47" s="20"/>
      <c r="Q47" s="20"/>
      <c r="R47" s="20"/>
      <c r="S47" s="30"/>
      <c r="T47" s="30"/>
    </row>
    <row r="48" spans="1:20" s="2" customFormat="1" x14ac:dyDescent="0.25">
      <c r="A48" s="29"/>
      <c r="B48" s="47"/>
      <c r="C48" s="48"/>
      <c r="E48" s="49"/>
      <c r="H48" s="20"/>
      <c r="I48" s="27"/>
      <c r="J48" s="27"/>
      <c r="K48" s="27"/>
      <c r="L48" s="27"/>
      <c r="M48" s="50"/>
      <c r="N48" s="51"/>
      <c r="O48" s="30"/>
      <c r="P48" s="20"/>
      <c r="Q48" s="20"/>
      <c r="R48" s="20"/>
      <c r="S48" s="30"/>
      <c r="T48" s="30"/>
    </row>
    <row r="49" spans="1:20" s="2" customFormat="1" x14ac:dyDescent="0.25">
      <c r="A49" s="29"/>
      <c r="B49" s="47"/>
      <c r="C49" s="48"/>
      <c r="E49" s="49"/>
      <c r="H49" s="20"/>
      <c r="I49" s="27"/>
      <c r="J49" s="27"/>
      <c r="K49" s="27"/>
      <c r="L49" s="27"/>
      <c r="M49" s="50"/>
      <c r="N49" s="51"/>
      <c r="O49" s="30"/>
      <c r="P49" s="20"/>
      <c r="Q49" s="20"/>
      <c r="R49" s="20"/>
      <c r="S49" s="30"/>
      <c r="T49" s="30"/>
    </row>
    <row r="50" spans="1:20" s="2" customFormat="1" x14ac:dyDescent="0.25">
      <c r="A50" s="29"/>
      <c r="B50" s="47"/>
      <c r="C50" s="48"/>
      <c r="E50" s="49"/>
      <c r="H50" s="20"/>
      <c r="I50" s="27"/>
      <c r="J50" s="27"/>
      <c r="K50" s="27"/>
      <c r="L50" s="27"/>
      <c r="M50" s="50"/>
      <c r="N50" s="51"/>
      <c r="O50" s="30"/>
      <c r="P50" s="20"/>
      <c r="Q50" s="20"/>
      <c r="R50" s="20"/>
      <c r="S50" s="30"/>
      <c r="T50" s="30"/>
    </row>
    <row r="51" spans="1:20" s="2" customFormat="1" x14ac:dyDescent="0.25">
      <c r="A51" s="29"/>
      <c r="B51" s="47"/>
      <c r="C51" s="48"/>
      <c r="E51" s="49"/>
      <c r="H51" s="20"/>
      <c r="I51" s="27"/>
      <c r="J51" s="27"/>
      <c r="K51" s="27"/>
      <c r="L51" s="27"/>
      <c r="M51" s="50"/>
      <c r="N51" s="51"/>
      <c r="O51" s="30"/>
      <c r="P51" s="20"/>
      <c r="Q51" s="20"/>
      <c r="R51" s="20"/>
      <c r="S51" s="30"/>
      <c r="T51" s="30"/>
    </row>
    <row r="52" spans="1:20" s="2" customFormat="1" x14ac:dyDescent="0.25">
      <c r="A52" s="29"/>
      <c r="B52" s="47"/>
      <c r="C52" s="48"/>
      <c r="E52" s="49"/>
      <c r="H52" s="20"/>
      <c r="I52" s="27"/>
      <c r="J52" s="27"/>
      <c r="K52" s="27"/>
      <c r="L52" s="27"/>
      <c r="M52" s="50"/>
      <c r="N52" s="51"/>
      <c r="O52" s="30"/>
      <c r="P52" s="20"/>
      <c r="Q52" s="20"/>
      <c r="R52" s="20"/>
      <c r="S52" s="30"/>
      <c r="T52" s="30"/>
    </row>
    <row r="53" spans="1:20" s="2" customFormat="1" x14ac:dyDescent="0.25">
      <c r="A53" s="29"/>
      <c r="B53" s="47"/>
      <c r="C53" s="48"/>
      <c r="E53" s="49"/>
      <c r="H53" s="20"/>
      <c r="I53" s="27"/>
      <c r="J53" s="27"/>
      <c r="K53" s="27"/>
      <c r="L53" s="27"/>
      <c r="M53" s="50"/>
      <c r="N53" s="51"/>
      <c r="O53" s="30"/>
      <c r="P53" s="20"/>
      <c r="Q53" s="20"/>
      <c r="R53" s="20"/>
      <c r="S53" s="30"/>
      <c r="T53" s="30"/>
    </row>
    <row r="54" spans="1:20" s="2" customFormat="1" x14ac:dyDescent="0.25">
      <c r="A54" s="29"/>
      <c r="B54" s="47"/>
      <c r="C54" s="48"/>
      <c r="E54" s="49"/>
      <c r="H54" s="20"/>
      <c r="I54" s="27"/>
      <c r="J54" s="27"/>
      <c r="K54" s="27"/>
      <c r="L54" s="27"/>
      <c r="M54" s="50"/>
      <c r="N54" s="51"/>
      <c r="O54" s="30"/>
      <c r="P54" s="20"/>
      <c r="Q54" s="20"/>
      <c r="R54" s="20"/>
      <c r="S54" s="30"/>
      <c r="T54" s="30"/>
    </row>
    <row r="55" spans="1:20" s="2" customFormat="1" x14ac:dyDescent="0.25">
      <c r="A55" s="29"/>
      <c r="B55" s="47"/>
      <c r="C55" s="48"/>
      <c r="E55" s="49"/>
      <c r="H55" s="20"/>
      <c r="I55" s="27"/>
      <c r="J55" s="27"/>
      <c r="K55" s="27"/>
      <c r="L55" s="27"/>
      <c r="M55" s="50"/>
      <c r="N55" s="51"/>
      <c r="O55" s="30"/>
      <c r="P55" s="20"/>
      <c r="Q55" s="20"/>
      <c r="R55" s="20"/>
      <c r="S55" s="30"/>
      <c r="T55" s="30"/>
    </row>
    <row r="56" spans="1:20" s="2" customFormat="1" x14ac:dyDescent="0.25">
      <c r="A56" s="29"/>
      <c r="B56" s="47"/>
      <c r="C56" s="48"/>
      <c r="E56" s="49"/>
      <c r="H56" s="20"/>
      <c r="I56" s="27"/>
      <c r="J56" s="27"/>
      <c r="K56" s="27"/>
      <c r="L56" s="27"/>
      <c r="M56" s="50"/>
      <c r="N56" s="51"/>
      <c r="O56" s="30"/>
      <c r="P56" s="20"/>
      <c r="Q56" s="20"/>
      <c r="R56" s="20"/>
      <c r="S56" s="30"/>
      <c r="T56" s="30"/>
    </row>
    <row r="57" spans="1:20" s="2" customFormat="1" x14ac:dyDescent="0.25">
      <c r="A57" s="29"/>
      <c r="B57" s="47"/>
      <c r="C57" s="48"/>
      <c r="E57" s="49"/>
      <c r="H57" s="20"/>
      <c r="I57" s="27"/>
      <c r="J57" s="27"/>
      <c r="K57" s="27"/>
      <c r="L57" s="27"/>
      <c r="M57" s="50"/>
      <c r="N57" s="51"/>
      <c r="O57" s="30"/>
      <c r="P57" s="20"/>
      <c r="Q57" s="20"/>
      <c r="R57" s="20"/>
      <c r="S57" s="30"/>
      <c r="T57" s="30"/>
    </row>
    <row r="58" spans="1:20" s="2" customFormat="1" x14ac:dyDescent="0.25">
      <c r="A58" s="29"/>
      <c r="B58" s="47"/>
      <c r="C58" s="48"/>
      <c r="E58" s="49"/>
      <c r="H58" s="20"/>
      <c r="I58" s="27"/>
      <c r="J58" s="27"/>
      <c r="K58" s="27"/>
      <c r="L58" s="27"/>
      <c r="M58" s="50"/>
      <c r="N58" s="51"/>
      <c r="O58" s="30"/>
      <c r="P58" s="20"/>
      <c r="Q58" s="20"/>
      <c r="R58" s="20"/>
      <c r="S58" s="30"/>
      <c r="T58" s="30"/>
    </row>
    <row r="59" spans="1:20" s="2" customFormat="1" x14ac:dyDescent="0.25">
      <c r="A59" s="29"/>
      <c r="B59" s="47"/>
      <c r="C59" s="48"/>
      <c r="E59" s="49"/>
      <c r="H59" s="20"/>
      <c r="I59" s="27"/>
      <c r="J59" s="27"/>
      <c r="K59" s="27"/>
      <c r="L59" s="27"/>
      <c r="M59" s="50"/>
      <c r="N59" s="51"/>
      <c r="O59" s="30"/>
      <c r="P59" s="20"/>
      <c r="Q59" s="20"/>
      <c r="R59" s="20"/>
      <c r="S59" s="30"/>
      <c r="T59" s="30"/>
    </row>
    <row r="60" spans="1:20" s="2" customFormat="1" x14ac:dyDescent="0.25">
      <c r="A60" s="29"/>
      <c r="B60" s="47"/>
      <c r="C60" s="48"/>
      <c r="E60" s="49"/>
      <c r="H60" s="20"/>
      <c r="I60" s="27"/>
      <c r="J60" s="27"/>
      <c r="K60" s="27"/>
      <c r="L60" s="27"/>
      <c r="M60" s="50"/>
      <c r="N60" s="51"/>
      <c r="O60" s="30"/>
      <c r="P60" s="20"/>
      <c r="Q60" s="20"/>
      <c r="R60" s="20"/>
      <c r="S60" s="30"/>
      <c r="T60" s="30"/>
    </row>
    <row r="61" spans="1:20" s="2" customFormat="1" x14ac:dyDescent="0.25">
      <c r="A61" s="29"/>
      <c r="B61" s="47"/>
      <c r="C61" s="48"/>
      <c r="E61" s="49"/>
      <c r="H61" s="20"/>
      <c r="I61" s="27"/>
      <c r="J61" s="27"/>
      <c r="K61" s="27"/>
      <c r="L61" s="27"/>
      <c r="M61" s="50"/>
      <c r="N61" s="51"/>
      <c r="O61" s="30"/>
      <c r="P61" s="20"/>
      <c r="Q61" s="20"/>
      <c r="R61" s="20"/>
      <c r="S61" s="30"/>
      <c r="T61" s="30"/>
    </row>
    <row r="62" spans="1:20" s="2" customFormat="1" x14ac:dyDescent="0.25">
      <c r="A62" s="29"/>
      <c r="B62" s="47"/>
      <c r="C62" s="48"/>
      <c r="E62" s="49"/>
      <c r="H62" s="20"/>
      <c r="I62" s="27"/>
      <c r="J62" s="27"/>
      <c r="K62" s="27"/>
      <c r="L62" s="27"/>
      <c r="M62" s="50"/>
      <c r="N62" s="51"/>
      <c r="O62" s="30"/>
      <c r="P62" s="20"/>
      <c r="Q62" s="20"/>
      <c r="R62" s="20"/>
      <c r="S62" s="30"/>
      <c r="T62" s="30"/>
    </row>
    <row r="63" spans="1:20" s="2" customFormat="1" x14ac:dyDescent="0.25">
      <c r="A63" s="29"/>
      <c r="B63" s="47"/>
      <c r="C63" s="48"/>
      <c r="E63" s="49"/>
      <c r="H63" s="20"/>
      <c r="I63" s="27"/>
      <c r="J63" s="27"/>
      <c r="K63" s="27"/>
      <c r="L63" s="27"/>
      <c r="M63" s="50"/>
      <c r="N63" s="51"/>
      <c r="O63" s="30"/>
      <c r="P63" s="20"/>
      <c r="Q63" s="20"/>
      <c r="R63" s="20"/>
      <c r="S63" s="30"/>
      <c r="T63" s="30"/>
    </row>
    <row r="64" spans="1:20" s="2" customFormat="1" x14ac:dyDescent="0.25">
      <c r="A64" s="29"/>
      <c r="B64" s="47"/>
      <c r="C64" s="48"/>
      <c r="E64" s="49"/>
      <c r="H64" s="20"/>
      <c r="I64" s="27"/>
      <c r="J64" s="27"/>
      <c r="K64" s="27"/>
      <c r="L64" s="27"/>
      <c r="M64" s="50"/>
      <c r="N64" s="51"/>
      <c r="O64" s="30"/>
      <c r="P64" s="20"/>
      <c r="Q64" s="20"/>
      <c r="R64" s="20"/>
      <c r="S64" s="30"/>
      <c r="T64" s="30"/>
    </row>
    <row r="65" spans="1:20" s="2" customFormat="1" x14ac:dyDescent="0.25">
      <c r="A65" s="29"/>
      <c r="B65" s="47"/>
      <c r="C65" s="48"/>
      <c r="E65" s="49"/>
      <c r="H65" s="20"/>
      <c r="I65" s="27"/>
      <c r="J65" s="27"/>
      <c r="K65" s="27"/>
      <c r="L65" s="27"/>
      <c r="M65" s="50"/>
      <c r="N65" s="51"/>
      <c r="O65" s="30"/>
      <c r="P65" s="20"/>
      <c r="Q65" s="20"/>
      <c r="R65" s="20"/>
      <c r="S65" s="30"/>
      <c r="T65" s="30"/>
    </row>
    <row r="66" spans="1:20" s="2" customFormat="1" x14ac:dyDescent="0.25">
      <c r="A66" s="29"/>
      <c r="B66" s="47"/>
      <c r="C66" s="48"/>
      <c r="E66" s="49"/>
      <c r="H66" s="20"/>
      <c r="I66" s="27"/>
      <c r="J66" s="27"/>
      <c r="K66" s="27"/>
      <c r="L66" s="27"/>
      <c r="M66" s="50"/>
      <c r="N66" s="51"/>
      <c r="O66" s="30"/>
      <c r="P66" s="20"/>
      <c r="Q66" s="20"/>
      <c r="R66" s="20"/>
      <c r="S66" s="30"/>
      <c r="T66" s="30"/>
    </row>
    <row r="67" spans="1:20" s="2" customFormat="1" x14ac:dyDescent="0.25">
      <c r="A67" s="29"/>
      <c r="B67" s="47"/>
      <c r="C67" s="48"/>
      <c r="E67" s="49"/>
      <c r="H67" s="20"/>
      <c r="I67" s="27"/>
      <c r="J67" s="27"/>
      <c r="K67" s="27"/>
      <c r="L67" s="27"/>
      <c r="M67" s="50"/>
      <c r="N67" s="51"/>
      <c r="O67" s="30"/>
      <c r="P67" s="20"/>
      <c r="Q67" s="20"/>
      <c r="R67" s="20"/>
      <c r="S67" s="30"/>
      <c r="T67" s="30"/>
    </row>
    <row r="68" spans="1:20" s="2" customFormat="1" x14ac:dyDescent="0.25">
      <c r="A68" s="29"/>
      <c r="B68" s="47"/>
      <c r="C68" s="48"/>
      <c r="E68" s="49"/>
      <c r="H68" s="20"/>
      <c r="I68" s="27"/>
      <c r="J68" s="27"/>
      <c r="K68" s="27"/>
      <c r="L68" s="27"/>
      <c r="M68" s="50"/>
      <c r="N68" s="51"/>
      <c r="O68" s="30"/>
      <c r="P68" s="20"/>
      <c r="Q68" s="20"/>
      <c r="R68" s="20"/>
      <c r="S68" s="30"/>
      <c r="T68" s="30"/>
    </row>
    <row r="69" spans="1:20" s="2" customFormat="1" x14ac:dyDescent="0.25">
      <c r="A69" s="29"/>
      <c r="B69" s="47"/>
      <c r="C69" s="48"/>
      <c r="E69" s="49"/>
      <c r="H69" s="20"/>
      <c r="I69" s="27"/>
      <c r="J69" s="27"/>
      <c r="K69" s="27"/>
      <c r="L69" s="27"/>
      <c r="M69" s="50"/>
      <c r="N69" s="51"/>
      <c r="O69" s="30"/>
      <c r="P69" s="20"/>
      <c r="Q69" s="20"/>
      <c r="R69" s="20"/>
      <c r="S69" s="30"/>
      <c r="T69" s="30"/>
    </row>
    <row r="70" spans="1:20" s="2" customFormat="1" x14ac:dyDescent="0.25">
      <c r="A70" s="29"/>
      <c r="B70" s="47"/>
      <c r="C70" s="48"/>
      <c r="E70" s="49"/>
      <c r="H70" s="20"/>
      <c r="I70" s="27"/>
      <c r="J70" s="27"/>
      <c r="K70" s="27"/>
      <c r="L70" s="27"/>
      <c r="M70" s="50"/>
      <c r="N70" s="51"/>
      <c r="O70" s="30"/>
      <c r="P70" s="20"/>
      <c r="Q70" s="20"/>
      <c r="R70" s="20"/>
      <c r="S70" s="30"/>
      <c r="T70" s="30"/>
    </row>
    <row r="71" spans="1:20" s="2" customFormat="1" x14ac:dyDescent="0.25">
      <c r="A71" s="29"/>
      <c r="B71" s="47"/>
      <c r="C71" s="48"/>
      <c r="E71" s="49"/>
      <c r="H71" s="20"/>
      <c r="I71" s="27"/>
      <c r="J71" s="27"/>
      <c r="K71" s="27"/>
      <c r="L71" s="27"/>
      <c r="M71" s="50"/>
      <c r="N71" s="51"/>
      <c r="O71" s="30"/>
      <c r="P71" s="20"/>
      <c r="Q71" s="20"/>
      <c r="R71" s="20"/>
      <c r="S71" s="30"/>
      <c r="T71" s="30"/>
    </row>
    <row r="72" spans="1:20" s="2" customFormat="1" x14ac:dyDescent="0.25">
      <c r="A72" s="29"/>
      <c r="B72" s="47"/>
      <c r="C72" s="48"/>
      <c r="E72" s="49"/>
      <c r="H72" s="20"/>
      <c r="I72" s="27"/>
      <c r="J72" s="27"/>
      <c r="K72" s="27"/>
      <c r="L72" s="27"/>
      <c r="M72" s="50"/>
      <c r="N72" s="51"/>
      <c r="O72" s="30"/>
      <c r="P72" s="20"/>
      <c r="Q72" s="20"/>
      <c r="R72" s="20"/>
      <c r="S72" s="30"/>
      <c r="T72" s="30"/>
    </row>
    <row r="73" spans="1:20" s="2" customFormat="1" x14ac:dyDescent="0.25">
      <c r="A73" s="29"/>
      <c r="B73" s="47"/>
      <c r="C73" s="48"/>
      <c r="E73" s="49"/>
      <c r="H73" s="20"/>
      <c r="I73" s="27"/>
      <c r="J73" s="27"/>
      <c r="K73" s="27"/>
      <c r="L73" s="27"/>
      <c r="M73" s="50"/>
      <c r="N73" s="51"/>
      <c r="O73" s="30"/>
      <c r="P73" s="20"/>
      <c r="Q73" s="20"/>
      <c r="R73" s="20"/>
      <c r="S73" s="30"/>
      <c r="T73" s="30"/>
    </row>
    <row r="74" spans="1:20" s="2" customFormat="1" x14ac:dyDescent="0.25">
      <c r="A74" s="29"/>
      <c r="B74" s="47"/>
      <c r="C74" s="48"/>
      <c r="E74" s="49"/>
      <c r="H74" s="20"/>
      <c r="I74" s="27"/>
      <c r="J74" s="27"/>
      <c r="K74" s="27"/>
      <c r="L74" s="27"/>
      <c r="M74" s="50"/>
      <c r="N74" s="51"/>
      <c r="O74" s="30"/>
      <c r="P74" s="20"/>
      <c r="Q74" s="20"/>
      <c r="R74" s="20"/>
      <c r="S74" s="30"/>
      <c r="T74" s="30"/>
    </row>
    <row r="75" spans="1:20" s="2" customFormat="1" x14ac:dyDescent="0.25">
      <c r="A75" s="29"/>
      <c r="B75" s="47"/>
      <c r="C75" s="48"/>
      <c r="E75" s="49"/>
      <c r="H75" s="20"/>
      <c r="I75" s="27"/>
      <c r="J75" s="27"/>
      <c r="K75" s="27"/>
      <c r="L75" s="27"/>
      <c r="M75" s="50"/>
      <c r="N75" s="51"/>
      <c r="O75" s="30"/>
      <c r="P75" s="20"/>
      <c r="Q75" s="20"/>
      <c r="R75" s="20"/>
      <c r="S75" s="30"/>
      <c r="T75" s="30"/>
    </row>
    <row r="76" spans="1:20" s="2" customFormat="1" x14ac:dyDescent="0.25">
      <c r="A76" s="29"/>
      <c r="B76" s="47"/>
      <c r="C76" s="48"/>
      <c r="E76" s="49"/>
      <c r="H76" s="20"/>
      <c r="I76" s="27"/>
      <c r="J76" s="27"/>
      <c r="K76" s="27"/>
      <c r="L76" s="27"/>
      <c r="M76" s="50"/>
      <c r="N76" s="51"/>
      <c r="O76" s="30"/>
      <c r="P76" s="20"/>
      <c r="Q76" s="20"/>
      <c r="R76" s="20"/>
      <c r="S76" s="30"/>
      <c r="T76" s="30"/>
    </row>
    <row r="77" spans="1:20" s="2" customFormat="1" x14ac:dyDescent="0.25">
      <c r="A77" s="29"/>
      <c r="B77" s="47"/>
      <c r="C77" s="48"/>
      <c r="E77" s="49"/>
      <c r="H77" s="20"/>
      <c r="I77" s="27"/>
      <c r="J77" s="27"/>
      <c r="K77" s="27"/>
      <c r="L77" s="27"/>
      <c r="M77" s="50"/>
      <c r="N77" s="51"/>
      <c r="O77" s="30"/>
      <c r="P77" s="20"/>
      <c r="Q77" s="20"/>
      <c r="R77" s="20"/>
      <c r="S77" s="30"/>
      <c r="T77" s="30"/>
    </row>
    <row r="78" spans="1:20" s="2" customFormat="1" x14ac:dyDescent="0.25">
      <c r="A78" s="29"/>
      <c r="B78" s="47"/>
      <c r="C78" s="48"/>
      <c r="E78" s="49"/>
      <c r="H78" s="20"/>
      <c r="I78" s="27"/>
      <c r="J78" s="27"/>
      <c r="K78" s="27"/>
      <c r="L78" s="27"/>
      <c r="M78" s="50"/>
      <c r="N78" s="51"/>
      <c r="O78" s="30"/>
      <c r="P78" s="20"/>
      <c r="Q78" s="20"/>
      <c r="R78" s="20"/>
      <c r="S78" s="30"/>
      <c r="T78" s="30"/>
    </row>
    <row r="79" spans="1:20" s="2" customFormat="1" x14ac:dyDescent="0.25">
      <c r="A79" s="29"/>
      <c r="B79" s="47"/>
      <c r="C79" s="48"/>
      <c r="E79" s="49"/>
      <c r="H79" s="20"/>
      <c r="I79" s="27"/>
      <c r="J79" s="27"/>
      <c r="K79" s="27"/>
      <c r="L79" s="27"/>
      <c r="M79" s="50"/>
      <c r="N79" s="51"/>
      <c r="O79" s="30"/>
      <c r="P79" s="20"/>
      <c r="Q79" s="20"/>
      <c r="R79" s="20"/>
      <c r="S79" s="30"/>
      <c r="T79" s="30"/>
    </row>
    <row r="80" spans="1:20" s="2" customFormat="1" x14ac:dyDescent="0.25">
      <c r="A80" s="29"/>
      <c r="B80" s="47"/>
      <c r="C80" s="48"/>
      <c r="E80" s="49"/>
      <c r="H80" s="20"/>
      <c r="I80" s="27"/>
      <c r="J80" s="27"/>
      <c r="K80" s="27"/>
      <c r="L80" s="27"/>
      <c r="M80" s="50"/>
      <c r="N80" s="51"/>
      <c r="O80" s="30"/>
      <c r="P80" s="20"/>
      <c r="Q80" s="20"/>
      <c r="R80" s="20"/>
      <c r="S80" s="30"/>
      <c r="T80" s="30"/>
    </row>
    <row r="81" spans="1:20" s="2" customFormat="1" x14ac:dyDescent="0.25">
      <c r="A81" s="29"/>
      <c r="B81" s="47"/>
      <c r="C81" s="48"/>
      <c r="E81" s="49"/>
      <c r="H81" s="20"/>
      <c r="I81" s="27"/>
      <c r="J81" s="27"/>
      <c r="K81" s="27"/>
      <c r="L81" s="27"/>
      <c r="M81" s="50"/>
      <c r="N81" s="51"/>
      <c r="O81" s="30"/>
      <c r="P81" s="20"/>
      <c r="Q81" s="20"/>
      <c r="R81" s="20"/>
      <c r="S81" s="30"/>
      <c r="T81" s="30"/>
    </row>
    <row r="82" spans="1:20" s="2" customFormat="1" x14ac:dyDescent="0.25">
      <c r="A82" s="29"/>
      <c r="B82" s="47"/>
      <c r="C82" s="48"/>
      <c r="E82" s="49"/>
      <c r="H82" s="20"/>
      <c r="I82" s="27"/>
      <c r="J82" s="27"/>
      <c r="K82" s="27"/>
      <c r="L82" s="27"/>
      <c r="M82" s="50"/>
      <c r="N82" s="51"/>
      <c r="O82" s="30"/>
      <c r="P82" s="20"/>
      <c r="Q82" s="20"/>
      <c r="R82" s="20"/>
      <c r="S82" s="30"/>
      <c r="T82" s="30"/>
    </row>
    <row r="83" spans="1:20" s="2" customFormat="1" x14ac:dyDescent="0.25">
      <c r="A83" s="29"/>
      <c r="B83" s="47"/>
      <c r="C83" s="48"/>
      <c r="E83" s="49"/>
      <c r="H83" s="20"/>
      <c r="I83" s="27"/>
      <c r="J83" s="27"/>
      <c r="K83" s="27"/>
      <c r="L83" s="27"/>
      <c r="M83" s="50"/>
      <c r="N83" s="51"/>
      <c r="O83" s="30"/>
      <c r="P83" s="20"/>
      <c r="Q83" s="20"/>
      <c r="R83" s="20"/>
      <c r="S83" s="30"/>
      <c r="T83" s="30"/>
    </row>
    <row r="84" spans="1:20" s="2" customFormat="1" x14ac:dyDescent="0.25">
      <c r="A84" s="29"/>
      <c r="B84" s="47"/>
      <c r="C84" s="48"/>
      <c r="E84" s="49"/>
      <c r="H84" s="20"/>
      <c r="I84" s="27"/>
      <c r="J84" s="27"/>
      <c r="K84" s="27"/>
      <c r="L84" s="27"/>
      <c r="M84" s="50"/>
      <c r="N84" s="51"/>
      <c r="O84" s="30"/>
      <c r="P84" s="20"/>
      <c r="Q84" s="20"/>
      <c r="R84" s="20"/>
      <c r="S84" s="30"/>
      <c r="T84" s="30"/>
    </row>
    <row r="85" spans="1:20" s="2" customFormat="1" x14ac:dyDescent="0.25">
      <c r="A85" s="29"/>
      <c r="B85" s="47"/>
      <c r="C85" s="48"/>
      <c r="E85" s="49"/>
      <c r="H85" s="20"/>
      <c r="I85" s="27"/>
      <c r="J85" s="27"/>
      <c r="K85" s="27"/>
      <c r="L85" s="27"/>
      <c r="M85" s="50"/>
      <c r="N85" s="51"/>
      <c r="O85" s="30"/>
      <c r="P85" s="20"/>
      <c r="Q85" s="20"/>
      <c r="R85" s="20"/>
      <c r="S85" s="30"/>
      <c r="T85" s="30"/>
    </row>
    <row r="86" spans="1:20" s="2" customFormat="1" x14ac:dyDescent="0.25">
      <c r="A86" s="29"/>
      <c r="B86" s="47"/>
      <c r="C86" s="48"/>
      <c r="E86" s="49"/>
      <c r="H86" s="20"/>
      <c r="I86" s="27"/>
      <c r="J86" s="27"/>
      <c r="K86" s="27"/>
      <c r="L86" s="27"/>
      <c r="M86" s="50"/>
      <c r="N86" s="51"/>
      <c r="O86" s="30"/>
      <c r="P86" s="20"/>
      <c r="Q86" s="20"/>
      <c r="R86" s="20"/>
      <c r="S86" s="30"/>
      <c r="T86" s="30"/>
    </row>
    <row r="87" spans="1:20" s="2" customFormat="1" x14ac:dyDescent="0.25">
      <c r="A87" s="29"/>
      <c r="B87" s="47"/>
      <c r="C87" s="48"/>
      <c r="E87" s="49"/>
      <c r="H87" s="20"/>
      <c r="I87" s="27"/>
      <c r="J87" s="27"/>
      <c r="K87" s="27"/>
      <c r="L87" s="27"/>
      <c r="M87" s="50"/>
      <c r="N87" s="51"/>
      <c r="O87" s="30"/>
      <c r="P87" s="20"/>
      <c r="Q87" s="20"/>
      <c r="R87" s="20"/>
      <c r="S87" s="30"/>
      <c r="T87" s="30"/>
    </row>
    <row r="88" spans="1:20" s="2" customFormat="1" x14ac:dyDescent="0.25">
      <c r="A88" s="29"/>
      <c r="B88" s="47"/>
      <c r="C88" s="48"/>
      <c r="E88" s="49"/>
      <c r="H88" s="20"/>
      <c r="I88" s="27"/>
      <c r="J88" s="27"/>
      <c r="K88" s="27"/>
      <c r="L88" s="27"/>
      <c r="M88" s="50"/>
      <c r="N88" s="51"/>
      <c r="O88" s="30"/>
      <c r="P88" s="20"/>
      <c r="Q88" s="20"/>
      <c r="R88" s="20"/>
      <c r="S88" s="30"/>
      <c r="T88" s="30"/>
    </row>
    <row r="89" spans="1:20" s="2" customFormat="1" x14ac:dyDescent="0.25">
      <c r="A89" s="29"/>
      <c r="B89" s="47"/>
      <c r="C89" s="48"/>
      <c r="E89" s="49"/>
      <c r="H89" s="20"/>
      <c r="I89" s="27"/>
      <c r="J89" s="27"/>
      <c r="K89" s="27"/>
      <c r="L89" s="27"/>
      <c r="M89" s="50"/>
      <c r="N89" s="51"/>
      <c r="O89" s="30"/>
      <c r="P89" s="20"/>
      <c r="Q89" s="20"/>
      <c r="R89" s="20"/>
      <c r="S89" s="30"/>
      <c r="T89" s="30"/>
    </row>
    <row r="90" spans="1:20" s="2" customFormat="1" x14ac:dyDescent="0.25">
      <c r="A90" s="29"/>
      <c r="B90" s="47"/>
      <c r="C90" s="48"/>
      <c r="E90" s="49"/>
      <c r="H90" s="20"/>
      <c r="I90" s="27"/>
      <c r="J90" s="27"/>
      <c r="K90" s="27"/>
      <c r="L90" s="27"/>
      <c r="M90" s="50"/>
      <c r="N90" s="51"/>
      <c r="O90" s="30"/>
      <c r="P90" s="20"/>
      <c r="Q90" s="20"/>
      <c r="R90" s="20"/>
      <c r="S90" s="30"/>
      <c r="T90" s="30"/>
    </row>
    <row r="91" spans="1:20" s="2" customFormat="1" x14ac:dyDescent="0.25">
      <c r="A91" s="29"/>
      <c r="B91" s="47"/>
      <c r="C91" s="48"/>
      <c r="E91" s="49"/>
      <c r="H91" s="20"/>
      <c r="I91" s="27"/>
      <c r="J91" s="27"/>
      <c r="K91" s="27"/>
      <c r="L91" s="27"/>
      <c r="M91" s="50"/>
      <c r="N91" s="51"/>
      <c r="O91" s="30"/>
      <c r="P91" s="20"/>
      <c r="Q91" s="20"/>
      <c r="R91" s="20"/>
      <c r="S91" s="30"/>
      <c r="T91" s="30"/>
    </row>
    <row r="92" spans="1:20" s="2" customFormat="1" x14ac:dyDescent="0.25">
      <c r="A92" s="29"/>
      <c r="B92" s="47"/>
      <c r="C92" s="48"/>
      <c r="E92" s="49"/>
      <c r="H92" s="20"/>
      <c r="I92" s="27"/>
      <c r="J92" s="27"/>
      <c r="K92" s="27"/>
      <c r="L92" s="27"/>
      <c r="M92" s="50"/>
      <c r="N92" s="51"/>
      <c r="O92" s="30"/>
      <c r="P92" s="20"/>
      <c r="Q92" s="20"/>
      <c r="R92" s="20"/>
      <c r="S92" s="30"/>
      <c r="T92" s="30"/>
    </row>
    <row r="93" spans="1:20" s="2" customFormat="1" x14ac:dyDescent="0.25">
      <c r="A93" s="29"/>
      <c r="B93" s="47"/>
      <c r="C93" s="48"/>
      <c r="E93" s="49"/>
      <c r="H93" s="20"/>
      <c r="I93" s="27"/>
      <c r="J93" s="27"/>
      <c r="K93" s="27"/>
      <c r="L93" s="27"/>
      <c r="M93" s="50"/>
      <c r="N93" s="51"/>
      <c r="O93" s="30"/>
      <c r="P93" s="20"/>
      <c r="Q93" s="20"/>
      <c r="R93" s="20"/>
      <c r="S93" s="30"/>
      <c r="T93" s="30"/>
    </row>
    <row r="94" spans="1:20" s="2" customFormat="1" x14ac:dyDescent="0.25">
      <c r="A94" s="29"/>
      <c r="B94" s="47"/>
      <c r="C94" s="48"/>
      <c r="E94" s="49"/>
      <c r="H94" s="20"/>
      <c r="I94" s="27"/>
      <c r="J94" s="27"/>
      <c r="K94" s="27"/>
      <c r="L94" s="27"/>
      <c r="M94" s="50"/>
      <c r="N94" s="51"/>
      <c r="O94" s="30"/>
      <c r="P94" s="20"/>
      <c r="Q94" s="20"/>
      <c r="R94" s="20"/>
      <c r="S94" s="30"/>
      <c r="T94" s="30"/>
    </row>
    <row r="95" spans="1:20" s="2" customFormat="1" x14ac:dyDescent="0.25">
      <c r="A95" s="29"/>
      <c r="B95" s="47"/>
      <c r="C95" s="48"/>
      <c r="E95" s="49"/>
      <c r="H95" s="20"/>
      <c r="I95" s="27"/>
      <c r="J95" s="27"/>
      <c r="K95" s="27"/>
      <c r="L95" s="27"/>
      <c r="M95" s="50"/>
      <c r="N95" s="51"/>
      <c r="O95" s="30"/>
      <c r="P95" s="20"/>
      <c r="Q95" s="20"/>
      <c r="R95" s="20"/>
      <c r="S95" s="30"/>
      <c r="T95" s="30"/>
    </row>
    <row r="96" spans="1:20" s="2" customFormat="1" x14ac:dyDescent="0.25">
      <c r="A96" s="29"/>
      <c r="B96" s="47"/>
      <c r="C96" s="48"/>
      <c r="E96" s="49"/>
      <c r="H96" s="20"/>
      <c r="I96" s="27"/>
      <c r="J96" s="27"/>
      <c r="K96" s="27"/>
      <c r="L96" s="27"/>
      <c r="M96" s="50"/>
      <c r="N96" s="51"/>
      <c r="O96" s="30"/>
      <c r="P96" s="20"/>
      <c r="Q96" s="20"/>
      <c r="R96" s="20"/>
      <c r="S96" s="30"/>
      <c r="T96" s="30"/>
    </row>
    <row r="97" spans="1:20" s="2" customFormat="1" x14ac:dyDescent="0.25">
      <c r="A97" s="29"/>
      <c r="B97" s="47"/>
      <c r="C97" s="48"/>
      <c r="E97" s="49"/>
      <c r="H97" s="20"/>
      <c r="I97" s="27"/>
      <c r="J97" s="27"/>
      <c r="K97" s="27"/>
      <c r="L97" s="27"/>
      <c r="M97" s="50"/>
      <c r="N97" s="51"/>
      <c r="O97" s="30"/>
      <c r="P97" s="20"/>
      <c r="Q97" s="20"/>
      <c r="R97" s="20"/>
      <c r="S97" s="30"/>
      <c r="T97" s="30"/>
    </row>
    <row r="98" spans="1:20" s="2" customFormat="1" x14ac:dyDescent="0.25">
      <c r="A98" s="29"/>
      <c r="B98" s="47"/>
      <c r="C98" s="48"/>
      <c r="E98" s="49"/>
      <c r="H98" s="20"/>
      <c r="I98" s="27"/>
      <c r="J98" s="27"/>
      <c r="K98" s="27"/>
      <c r="L98" s="27"/>
      <c r="M98" s="50"/>
      <c r="N98" s="51"/>
      <c r="O98" s="30"/>
      <c r="P98" s="20"/>
      <c r="Q98" s="20"/>
      <c r="R98" s="20"/>
      <c r="S98" s="30"/>
      <c r="T98" s="30"/>
    </row>
    <row r="99" spans="1:20" s="2" customFormat="1" x14ac:dyDescent="0.25">
      <c r="A99" s="29"/>
      <c r="B99" s="47"/>
      <c r="C99" s="48"/>
      <c r="E99" s="49"/>
      <c r="H99" s="20"/>
      <c r="I99" s="27"/>
      <c r="J99" s="27"/>
      <c r="K99" s="27"/>
      <c r="L99" s="27"/>
      <c r="M99" s="50"/>
      <c r="N99" s="51"/>
      <c r="O99" s="30"/>
      <c r="P99" s="20"/>
      <c r="Q99" s="20"/>
      <c r="R99" s="20"/>
      <c r="S99" s="30"/>
      <c r="T99" s="30"/>
    </row>
    <row r="100" spans="1:20" s="2" customFormat="1" x14ac:dyDescent="0.25">
      <c r="A100" s="29"/>
      <c r="B100" s="47"/>
      <c r="C100" s="48"/>
      <c r="E100" s="49"/>
      <c r="H100" s="20"/>
      <c r="I100" s="27"/>
      <c r="J100" s="27"/>
      <c r="K100" s="27"/>
      <c r="L100" s="27"/>
      <c r="M100" s="50"/>
      <c r="N100" s="51"/>
      <c r="O100" s="30"/>
      <c r="P100" s="20"/>
      <c r="Q100" s="20"/>
      <c r="R100" s="20"/>
      <c r="S100" s="30"/>
      <c r="T100" s="30"/>
    </row>
    <row r="101" spans="1:20" s="2" customFormat="1" x14ac:dyDescent="0.25">
      <c r="A101" s="29"/>
      <c r="B101" s="47"/>
      <c r="C101" s="48"/>
      <c r="E101" s="49"/>
      <c r="H101" s="20"/>
      <c r="I101" s="27"/>
      <c r="J101" s="27"/>
      <c r="K101" s="27"/>
      <c r="L101" s="27"/>
      <c r="M101" s="50"/>
      <c r="N101" s="51"/>
      <c r="O101" s="30"/>
      <c r="P101" s="20"/>
      <c r="Q101" s="20"/>
      <c r="R101" s="20"/>
      <c r="S101" s="30"/>
      <c r="T101" s="30"/>
    </row>
    <row r="102" spans="1:20" s="2" customFormat="1" x14ac:dyDescent="0.25">
      <c r="A102" s="29"/>
      <c r="B102" s="47"/>
      <c r="C102" s="48"/>
      <c r="E102" s="49"/>
      <c r="H102" s="20"/>
      <c r="I102" s="27"/>
      <c r="J102" s="27"/>
      <c r="K102" s="27"/>
      <c r="L102" s="27"/>
      <c r="M102" s="50"/>
      <c r="N102" s="51"/>
      <c r="O102" s="30"/>
      <c r="P102" s="20"/>
      <c r="Q102" s="20"/>
      <c r="R102" s="20"/>
      <c r="S102" s="30"/>
      <c r="T102" s="30"/>
    </row>
    <row r="103" spans="1:20" s="2" customFormat="1" x14ac:dyDescent="0.25">
      <c r="A103" s="29"/>
      <c r="B103" s="47"/>
      <c r="C103" s="48"/>
      <c r="E103" s="49"/>
      <c r="H103" s="20"/>
      <c r="I103" s="27"/>
      <c r="J103" s="27"/>
      <c r="K103" s="27"/>
      <c r="L103" s="27"/>
      <c r="M103" s="50"/>
      <c r="N103" s="51"/>
      <c r="O103" s="30"/>
      <c r="P103" s="20"/>
      <c r="Q103" s="20"/>
      <c r="R103" s="20"/>
      <c r="S103" s="30"/>
      <c r="T103" s="30"/>
    </row>
    <row r="104" spans="1:20" s="2" customFormat="1" x14ac:dyDescent="0.25">
      <c r="A104" s="29"/>
      <c r="B104" s="47"/>
      <c r="C104" s="48"/>
      <c r="E104" s="49"/>
      <c r="H104" s="20"/>
      <c r="I104" s="27"/>
      <c r="J104" s="27"/>
      <c r="K104" s="27"/>
      <c r="L104" s="27"/>
      <c r="M104" s="50"/>
      <c r="N104" s="51"/>
      <c r="O104" s="30"/>
      <c r="P104" s="20"/>
      <c r="Q104" s="20"/>
      <c r="R104" s="20"/>
      <c r="S104" s="30"/>
      <c r="T104" s="30"/>
    </row>
    <row r="105" spans="1:20" s="2" customFormat="1" x14ac:dyDescent="0.25">
      <c r="A105" s="29"/>
      <c r="B105" s="47"/>
      <c r="C105" s="48"/>
      <c r="E105" s="49"/>
      <c r="H105" s="20"/>
      <c r="I105" s="27"/>
      <c r="J105" s="27"/>
      <c r="K105" s="27"/>
      <c r="L105" s="27"/>
      <c r="M105" s="50"/>
      <c r="N105" s="51"/>
      <c r="O105" s="30"/>
      <c r="P105" s="20"/>
      <c r="Q105" s="20"/>
      <c r="R105" s="20"/>
      <c r="S105" s="30"/>
      <c r="T105" s="30"/>
    </row>
    <row r="106" spans="1:20" s="2" customFormat="1" x14ac:dyDescent="0.25">
      <c r="A106" s="29"/>
      <c r="B106" s="47"/>
      <c r="C106" s="48"/>
      <c r="E106" s="49"/>
      <c r="H106" s="20"/>
      <c r="I106" s="27"/>
      <c r="J106" s="27"/>
      <c r="K106" s="27"/>
      <c r="L106" s="27"/>
      <c r="M106" s="50"/>
      <c r="N106" s="51"/>
      <c r="O106" s="30"/>
      <c r="P106" s="20"/>
      <c r="Q106" s="20"/>
      <c r="R106" s="20"/>
      <c r="S106" s="30"/>
      <c r="T106" s="30"/>
    </row>
    <row r="107" spans="1:20" s="2" customFormat="1" x14ac:dyDescent="0.25">
      <c r="A107" s="29"/>
      <c r="B107" s="47"/>
      <c r="C107" s="48"/>
      <c r="E107" s="49"/>
      <c r="H107" s="20"/>
      <c r="I107" s="27"/>
      <c r="J107" s="27"/>
      <c r="K107" s="27"/>
      <c r="L107" s="27"/>
      <c r="M107" s="50"/>
      <c r="N107" s="51"/>
      <c r="O107" s="30"/>
      <c r="P107" s="20"/>
      <c r="Q107" s="20"/>
      <c r="R107" s="20"/>
      <c r="S107" s="30"/>
      <c r="T107" s="30"/>
    </row>
    <row r="108" spans="1:20" s="2" customFormat="1" x14ac:dyDescent="0.25">
      <c r="A108" s="29"/>
      <c r="B108" s="47"/>
      <c r="C108" s="48"/>
      <c r="E108" s="49"/>
      <c r="H108" s="20"/>
      <c r="I108" s="27"/>
      <c r="J108" s="27"/>
      <c r="K108" s="27"/>
      <c r="L108" s="27"/>
      <c r="M108" s="50"/>
      <c r="N108" s="51"/>
      <c r="O108" s="30"/>
      <c r="P108" s="20"/>
      <c r="Q108" s="20"/>
      <c r="R108" s="20"/>
      <c r="S108" s="30"/>
      <c r="T108" s="30"/>
    </row>
    <row r="109" spans="1:20" s="2" customFormat="1" x14ac:dyDescent="0.25">
      <c r="A109" s="29"/>
      <c r="B109" s="47"/>
      <c r="C109" s="48"/>
      <c r="E109" s="49"/>
      <c r="H109" s="20"/>
      <c r="I109" s="27"/>
      <c r="J109" s="27"/>
      <c r="K109" s="27"/>
      <c r="L109" s="27"/>
      <c r="M109" s="50"/>
      <c r="N109" s="51"/>
      <c r="O109" s="30"/>
      <c r="P109" s="20"/>
      <c r="Q109" s="20"/>
      <c r="R109" s="20"/>
      <c r="S109" s="30"/>
      <c r="T109" s="30"/>
    </row>
    <row r="110" spans="1:20" s="2" customFormat="1" x14ac:dyDescent="0.25">
      <c r="A110" s="29"/>
      <c r="B110" s="47"/>
      <c r="C110" s="48"/>
      <c r="E110" s="49"/>
      <c r="H110" s="20"/>
      <c r="I110" s="27"/>
      <c r="J110" s="27"/>
      <c r="K110" s="27"/>
      <c r="L110" s="27"/>
      <c r="M110" s="50"/>
      <c r="N110" s="51"/>
      <c r="O110" s="30"/>
      <c r="P110" s="20"/>
      <c r="Q110" s="20"/>
      <c r="R110" s="20"/>
      <c r="S110" s="30"/>
      <c r="T110" s="30"/>
    </row>
    <row r="111" spans="1:20" s="2" customFormat="1" x14ac:dyDescent="0.25">
      <c r="A111" s="29"/>
      <c r="B111" s="47"/>
      <c r="C111" s="48"/>
      <c r="E111" s="49"/>
      <c r="H111" s="20"/>
      <c r="I111" s="27"/>
      <c r="J111" s="27"/>
      <c r="K111" s="27"/>
      <c r="L111" s="27"/>
      <c r="M111" s="50"/>
      <c r="N111" s="51"/>
      <c r="O111" s="30"/>
      <c r="P111" s="20"/>
      <c r="Q111" s="20"/>
      <c r="R111" s="20"/>
      <c r="S111" s="30"/>
      <c r="T111" s="30"/>
    </row>
    <row r="112" spans="1:20" s="2" customFormat="1" x14ac:dyDescent="0.25">
      <c r="A112" s="29"/>
      <c r="B112" s="47"/>
      <c r="C112" s="48"/>
      <c r="E112" s="49"/>
      <c r="H112" s="20"/>
      <c r="I112" s="27"/>
      <c r="J112" s="27"/>
      <c r="K112" s="27"/>
      <c r="L112" s="27"/>
      <c r="M112" s="50"/>
      <c r="N112" s="51"/>
      <c r="O112" s="30"/>
      <c r="P112" s="20"/>
      <c r="Q112" s="20"/>
      <c r="R112" s="20"/>
      <c r="S112" s="30"/>
      <c r="T112" s="30"/>
    </row>
    <row r="113" spans="1:20" s="2" customFormat="1" x14ac:dyDescent="0.25">
      <c r="A113" s="29"/>
      <c r="B113" s="47"/>
      <c r="C113" s="48"/>
      <c r="E113" s="49"/>
      <c r="H113" s="20"/>
      <c r="I113" s="27"/>
      <c r="J113" s="27"/>
      <c r="K113" s="27"/>
      <c r="L113" s="27"/>
      <c r="M113" s="50"/>
      <c r="N113" s="51"/>
      <c r="O113" s="30"/>
      <c r="P113" s="20"/>
      <c r="Q113" s="20"/>
      <c r="R113" s="20"/>
      <c r="S113" s="30"/>
      <c r="T113" s="30"/>
    </row>
    <row r="114" spans="1:20" s="2" customFormat="1" x14ac:dyDescent="0.25">
      <c r="A114" s="29"/>
      <c r="B114" s="47"/>
      <c r="C114" s="48"/>
      <c r="E114" s="49"/>
      <c r="H114" s="20"/>
      <c r="I114" s="27"/>
      <c r="J114" s="27"/>
      <c r="K114" s="27"/>
      <c r="L114" s="27"/>
      <c r="M114" s="50"/>
      <c r="N114" s="51"/>
      <c r="O114" s="30"/>
      <c r="P114" s="20"/>
      <c r="Q114" s="20"/>
      <c r="R114" s="20"/>
      <c r="S114" s="30"/>
      <c r="T114" s="30"/>
    </row>
    <row r="115" spans="1:20" s="2" customFormat="1" x14ac:dyDescent="0.25">
      <c r="A115" s="29"/>
      <c r="B115" s="47"/>
      <c r="C115" s="48"/>
      <c r="E115" s="49"/>
      <c r="H115" s="20"/>
      <c r="I115" s="27"/>
      <c r="J115" s="27"/>
      <c r="K115" s="27"/>
      <c r="L115" s="27"/>
      <c r="M115" s="50"/>
      <c r="N115" s="51"/>
      <c r="O115" s="30"/>
      <c r="P115" s="20"/>
      <c r="Q115" s="20"/>
      <c r="R115" s="20"/>
      <c r="S115" s="30"/>
      <c r="T115" s="30"/>
    </row>
    <row r="116" spans="1:20" s="2" customFormat="1" x14ac:dyDescent="0.25">
      <c r="A116" s="29"/>
      <c r="B116" s="47"/>
      <c r="C116" s="48"/>
      <c r="E116" s="49"/>
      <c r="H116" s="20"/>
      <c r="I116" s="27"/>
      <c r="J116" s="27"/>
      <c r="K116" s="27"/>
      <c r="L116" s="27"/>
      <c r="M116" s="50"/>
      <c r="N116" s="51"/>
      <c r="O116" s="30"/>
      <c r="P116" s="20"/>
      <c r="Q116" s="20"/>
      <c r="R116" s="20"/>
      <c r="S116" s="30"/>
      <c r="T116" s="30"/>
    </row>
    <row r="117" spans="1:20" s="2" customFormat="1" x14ac:dyDescent="0.25">
      <c r="A117" s="29"/>
      <c r="B117" s="47"/>
      <c r="C117" s="48"/>
      <c r="E117" s="49"/>
      <c r="H117" s="20"/>
      <c r="I117" s="27"/>
      <c r="J117" s="27"/>
      <c r="K117" s="27"/>
      <c r="L117" s="27"/>
      <c r="M117" s="50"/>
      <c r="N117" s="51"/>
      <c r="O117" s="30"/>
      <c r="P117" s="20"/>
      <c r="Q117" s="20"/>
      <c r="R117" s="20"/>
      <c r="S117" s="30"/>
      <c r="T117" s="30"/>
    </row>
    <row r="118" spans="1:20" s="2" customFormat="1" x14ac:dyDescent="0.25">
      <c r="A118" s="29"/>
      <c r="B118" s="47"/>
      <c r="C118" s="48"/>
      <c r="E118" s="49"/>
      <c r="H118" s="20"/>
      <c r="I118" s="27"/>
      <c r="J118" s="27"/>
      <c r="K118" s="27"/>
      <c r="L118" s="27"/>
      <c r="M118" s="50"/>
      <c r="N118" s="51"/>
      <c r="O118" s="30"/>
      <c r="P118" s="20"/>
      <c r="Q118" s="20"/>
      <c r="R118" s="20"/>
      <c r="S118" s="30"/>
      <c r="T118" s="30"/>
    </row>
    <row r="119" spans="1:20" s="2" customFormat="1" x14ac:dyDescent="0.25">
      <c r="A119" s="29"/>
      <c r="B119" s="47"/>
      <c r="C119" s="48"/>
      <c r="E119" s="49"/>
      <c r="H119" s="20"/>
      <c r="I119" s="27"/>
      <c r="J119" s="27"/>
      <c r="K119" s="27"/>
      <c r="L119" s="27"/>
      <c r="M119" s="50"/>
      <c r="N119" s="51"/>
      <c r="O119" s="30"/>
      <c r="P119" s="20"/>
      <c r="Q119" s="20"/>
      <c r="R119" s="20"/>
      <c r="S119" s="30"/>
      <c r="T119" s="30"/>
    </row>
    <row r="120" spans="1:20" s="2" customFormat="1" x14ac:dyDescent="0.25">
      <c r="A120" s="29"/>
      <c r="B120" s="47"/>
      <c r="C120" s="48"/>
      <c r="E120" s="49"/>
      <c r="H120" s="20"/>
      <c r="I120" s="27"/>
      <c r="J120" s="27"/>
      <c r="K120" s="27"/>
      <c r="L120" s="27"/>
      <c r="M120" s="50"/>
      <c r="N120" s="51"/>
      <c r="O120" s="30"/>
      <c r="P120" s="20"/>
      <c r="Q120" s="20"/>
      <c r="R120" s="20"/>
      <c r="S120" s="30"/>
      <c r="T120" s="30"/>
    </row>
    <row r="121" spans="1:20" s="2" customFormat="1" x14ac:dyDescent="0.25">
      <c r="A121" s="29"/>
      <c r="B121" s="47"/>
      <c r="C121" s="48"/>
      <c r="E121" s="49"/>
      <c r="H121" s="20"/>
      <c r="I121" s="27"/>
      <c r="J121" s="27"/>
      <c r="K121" s="27"/>
      <c r="L121" s="27"/>
      <c r="M121" s="50"/>
      <c r="N121" s="51"/>
      <c r="O121" s="30"/>
      <c r="P121" s="20"/>
      <c r="Q121" s="20"/>
      <c r="R121" s="20"/>
      <c r="S121" s="30"/>
      <c r="T121" s="30"/>
    </row>
    <row r="122" spans="1:20" s="2" customFormat="1" x14ac:dyDescent="0.25">
      <c r="A122" s="29"/>
      <c r="B122" s="47"/>
      <c r="C122" s="48"/>
      <c r="E122" s="49"/>
      <c r="H122" s="20"/>
      <c r="I122" s="27"/>
      <c r="J122" s="27"/>
      <c r="K122" s="27"/>
      <c r="L122" s="27"/>
      <c r="M122" s="50"/>
      <c r="N122" s="51"/>
      <c r="O122" s="30"/>
      <c r="P122" s="20"/>
      <c r="Q122" s="20"/>
      <c r="R122" s="20"/>
      <c r="S122" s="30"/>
      <c r="T122" s="30"/>
    </row>
    <row r="123" spans="1:20" s="2" customFormat="1" x14ac:dyDescent="0.25">
      <c r="A123" s="29"/>
      <c r="B123" s="47"/>
      <c r="C123" s="48"/>
      <c r="E123" s="49"/>
      <c r="H123" s="20"/>
      <c r="I123" s="27"/>
      <c r="J123" s="27"/>
      <c r="K123" s="27"/>
      <c r="L123" s="27"/>
      <c r="M123" s="50"/>
      <c r="N123" s="51"/>
      <c r="O123" s="30"/>
      <c r="P123" s="20"/>
      <c r="Q123" s="20"/>
      <c r="R123" s="20"/>
      <c r="S123" s="30"/>
      <c r="T123" s="30"/>
    </row>
    <row r="124" spans="1:20" s="2" customFormat="1" x14ac:dyDescent="0.25">
      <c r="A124" s="29"/>
      <c r="B124" s="47"/>
      <c r="C124" s="48"/>
      <c r="E124" s="49"/>
      <c r="H124" s="20"/>
      <c r="I124" s="27"/>
      <c r="J124" s="27"/>
      <c r="K124" s="27"/>
      <c r="L124" s="27"/>
      <c r="M124" s="50"/>
      <c r="N124" s="51"/>
      <c r="O124" s="30"/>
      <c r="P124" s="20"/>
      <c r="Q124" s="20"/>
      <c r="R124" s="20"/>
      <c r="S124" s="30"/>
      <c r="T124" s="30"/>
    </row>
    <row r="125" spans="1:20" s="2" customFormat="1" x14ac:dyDescent="0.25">
      <c r="A125" s="29"/>
      <c r="B125" s="47"/>
      <c r="C125" s="48"/>
      <c r="E125" s="49"/>
      <c r="H125" s="20"/>
      <c r="I125" s="27"/>
      <c r="J125" s="27"/>
      <c r="K125" s="27"/>
      <c r="L125" s="27"/>
      <c r="M125" s="50"/>
      <c r="N125" s="51"/>
      <c r="O125" s="30"/>
      <c r="P125" s="20"/>
      <c r="Q125" s="20"/>
      <c r="R125" s="20"/>
      <c r="S125" s="30"/>
      <c r="T125" s="30"/>
    </row>
    <row r="126" spans="1:20" s="2" customFormat="1" x14ac:dyDescent="0.25">
      <c r="A126" s="29"/>
      <c r="B126" s="47"/>
      <c r="C126" s="48"/>
      <c r="E126" s="49"/>
      <c r="H126" s="20"/>
      <c r="I126" s="27"/>
      <c r="J126" s="27"/>
      <c r="K126" s="27"/>
      <c r="L126" s="27"/>
      <c r="M126" s="50"/>
      <c r="N126" s="51"/>
      <c r="O126" s="30"/>
      <c r="P126" s="20"/>
      <c r="Q126" s="20"/>
      <c r="R126" s="20"/>
      <c r="S126" s="30"/>
      <c r="T126" s="30"/>
    </row>
    <row r="127" spans="1:20" s="2" customFormat="1" x14ac:dyDescent="0.25">
      <c r="A127" s="29"/>
      <c r="B127" s="47"/>
      <c r="C127" s="48"/>
      <c r="E127" s="49"/>
      <c r="H127" s="20"/>
      <c r="I127" s="27"/>
      <c r="J127" s="27"/>
      <c r="K127" s="27"/>
      <c r="L127" s="27"/>
      <c r="M127" s="50"/>
      <c r="N127" s="51"/>
      <c r="O127" s="30"/>
      <c r="P127" s="20"/>
      <c r="Q127" s="20"/>
      <c r="R127" s="20"/>
      <c r="S127" s="30"/>
      <c r="T127" s="30"/>
    </row>
    <row r="128" spans="1:20" s="2" customFormat="1" x14ac:dyDescent="0.25">
      <c r="A128" s="29"/>
      <c r="B128" s="47"/>
      <c r="C128" s="48"/>
      <c r="E128" s="49"/>
      <c r="H128" s="20"/>
      <c r="I128" s="27"/>
      <c r="J128" s="27"/>
      <c r="K128" s="27"/>
      <c r="L128" s="27"/>
      <c r="M128" s="50"/>
      <c r="N128" s="51"/>
      <c r="O128" s="30"/>
      <c r="P128" s="20"/>
      <c r="Q128" s="20"/>
      <c r="R128" s="20"/>
      <c r="S128" s="30"/>
      <c r="T128" s="30"/>
    </row>
    <row r="129" spans="1:20" s="2" customFormat="1" x14ac:dyDescent="0.25">
      <c r="A129" s="29"/>
      <c r="B129" s="47"/>
      <c r="C129" s="48"/>
      <c r="E129" s="49"/>
      <c r="H129" s="20"/>
      <c r="I129" s="27"/>
      <c r="J129" s="27"/>
      <c r="K129" s="27"/>
      <c r="L129" s="27"/>
      <c r="M129" s="50"/>
      <c r="N129" s="51"/>
      <c r="O129" s="30"/>
      <c r="P129" s="20"/>
      <c r="Q129" s="20"/>
      <c r="R129" s="20"/>
      <c r="S129" s="30"/>
      <c r="T129" s="30"/>
    </row>
    <row r="130" spans="1:20" s="2" customFormat="1" x14ac:dyDescent="0.25">
      <c r="A130" s="29"/>
      <c r="B130" s="47"/>
      <c r="C130" s="48"/>
      <c r="E130" s="49"/>
      <c r="H130" s="20"/>
      <c r="I130" s="27"/>
      <c r="J130" s="27"/>
      <c r="K130" s="27"/>
      <c r="L130" s="27"/>
      <c r="M130" s="50"/>
      <c r="N130" s="51"/>
      <c r="O130" s="30"/>
      <c r="P130" s="20"/>
      <c r="Q130" s="20"/>
      <c r="R130" s="20"/>
      <c r="S130" s="30"/>
      <c r="T130" s="30"/>
    </row>
    <row r="131" spans="1:20" s="2" customFormat="1" x14ac:dyDescent="0.25">
      <c r="A131" s="29"/>
      <c r="B131" s="47"/>
      <c r="C131" s="48"/>
      <c r="E131" s="49"/>
      <c r="H131" s="20"/>
      <c r="I131" s="27"/>
      <c r="J131" s="27"/>
      <c r="K131" s="27"/>
      <c r="L131" s="27"/>
      <c r="M131" s="50"/>
      <c r="N131" s="51"/>
      <c r="O131" s="30"/>
      <c r="P131" s="20"/>
      <c r="Q131" s="20"/>
      <c r="R131" s="20"/>
      <c r="S131" s="30"/>
      <c r="T131" s="30"/>
    </row>
    <row r="132" spans="1:20" s="2" customFormat="1" x14ac:dyDescent="0.25">
      <c r="A132" s="29"/>
      <c r="B132" s="47"/>
      <c r="C132" s="48"/>
      <c r="E132" s="49"/>
      <c r="H132" s="20"/>
      <c r="I132" s="27"/>
      <c r="J132" s="27"/>
      <c r="K132" s="27"/>
      <c r="L132" s="27"/>
      <c r="M132" s="50"/>
      <c r="N132" s="51"/>
      <c r="O132" s="30"/>
      <c r="P132" s="20"/>
      <c r="Q132" s="20"/>
      <c r="R132" s="20"/>
      <c r="S132" s="30"/>
      <c r="T132" s="30"/>
    </row>
    <row r="133" spans="1:20" s="2" customFormat="1" x14ac:dyDescent="0.25">
      <c r="A133" s="29"/>
      <c r="B133" s="47"/>
      <c r="C133" s="48"/>
      <c r="E133" s="49"/>
      <c r="H133" s="20"/>
      <c r="I133" s="27"/>
      <c r="J133" s="27"/>
      <c r="K133" s="27"/>
      <c r="L133" s="27"/>
      <c r="M133" s="50"/>
      <c r="N133" s="51"/>
      <c r="O133" s="30"/>
      <c r="P133" s="20"/>
      <c r="Q133" s="20"/>
      <c r="R133" s="20"/>
      <c r="S133" s="30"/>
      <c r="T133" s="30"/>
    </row>
    <row r="134" spans="1:20" s="2" customFormat="1" x14ac:dyDescent="0.25">
      <c r="A134" s="29"/>
      <c r="B134" s="47"/>
      <c r="C134" s="48"/>
      <c r="E134" s="49"/>
      <c r="H134" s="20"/>
      <c r="I134" s="27"/>
      <c r="J134" s="27"/>
      <c r="K134" s="27"/>
      <c r="L134" s="27"/>
      <c r="M134" s="50"/>
      <c r="N134" s="51"/>
      <c r="O134" s="30"/>
      <c r="P134" s="20"/>
      <c r="Q134" s="20"/>
      <c r="R134" s="20"/>
      <c r="S134" s="30"/>
      <c r="T134" s="30"/>
    </row>
    <row r="135" spans="1:20" s="2" customFormat="1" x14ac:dyDescent="0.25">
      <c r="A135" s="29"/>
      <c r="B135" s="47"/>
      <c r="C135" s="48"/>
      <c r="E135" s="49"/>
      <c r="H135" s="20"/>
      <c r="I135" s="27"/>
      <c r="J135" s="27"/>
      <c r="K135" s="27"/>
      <c r="L135" s="27"/>
      <c r="M135" s="50"/>
      <c r="N135" s="51"/>
      <c r="O135" s="30"/>
      <c r="P135" s="20"/>
      <c r="Q135" s="20"/>
      <c r="R135" s="20"/>
      <c r="S135" s="30"/>
      <c r="T135" s="30"/>
    </row>
    <row r="136" spans="1:20" s="2" customFormat="1" x14ac:dyDescent="0.25">
      <c r="A136" s="29"/>
      <c r="B136" s="47"/>
      <c r="C136" s="48"/>
      <c r="E136" s="49"/>
      <c r="H136" s="20"/>
      <c r="I136" s="27"/>
      <c r="J136" s="27"/>
      <c r="K136" s="27"/>
      <c r="L136" s="27"/>
      <c r="M136" s="50"/>
      <c r="N136" s="51"/>
      <c r="O136" s="30"/>
      <c r="P136" s="20"/>
      <c r="Q136" s="20"/>
      <c r="R136" s="20"/>
      <c r="S136" s="30"/>
      <c r="T136" s="30"/>
    </row>
    <row r="137" spans="1:20" s="2" customFormat="1" x14ac:dyDescent="0.25">
      <c r="A137" s="29"/>
      <c r="B137" s="47"/>
      <c r="C137" s="48"/>
      <c r="E137" s="49"/>
      <c r="H137" s="20"/>
      <c r="I137" s="27"/>
      <c r="J137" s="27"/>
      <c r="K137" s="27"/>
      <c r="L137" s="27"/>
      <c r="M137" s="50"/>
      <c r="N137" s="51"/>
      <c r="O137" s="30"/>
      <c r="P137" s="20"/>
      <c r="Q137" s="20"/>
      <c r="R137" s="20"/>
      <c r="S137" s="30"/>
      <c r="T137" s="30"/>
    </row>
    <row r="138" spans="1:20" s="2" customFormat="1" x14ac:dyDescent="0.25">
      <c r="A138" s="29"/>
      <c r="B138" s="47"/>
      <c r="C138" s="48"/>
      <c r="E138" s="49"/>
      <c r="H138" s="20"/>
      <c r="I138" s="27"/>
      <c r="J138" s="27"/>
      <c r="K138" s="27"/>
      <c r="L138" s="27"/>
      <c r="M138" s="50"/>
      <c r="N138" s="51"/>
      <c r="O138" s="30"/>
      <c r="P138" s="20"/>
      <c r="Q138" s="20"/>
      <c r="R138" s="20"/>
      <c r="S138" s="30"/>
      <c r="T138" s="30"/>
    </row>
    <row r="139" spans="1:20" s="2" customFormat="1" x14ac:dyDescent="0.25">
      <c r="A139" s="29"/>
      <c r="B139" s="47"/>
      <c r="C139" s="48"/>
      <c r="E139" s="49"/>
      <c r="H139" s="20"/>
      <c r="I139" s="27"/>
      <c r="J139" s="27"/>
      <c r="K139" s="27"/>
      <c r="L139" s="27"/>
      <c r="M139" s="50"/>
      <c r="N139" s="51"/>
      <c r="O139" s="30"/>
      <c r="P139" s="20"/>
      <c r="Q139" s="20"/>
      <c r="R139" s="20"/>
      <c r="S139" s="30"/>
      <c r="T139" s="30"/>
    </row>
    <row r="140" spans="1:20" s="2" customFormat="1" x14ac:dyDescent="0.25">
      <c r="A140" s="29"/>
      <c r="B140" s="47"/>
      <c r="C140" s="48"/>
      <c r="E140" s="49"/>
      <c r="H140" s="20"/>
      <c r="I140" s="27"/>
      <c r="J140" s="27"/>
      <c r="K140" s="27"/>
      <c r="L140" s="27"/>
      <c r="M140" s="50"/>
      <c r="N140" s="51"/>
      <c r="O140" s="30"/>
      <c r="P140" s="20"/>
      <c r="Q140" s="20"/>
      <c r="R140" s="20"/>
      <c r="S140" s="30"/>
      <c r="T140" s="30"/>
    </row>
    <row r="141" spans="1:20" s="2" customFormat="1" x14ac:dyDescent="0.25">
      <c r="A141" s="29"/>
      <c r="B141" s="47"/>
      <c r="C141" s="48"/>
      <c r="E141" s="49"/>
      <c r="H141" s="20"/>
      <c r="I141" s="27"/>
      <c r="J141" s="27"/>
      <c r="K141" s="27"/>
      <c r="L141" s="27"/>
      <c r="M141" s="50"/>
      <c r="N141" s="51"/>
      <c r="O141" s="30"/>
      <c r="P141" s="20"/>
      <c r="Q141" s="20"/>
      <c r="R141" s="20"/>
      <c r="S141" s="30"/>
      <c r="T141" s="30"/>
    </row>
    <row r="142" spans="1:20" s="2" customFormat="1" x14ac:dyDescent="0.25">
      <c r="A142" s="29"/>
      <c r="B142" s="47"/>
      <c r="C142" s="48"/>
      <c r="E142" s="49"/>
      <c r="H142" s="20"/>
      <c r="I142" s="27"/>
      <c r="J142" s="27"/>
      <c r="K142" s="27"/>
      <c r="L142" s="27"/>
      <c r="M142" s="50"/>
      <c r="N142" s="51"/>
      <c r="O142" s="30"/>
      <c r="P142" s="20"/>
      <c r="Q142" s="20"/>
      <c r="R142" s="20"/>
      <c r="S142" s="30"/>
      <c r="T142" s="30"/>
    </row>
    <row r="143" spans="1:20" s="2" customFormat="1" x14ac:dyDescent="0.25">
      <c r="A143" s="29"/>
      <c r="B143" s="47"/>
      <c r="C143" s="48"/>
      <c r="E143" s="49"/>
      <c r="H143" s="20"/>
      <c r="I143" s="27"/>
      <c r="J143" s="27"/>
      <c r="K143" s="27"/>
      <c r="L143" s="27"/>
      <c r="M143" s="50"/>
      <c r="N143" s="51"/>
      <c r="O143" s="30"/>
      <c r="P143" s="20"/>
      <c r="Q143" s="20"/>
      <c r="R143" s="20"/>
      <c r="S143" s="30"/>
      <c r="T143" s="30"/>
    </row>
    <row r="144" spans="1:20" s="2" customFormat="1" x14ac:dyDescent="0.25">
      <c r="A144" s="29"/>
      <c r="B144" s="47"/>
      <c r="C144" s="48"/>
      <c r="E144" s="49"/>
      <c r="H144" s="20"/>
      <c r="I144" s="27"/>
      <c r="J144" s="27"/>
      <c r="K144" s="27"/>
      <c r="L144" s="27"/>
      <c r="M144" s="50"/>
      <c r="N144" s="51"/>
      <c r="O144" s="30"/>
      <c r="P144" s="20"/>
      <c r="Q144" s="20"/>
      <c r="R144" s="20"/>
      <c r="S144" s="30"/>
      <c r="T144" s="30"/>
    </row>
    <row r="145" spans="1:20" s="2" customFormat="1" x14ac:dyDescent="0.25">
      <c r="A145" s="29"/>
      <c r="B145" s="47"/>
      <c r="C145" s="48"/>
      <c r="E145" s="49"/>
      <c r="H145" s="20"/>
      <c r="I145" s="27"/>
      <c r="J145" s="27"/>
      <c r="K145" s="27"/>
      <c r="L145" s="27"/>
      <c r="M145" s="50"/>
      <c r="N145" s="51"/>
      <c r="O145" s="30"/>
      <c r="P145" s="20"/>
      <c r="Q145" s="20"/>
      <c r="R145" s="20"/>
      <c r="S145" s="30"/>
      <c r="T145" s="30"/>
    </row>
    <row r="146" spans="1:20" s="2" customFormat="1" x14ac:dyDescent="0.25">
      <c r="A146" s="29"/>
      <c r="B146" s="47"/>
      <c r="C146" s="48"/>
      <c r="E146" s="49"/>
      <c r="H146" s="20"/>
      <c r="I146" s="27"/>
      <c r="J146" s="27"/>
      <c r="K146" s="27"/>
      <c r="L146" s="27"/>
      <c r="M146" s="50"/>
      <c r="N146" s="51"/>
      <c r="O146" s="30"/>
      <c r="P146" s="20"/>
      <c r="Q146" s="20"/>
      <c r="R146" s="20"/>
      <c r="S146" s="30"/>
      <c r="T146" s="30"/>
    </row>
    <row r="147" spans="1:20" s="2" customFormat="1" x14ac:dyDescent="0.25">
      <c r="A147" s="29"/>
      <c r="B147" s="47"/>
      <c r="C147" s="48"/>
      <c r="E147" s="49"/>
      <c r="H147" s="20"/>
      <c r="I147" s="27"/>
      <c r="J147" s="27"/>
      <c r="K147" s="27"/>
      <c r="L147" s="27"/>
      <c r="M147" s="50"/>
      <c r="N147" s="51"/>
      <c r="O147" s="30"/>
      <c r="P147" s="20"/>
      <c r="Q147" s="20"/>
      <c r="R147" s="20"/>
      <c r="S147" s="30"/>
      <c r="T147" s="30"/>
    </row>
    <row r="148" spans="1:20" s="2" customFormat="1" x14ac:dyDescent="0.25">
      <c r="A148" s="29"/>
      <c r="B148" s="47"/>
      <c r="C148" s="48"/>
      <c r="E148" s="49"/>
      <c r="H148" s="20"/>
      <c r="I148" s="27"/>
      <c r="J148" s="27"/>
      <c r="K148" s="27"/>
      <c r="L148" s="27"/>
      <c r="M148" s="50"/>
      <c r="N148" s="51"/>
      <c r="O148" s="30"/>
      <c r="P148" s="20"/>
      <c r="Q148" s="20"/>
      <c r="R148" s="20"/>
      <c r="S148" s="30"/>
      <c r="T148" s="30"/>
    </row>
    <row r="149" spans="1:20" s="2" customFormat="1" x14ac:dyDescent="0.25">
      <c r="A149" s="29"/>
      <c r="B149" s="47"/>
      <c r="C149" s="48"/>
      <c r="E149" s="49"/>
      <c r="H149" s="20"/>
      <c r="I149" s="27"/>
      <c r="J149" s="27"/>
      <c r="K149" s="27"/>
      <c r="L149" s="27"/>
      <c r="M149" s="50"/>
      <c r="N149" s="51"/>
      <c r="O149" s="30"/>
      <c r="P149" s="20"/>
      <c r="Q149" s="20"/>
      <c r="R149" s="20"/>
      <c r="S149" s="30"/>
      <c r="T149" s="30"/>
    </row>
    <row r="150" spans="1:20" s="2" customFormat="1" x14ac:dyDescent="0.25">
      <c r="A150" s="29"/>
      <c r="B150" s="47"/>
      <c r="C150" s="48"/>
      <c r="E150" s="49"/>
      <c r="H150" s="20"/>
      <c r="I150" s="27"/>
      <c r="J150" s="27"/>
      <c r="K150" s="27"/>
      <c r="L150" s="27"/>
      <c r="M150" s="50"/>
      <c r="N150" s="51"/>
      <c r="O150" s="30"/>
      <c r="P150" s="20"/>
      <c r="Q150" s="20"/>
      <c r="R150" s="20"/>
      <c r="S150" s="30"/>
      <c r="T150" s="30"/>
    </row>
    <row r="151" spans="1:20" s="2" customFormat="1" x14ac:dyDescent="0.25">
      <c r="A151" s="29"/>
      <c r="B151" s="47"/>
      <c r="C151" s="48"/>
      <c r="E151" s="49"/>
      <c r="H151" s="20"/>
      <c r="I151" s="27"/>
      <c r="J151" s="27"/>
      <c r="K151" s="27"/>
      <c r="L151" s="27"/>
      <c r="M151" s="50"/>
      <c r="N151" s="51"/>
      <c r="O151" s="30"/>
      <c r="P151" s="20"/>
      <c r="Q151" s="20"/>
      <c r="R151" s="20"/>
      <c r="S151" s="30"/>
      <c r="T151" s="30"/>
    </row>
    <row r="152" spans="1:20" s="2" customFormat="1" x14ac:dyDescent="0.25">
      <c r="A152" s="29"/>
      <c r="B152" s="47"/>
      <c r="C152" s="48"/>
      <c r="E152" s="49"/>
      <c r="H152" s="20"/>
      <c r="I152" s="27"/>
      <c r="J152" s="27"/>
      <c r="K152" s="27"/>
      <c r="L152" s="27"/>
      <c r="M152" s="50"/>
      <c r="N152" s="51"/>
      <c r="O152" s="30"/>
      <c r="P152" s="20"/>
      <c r="Q152" s="20"/>
      <c r="R152" s="20"/>
      <c r="S152" s="30"/>
      <c r="T152" s="30"/>
    </row>
    <row r="153" spans="1:20" s="2" customFormat="1" x14ac:dyDescent="0.25">
      <c r="A153" s="29"/>
      <c r="B153" s="47"/>
      <c r="C153" s="48"/>
      <c r="E153" s="49"/>
      <c r="H153" s="20"/>
      <c r="I153" s="27"/>
      <c r="J153" s="27"/>
      <c r="K153" s="27"/>
      <c r="L153" s="27"/>
      <c r="M153" s="50"/>
      <c r="N153" s="51"/>
      <c r="O153" s="30"/>
      <c r="P153" s="20"/>
      <c r="Q153" s="20"/>
      <c r="R153" s="20"/>
      <c r="S153" s="30"/>
      <c r="T153" s="30"/>
    </row>
    <row r="154" spans="1:20" s="2" customFormat="1" x14ac:dyDescent="0.25">
      <c r="A154" s="29"/>
      <c r="B154" s="47"/>
      <c r="C154" s="48"/>
      <c r="E154" s="49"/>
      <c r="H154" s="20"/>
      <c r="I154" s="27"/>
      <c r="J154" s="27"/>
      <c r="K154" s="27"/>
      <c r="L154" s="27"/>
      <c r="M154" s="50"/>
      <c r="N154" s="51"/>
      <c r="O154" s="30"/>
      <c r="P154" s="20"/>
      <c r="Q154" s="20"/>
      <c r="R154" s="20"/>
      <c r="S154" s="30"/>
      <c r="T154" s="30"/>
    </row>
    <row r="155" spans="1:20" s="2" customFormat="1" x14ac:dyDescent="0.25">
      <c r="A155" s="29"/>
      <c r="B155" s="47"/>
      <c r="C155" s="48"/>
      <c r="E155" s="49"/>
      <c r="H155" s="20"/>
      <c r="I155" s="27"/>
      <c r="J155" s="27"/>
      <c r="K155" s="27"/>
      <c r="L155" s="27"/>
      <c r="M155" s="50"/>
      <c r="N155" s="51"/>
      <c r="O155" s="30"/>
      <c r="P155" s="20"/>
      <c r="Q155" s="20"/>
      <c r="R155" s="20"/>
      <c r="S155" s="30"/>
      <c r="T155" s="30"/>
    </row>
    <row r="156" spans="1:20" s="2" customFormat="1" x14ac:dyDescent="0.25">
      <c r="A156" s="29"/>
      <c r="B156" s="47"/>
      <c r="C156" s="48"/>
      <c r="E156" s="49"/>
      <c r="H156" s="20"/>
      <c r="I156" s="27"/>
      <c r="J156" s="27"/>
      <c r="K156" s="27"/>
      <c r="L156" s="27"/>
      <c r="M156" s="50"/>
      <c r="N156" s="51"/>
      <c r="O156" s="30"/>
      <c r="P156" s="20"/>
      <c r="Q156" s="20"/>
      <c r="R156" s="20"/>
      <c r="S156" s="30"/>
      <c r="T156" s="30"/>
    </row>
    <row r="157" spans="1:20" s="2" customFormat="1" x14ac:dyDescent="0.25">
      <c r="A157" s="29"/>
      <c r="B157" s="47"/>
      <c r="C157" s="48"/>
      <c r="E157" s="49"/>
      <c r="H157" s="20"/>
      <c r="I157" s="27"/>
      <c r="J157" s="27"/>
      <c r="K157" s="27"/>
      <c r="L157" s="27"/>
      <c r="M157" s="50"/>
      <c r="N157" s="51"/>
      <c r="O157" s="30"/>
      <c r="P157" s="20"/>
      <c r="Q157" s="20"/>
      <c r="R157" s="20"/>
      <c r="S157" s="30"/>
      <c r="T157" s="30"/>
    </row>
    <row r="158" spans="1:20" s="2" customFormat="1" x14ac:dyDescent="0.25">
      <c r="A158" s="29"/>
      <c r="B158" s="47"/>
      <c r="C158" s="48"/>
      <c r="E158" s="49"/>
      <c r="H158" s="20"/>
      <c r="I158" s="27"/>
      <c r="J158" s="27"/>
      <c r="K158" s="27"/>
      <c r="L158" s="27"/>
      <c r="M158" s="50"/>
      <c r="N158" s="51"/>
      <c r="O158" s="30"/>
      <c r="P158" s="20"/>
      <c r="Q158" s="20"/>
      <c r="R158" s="20"/>
      <c r="S158" s="30"/>
      <c r="T158" s="30"/>
    </row>
    <row r="159" spans="1:20" s="2" customFormat="1" x14ac:dyDescent="0.25">
      <c r="A159" s="29"/>
      <c r="B159" s="47"/>
      <c r="C159" s="48"/>
      <c r="E159" s="49"/>
      <c r="H159" s="20"/>
      <c r="I159" s="27"/>
      <c r="J159" s="27"/>
      <c r="K159" s="27"/>
      <c r="L159" s="27"/>
      <c r="M159" s="50"/>
      <c r="N159" s="51"/>
      <c r="O159" s="30"/>
      <c r="P159" s="20"/>
      <c r="Q159" s="20"/>
      <c r="R159" s="20"/>
      <c r="S159" s="30"/>
      <c r="T159" s="30"/>
    </row>
    <row r="160" spans="1:20" s="2" customFormat="1" x14ac:dyDescent="0.25">
      <c r="A160" s="29"/>
      <c r="B160" s="47"/>
      <c r="C160" s="48"/>
      <c r="E160" s="49"/>
      <c r="H160" s="20"/>
      <c r="I160" s="27"/>
      <c r="J160" s="27"/>
      <c r="K160" s="27"/>
      <c r="L160" s="27"/>
      <c r="M160" s="50"/>
      <c r="N160" s="51"/>
      <c r="O160" s="30"/>
      <c r="P160" s="20"/>
      <c r="Q160" s="20"/>
      <c r="R160" s="20"/>
      <c r="S160" s="30"/>
      <c r="T160" s="30"/>
    </row>
    <row r="161" spans="1:20" s="2" customFormat="1" x14ac:dyDescent="0.25">
      <c r="A161" s="29"/>
      <c r="B161" s="47"/>
      <c r="C161" s="48"/>
      <c r="E161" s="49"/>
      <c r="H161" s="20"/>
      <c r="I161" s="27"/>
      <c r="J161" s="27"/>
      <c r="K161" s="27"/>
      <c r="L161" s="27"/>
      <c r="M161" s="50"/>
      <c r="N161" s="51"/>
      <c r="O161" s="30"/>
      <c r="P161" s="20"/>
      <c r="Q161" s="20"/>
      <c r="R161" s="20"/>
      <c r="S161" s="30"/>
      <c r="T161" s="30"/>
    </row>
    <row r="162" spans="1:20" s="2" customFormat="1" x14ac:dyDescent="0.25">
      <c r="A162" s="29"/>
      <c r="B162" s="47"/>
      <c r="C162" s="48"/>
      <c r="E162" s="49"/>
      <c r="H162" s="20"/>
      <c r="I162" s="27"/>
      <c r="J162" s="27"/>
      <c r="K162" s="27"/>
      <c r="L162" s="27"/>
      <c r="M162" s="50"/>
      <c r="N162" s="51"/>
      <c r="O162" s="30"/>
      <c r="P162" s="20"/>
      <c r="Q162" s="20"/>
      <c r="R162" s="20"/>
      <c r="S162" s="30"/>
      <c r="T162" s="30"/>
    </row>
    <row r="163" spans="1:20" s="2" customFormat="1" x14ac:dyDescent="0.25">
      <c r="A163" s="29"/>
      <c r="B163" s="47"/>
      <c r="C163" s="48"/>
      <c r="E163" s="49"/>
      <c r="H163" s="20"/>
      <c r="I163" s="27"/>
      <c r="J163" s="27"/>
      <c r="K163" s="27"/>
      <c r="L163" s="27"/>
      <c r="M163" s="50"/>
      <c r="N163" s="51"/>
      <c r="O163" s="30"/>
      <c r="P163" s="20"/>
      <c r="Q163" s="20"/>
      <c r="R163" s="20"/>
      <c r="S163" s="30"/>
      <c r="T163" s="30"/>
    </row>
    <row r="164" spans="1:20" s="2" customFormat="1" x14ac:dyDescent="0.25">
      <c r="A164" s="29"/>
      <c r="B164" s="47"/>
      <c r="C164" s="48"/>
      <c r="E164" s="49"/>
      <c r="H164" s="20"/>
      <c r="I164" s="27"/>
      <c r="J164" s="27"/>
      <c r="K164" s="27"/>
      <c r="L164" s="27"/>
      <c r="M164" s="50"/>
      <c r="N164" s="51"/>
      <c r="O164" s="30"/>
      <c r="P164" s="20"/>
      <c r="Q164" s="20"/>
      <c r="R164" s="20"/>
      <c r="S164" s="30"/>
      <c r="T164" s="30"/>
    </row>
    <row r="165" spans="1:20" s="2" customFormat="1" x14ac:dyDescent="0.25">
      <c r="A165" s="29"/>
      <c r="B165" s="47"/>
      <c r="C165" s="48"/>
      <c r="E165" s="49"/>
      <c r="H165" s="20"/>
      <c r="I165" s="27"/>
      <c r="J165" s="27"/>
      <c r="K165" s="27"/>
      <c r="L165" s="27"/>
      <c r="M165" s="50"/>
      <c r="N165" s="51"/>
      <c r="O165" s="30"/>
      <c r="P165" s="20"/>
      <c r="Q165" s="20"/>
      <c r="R165" s="20"/>
      <c r="S165" s="30"/>
      <c r="T165" s="30"/>
    </row>
    <row r="166" spans="1:20" s="2" customFormat="1" x14ac:dyDescent="0.25">
      <c r="A166" s="29"/>
      <c r="B166" s="47"/>
      <c r="C166" s="48"/>
      <c r="E166" s="49"/>
      <c r="H166" s="20"/>
      <c r="I166" s="27"/>
      <c r="J166" s="27"/>
      <c r="K166" s="27"/>
      <c r="L166" s="27"/>
      <c r="M166" s="50"/>
      <c r="N166" s="51"/>
      <c r="O166" s="30"/>
      <c r="P166" s="20"/>
      <c r="Q166" s="20"/>
      <c r="R166" s="20"/>
      <c r="S166" s="30"/>
      <c r="T166" s="30"/>
    </row>
    <row r="167" spans="1:20" s="2" customFormat="1" x14ac:dyDescent="0.25">
      <c r="A167" s="29"/>
      <c r="B167" s="47"/>
      <c r="C167" s="48"/>
      <c r="E167" s="49"/>
      <c r="H167" s="20"/>
      <c r="I167" s="27"/>
      <c r="J167" s="27"/>
      <c r="K167" s="27"/>
      <c r="L167" s="27"/>
      <c r="M167" s="50"/>
      <c r="N167" s="51"/>
      <c r="O167" s="30"/>
      <c r="P167" s="20"/>
      <c r="Q167" s="20"/>
      <c r="R167" s="20"/>
      <c r="S167" s="30"/>
      <c r="T167" s="30"/>
    </row>
  </sheetData>
  <sortState ref="A2:XFC369">
    <sortCondition ref="B2:B369"/>
  </sortState>
  <dataConsolidate/>
  <conditionalFormatting sqref="T7:T24 T2:T5">
    <cfRule type="cellIs" dxfId="13" priority="1169" operator="greaterThan">
      <formula>42004</formula>
    </cfRule>
  </conditionalFormatting>
  <conditionalFormatting sqref="F11:F24 F2:F8">
    <cfRule type="containsText" dxfId="12" priority="801" operator="containsText" text="TERMINADO">
      <formula>NOT(ISERROR(SEARCH("TERMINADO",F2)))</formula>
    </cfRule>
  </conditionalFormatting>
  <conditionalFormatting sqref="F11:F24 F2:F8">
    <cfRule type="cellIs" dxfId="11" priority="772" operator="equal">
      <formula>"DESIERTA"</formula>
    </cfRule>
  </conditionalFormatting>
  <conditionalFormatting sqref="G11:G24 G2:G6">
    <cfRule type="containsText" dxfId="10" priority="767" operator="containsText" text="LIQUIDADO">
      <formula>NOT(ISERROR(SEARCH("LIQUIDADO",G2)))</formula>
    </cfRule>
  </conditionalFormatting>
  <conditionalFormatting sqref="G7:G8">
    <cfRule type="containsText" dxfId="9" priority="199" operator="containsText" text="LIQUIDADO">
      <formula>NOT(ISERROR(SEARCH("LIQUIDADO",G7)))</formula>
    </cfRule>
  </conditionalFormatting>
  <conditionalFormatting sqref="T6">
    <cfRule type="cellIs" dxfId="6" priority="182" operator="greaterThan">
      <formula>42004</formula>
    </cfRule>
  </conditionalFormatting>
  <conditionalFormatting sqref="F9">
    <cfRule type="containsText" dxfId="5" priority="166" operator="containsText" text="TERMINADO">
      <formula>NOT(ISERROR(SEARCH("TERMINADO",F9)))</formula>
    </cfRule>
  </conditionalFormatting>
  <conditionalFormatting sqref="F9">
    <cfRule type="cellIs" dxfId="4" priority="165" operator="equal">
      <formula>"DESIERTA"</formula>
    </cfRule>
  </conditionalFormatting>
  <conditionalFormatting sqref="G9">
    <cfRule type="containsText" dxfId="3" priority="164" operator="containsText" text="LIQUIDADO">
      <formula>NOT(ISERROR(SEARCH("LIQUIDADO",G9)))</formula>
    </cfRule>
  </conditionalFormatting>
  <conditionalFormatting sqref="F10">
    <cfRule type="containsText" dxfId="2" priority="140" operator="containsText" text="TERMINADO">
      <formula>NOT(ISERROR(SEARCH("TERMINADO",F10)))</formula>
    </cfRule>
  </conditionalFormatting>
  <conditionalFormatting sqref="F10">
    <cfRule type="cellIs" dxfId="1" priority="139" operator="equal">
      <formula>"DESIERTA"</formula>
    </cfRule>
  </conditionalFormatting>
  <conditionalFormatting sqref="G10">
    <cfRule type="containsText" dxfId="0" priority="138" operator="containsText" text="LIQUIDADO">
      <formula>NOT(ISERROR(SEARCH("LIQUIDADO",G10)))</formula>
    </cfRule>
  </conditionalFormatting>
  <hyperlinks>
    <hyperlink ref="A3" r:id="rId1"/>
    <hyperlink ref="A6" r:id="rId2"/>
    <hyperlink ref="A2" r:id="rId3"/>
    <hyperlink ref="A7" r:id="rId4"/>
    <hyperlink ref="A8" r:id="rId5"/>
    <hyperlink ref="A9" r:id="rId6"/>
    <hyperlink ref="A10" r:id="rId7"/>
    <hyperlink ref="A11" r:id="rId8"/>
    <hyperlink ref="A12" r:id="rId9"/>
    <hyperlink ref="H13" r:id="rId10" display="202"/>
    <hyperlink ref="F13" r:id="rId11" display="H:\1 contratos\202 OLBER TORO VALENCIA"/>
    <hyperlink ref="H14" r:id="rId12" display="207"/>
    <hyperlink ref="F14" r:id="rId13"/>
    <hyperlink ref="H15" r:id="rId14" display="208"/>
    <hyperlink ref="F15" r:id="rId15"/>
    <hyperlink ref="H16" r:id="rId16" display="209"/>
    <hyperlink ref="F16" r:id="rId17"/>
    <hyperlink ref="F7" r:id="rId18"/>
    <hyperlink ref="F9" r:id="rId19"/>
    <hyperlink ref="H17" r:id="rId20" display="203"/>
    <hyperlink ref="F17" r:id="rId21"/>
    <hyperlink ref="H18" r:id="rId22" display="204"/>
    <hyperlink ref="F18" r:id="rId23"/>
    <hyperlink ref="H19" r:id="rId24" display="205"/>
    <hyperlink ref="F19" r:id="rId25"/>
    <hyperlink ref="H20" r:id="rId26" display="206"/>
    <hyperlink ref="F20" r:id="rId27"/>
    <hyperlink ref="F10" r:id="rId28"/>
    <hyperlink ref="F6" r:id="rId29"/>
    <hyperlink ref="F11" r:id="rId30"/>
    <hyperlink ref="A4" r:id="rId31"/>
    <hyperlink ref="A5" r:id="rId32"/>
    <hyperlink ref="F8" r:id="rId33" display="H:\1 contratos\212 INVERSIONES Y SUMINISTROS LM SAS"/>
    <hyperlink ref="A21" r:id="rId34"/>
    <hyperlink ref="F2" r:id="rId35"/>
    <hyperlink ref="F3" r:id="rId36"/>
    <hyperlink ref="F4" r:id="rId37"/>
    <hyperlink ref="F5" r:id="rId38"/>
    <hyperlink ref="F21" r:id="rId39"/>
    <hyperlink ref="F23" r:id="rId40"/>
    <hyperlink ref="F22" r:id="rId41"/>
    <hyperlink ref="F24" r:id="rId42"/>
    <hyperlink ref="H23" r:id="rId43" display="959"/>
    <hyperlink ref="H24" r:id="rId44" display="1179"/>
    <hyperlink ref="F12" r:id="rId45"/>
  </hyperlinks>
  <pageMargins left="0.70866141732283472" right="0.70866141732283472" top="0.74803149606299213" bottom="0.78740157480314965" header="0.31496062992125984" footer="0.31496062992125984"/>
  <pageSetup paperSize="14" scale="47" fitToWidth="5" fitToHeight="20" orientation="landscape" r:id="rId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CONTRATOS 2014</vt:lpstr>
      <vt:lpstr>'CONTRATOS 2014'!Área_de_impresión</vt:lpstr>
      <vt:lpstr>'CONTRATOS 2014'!Títulos_a_imprimir</vt:lpstr>
    </vt:vector>
  </TitlesOfParts>
  <Company>UAEMC</Company>
  <LinksUpToDate>false</LinksUpToDate>
  <SharedDoc>false</SharedDoc>
  <HyperlinkBase>www.contratos.gov.co</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Bienes y Servicios Adquiridos</dc:title>
  <dc:creator>Maria Yenifer Prada Peña</dc:creator>
  <cp:lastModifiedBy>Maria Yenifer Prada Peña</cp:lastModifiedBy>
  <cp:lastPrinted>2014-07-15T17:13:32Z</cp:lastPrinted>
  <dcterms:created xsi:type="dcterms:W3CDTF">2012-08-29T21:02:55Z</dcterms:created>
  <dcterms:modified xsi:type="dcterms:W3CDTF">2015-01-09T17:24:22Z</dcterms:modified>
  <cp:category>Contratos 2014</cp:category>
</cp:coreProperties>
</file>