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19875" windowHeight="8220"/>
  </bookViews>
  <sheets>
    <sheet name="CONTRATOS 2015" sheetId="1" r:id="rId1"/>
  </sheets>
  <externalReferences>
    <externalReference r:id="rId2"/>
  </externalReferences>
  <definedNames>
    <definedName name="_xlnm._FilterDatabase" localSheetId="0" hidden="1">'CONTRATOS 2015'!$A$1:$AF$59</definedName>
    <definedName name="_xlnm.Print_Area" localSheetId="0">'CONTRATOS 2015'!$A$1:$AF$1</definedName>
    <definedName name="_xlnm.Print_Titles" localSheetId="0">'CONTRATOS 2015'!$1:$1</definedName>
  </definedNames>
  <calcPr calcId="145621"/>
</workbook>
</file>

<file path=xl/calcChain.xml><?xml version="1.0" encoding="utf-8"?>
<calcChain xmlns="http://schemas.openxmlformats.org/spreadsheetml/2006/main">
  <c r="AF59" i="1" l="1"/>
  <c r="AD59" i="1"/>
  <c r="AA59" i="1"/>
  <c r="AF58" i="1"/>
  <c r="AD58" i="1"/>
  <c r="AA58" i="1"/>
  <c r="AF57" i="1"/>
  <c r="AC57" i="1"/>
  <c r="AD57" i="1" s="1"/>
  <c r="AA57" i="1"/>
  <c r="AF56" i="1"/>
  <c r="AD56" i="1"/>
  <c r="AA56" i="1"/>
  <c r="AF55" i="1"/>
  <c r="AD55" i="1"/>
  <c r="AA55" i="1"/>
  <c r="AF54" i="1"/>
  <c r="AC54" i="1"/>
  <c r="AD54" i="1" s="1"/>
  <c r="AA54" i="1"/>
  <c r="AF53" i="1"/>
  <c r="AD53" i="1"/>
  <c r="AA53" i="1"/>
  <c r="AF52" i="1"/>
  <c r="AC52" i="1"/>
  <c r="AD52" i="1" s="1"/>
  <c r="AA52" i="1"/>
  <c r="AF51" i="1"/>
  <c r="AD51" i="1"/>
  <c r="AA51" i="1"/>
  <c r="AF50" i="1"/>
  <c r="AD50" i="1"/>
  <c r="AA50" i="1"/>
  <c r="AF49" i="1"/>
  <c r="AC49" i="1"/>
  <c r="AD49" i="1" s="1"/>
  <c r="AA49" i="1"/>
  <c r="AF48" i="1"/>
  <c r="AD48" i="1"/>
  <c r="AA48" i="1"/>
  <c r="AF47" i="1"/>
  <c r="AD47" i="1"/>
  <c r="AA47" i="1"/>
  <c r="AF46" i="1"/>
  <c r="AC46" i="1"/>
  <c r="AD46" i="1" s="1"/>
  <c r="AA46" i="1"/>
  <c r="AF45" i="1"/>
  <c r="AC45" i="1"/>
  <c r="AD45" i="1" s="1"/>
  <c r="AA45" i="1"/>
  <c r="AF44" i="1"/>
  <c r="AD44" i="1"/>
  <c r="AA44" i="1"/>
  <c r="AF43" i="1"/>
  <c r="AC43" i="1"/>
  <c r="AD43" i="1" s="1"/>
  <c r="AA43" i="1"/>
  <c r="AF42" i="1"/>
  <c r="AD42" i="1"/>
  <c r="AA42" i="1"/>
  <c r="AF41" i="1"/>
  <c r="AD41" i="1"/>
  <c r="AA41" i="1"/>
  <c r="AF40" i="1"/>
  <c r="AD40" i="1"/>
  <c r="AA40" i="1"/>
  <c r="AF39" i="1"/>
  <c r="AC39" i="1"/>
  <c r="AD39" i="1" s="1"/>
  <c r="AA39" i="1"/>
  <c r="AF38" i="1"/>
  <c r="AC38" i="1"/>
  <c r="AD38" i="1" s="1"/>
  <c r="AA38" i="1"/>
  <c r="AF37" i="1"/>
  <c r="AD37" i="1"/>
  <c r="AA37" i="1"/>
  <c r="AF36" i="1"/>
  <c r="AD36" i="1"/>
  <c r="AA36" i="1"/>
  <c r="AF35" i="1"/>
  <c r="AD35" i="1"/>
  <c r="AA35" i="1"/>
  <c r="AF34" i="1"/>
  <c r="AD34" i="1"/>
  <c r="AA34" i="1"/>
  <c r="AF33" i="1"/>
  <c r="AD33" i="1"/>
  <c r="AA33" i="1"/>
  <c r="AF32" i="1"/>
  <c r="AD32" i="1"/>
  <c r="AA32" i="1"/>
  <c r="AF31" i="1"/>
  <c r="AD31" i="1"/>
  <c r="AA31" i="1"/>
  <c r="AF30" i="1"/>
  <c r="AD30" i="1"/>
  <c r="AA30" i="1"/>
  <c r="AF29" i="1"/>
  <c r="AD29" i="1"/>
  <c r="AA29" i="1"/>
  <c r="AF28" i="1"/>
  <c r="AD28" i="1"/>
  <c r="AA28" i="1"/>
  <c r="AF27" i="1"/>
  <c r="AD27" i="1"/>
  <c r="AA27" i="1"/>
  <c r="AF26" i="1"/>
  <c r="AC26" i="1"/>
  <c r="AD26" i="1" s="1"/>
  <c r="AA26" i="1"/>
  <c r="AF25" i="1"/>
  <c r="AD25" i="1"/>
  <c r="AA25" i="1"/>
  <c r="AF24" i="1"/>
  <c r="AC24" i="1"/>
  <c r="AD24" i="1" s="1"/>
  <c r="AA24" i="1"/>
  <c r="AF23" i="1"/>
  <c r="AC23" i="1"/>
  <c r="AD23" i="1" s="1"/>
  <c r="AA23" i="1"/>
  <c r="AF22" i="1"/>
  <c r="AC22" i="1"/>
  <c r="AD22" i="1" s="1"/>
  <c r="AA22" i="1"/>
  <c r="AF21" i="1"/>
  <c r="AC21" i="1"/>
  <c r="AD21" i="1" s="1"/>
  <c r="AA21" i="1"/>
  <c r="AF20" i="1"/>
  <c r="AC20" i="1"/>
  <c r="AD20" i="1" s="1"/>
  <c r="AA20" i="1"/>
  <c r="AF19" i="1"/>
  <c r="AC19" i="1"/>
  <c r="AD19" i="1" s="1"/>
  <c r="AA19" i="1"/>
  <c r="AF18" i="1"/>
  <c r="AD18" i="1"/>
  <c r="AA18" i="1"/>
  <c r="AF17" i="1"/>
  <c r="AC17" i="1"/>
  <c r="AD17" i="1" s="1"/>
  <c r="AA17" i="1"/>
  <c r="AF16" i="1"/>
  <c r="AD16" i="1"/>
  <c r="AA16" i="1"/>
  <c r="AF15" i="1"/>
  <c r="AC15" i="1"/>
  <c r="AA15" i="1"/>
  <c r="AD14" i="1"/>
  <c r="AA14" i="1"/>
  <c r="AF13" i="1"/>
  <c r="AD13" i="1"/>
  <c r="AA13" i="1"/>
  <c r="AF12" i="1"/>
  <c r="AC12" i="1"/>
  <c r="AA12" i="1"/>
  <c r="AF11" i="1"/>
  <c r="AD11" i="1"/>
  <c r="AA11" i="1"/>
  <c r="AF10" i="1"/>
  <c r="AC10" i="1"/>
  <c r="AA10" i="1"/>
  <c r="AF9" i="1"/>
  <c r="AD9" i="1"/>
  <c r="AA9" i="1"/>
  <c r="AF8" i="1"/>
  <c r="AC8" i="1"/>
  <c r="AA8" i="1"/>
  <c r="AF7" i="1"/>
  <c r="AD7" i="1"/>
  <c r="AA7" i="1"/>
  <c r="AF6" i="1"/>
  <c r="AC6" i="1"/>
  <c r="AA6" i="1"/>
  <c r="AF5" i="1"/>
  <c r="AC5" i="1"/>
  <c r="AA5" i="1"/>
  <c r="AF4" i="1"/>
  <c r="AD4" i="1"/>
  <c r="AA4" i="1"/>
  <c r="AF3" i="1"/>
  <c r="AD3" i="1"/>
  <c r="AA3" i="1"/>
  <c r="AF2" i="1"/>
  <c r="AD2" i="1"/>
  <c r="AA2" i="1"/>
  <c r="AD10" i="1" l="1"/>
  <c r="AD8" i="1"/>
  <c r="AD6" i="1"/>
  <c r="AD5" i="1"/>
  <c r="AD12" i="1"/>
  <c r="AD15" i="1"/>
</calcChain>
</file>

<file path=xl/sharedStrings.xml><?xml version="1.0" encoding="utf-8"?>
<sst xmlns="http://schemas.openxmlformats.org/spreadsheetml/2006/main" count="878" uniqueCount="413">
  <si>
    <t>EXPEDIENTE</t>
  </si>
  <si>
    <t>No PROCESO</t>
  </si>
  <si>
    <t>FECHA PUBLICACION PROCESO</t>
  </si>
  <si>
    <t>MODALIDAD</t>
  </si>
  <si>
    <t>REGIONAL</t>
  </si>
  <si>
    <t>OBJETO</t>
  </si>
  <si>
    <t>CONSECUTIVO PLAN</t>
  </si>
  <si>
    <t>PROCESO</t>
  </si>
  <si>
    <t>ETAPA
LINK CARPETA PUBLICA</t>
  </si>
  <si>
    <t>ESTADO</t>
  </si>
  <si>
    <t>No. CONTRATO</t>
  </si>
  <si>
    <t>TIPO DE CONTRATO</t>
  </si>
  <si>
    <t>LUGAR EJECUCION
DEPARTAMENTO</t>
  </si>
  <si>
    <t>LUGAR EJECUCION
MUNICIPIO</t>
  </si>
  <si>
    <t>CONTRATISTA</t>
  </si>
  <si>
    <t>IDENTIFICACION</t>
  </si>
  <si>
    <t>DV</t>
  </si>
  <si>
    <t>FECHA DE FIRMA</t>
  </si>
  <si>
    <t>CDP</t>
  </si>
  <si>
    <t>RUBRO</t>
  </si>
  <si>
    <t>NUMERO RP</t>
  </si>
  <si>
    <t>FECHA RP</t>
  </si>
  <si>
    <t>VALOR CONTRATO 2015</t>
  </si>
  <si>
    <t>VALOR VF</t>
  </si>
  <si>
    <t>NO RP VIGENCIA FUTURA</t>
  </si>
  <si>
    <t>TOTAL CONTRATO</t>
  </si>
  <si>
    <t>FECHA INICIO</t>
  </si>
  <si>
    <t>FECHA DE TERMINACION</t>
  </si>
  <si>
    <t>DIAS</t>
  </si>
  <si>
    <t>NOMBRE SUPERVISOR</t>
  </si>
  <si>
    <t>CEDULA SUPERVISOR</t>
  </si>
  <si>
    <t>001</t>
  </si>
  <si>
    <t>MINIMA CUANTIA</t>
  </si>
  <si>
    <t>REGIONAL NARIÑO</t>
  </si>
  <si>
    <t>CELEBRADO</t>
  </si>
  <si>
    <t>EJECUCION</t>
  </si>
  <si>
    <t>NARIÑO</t>
  </si>
  <si>
    <t>PASTO</t>
  </si>
  <si>
    <t>ANA MERCEDES FIGUEROA RAMIREZ</t>
  </si>
  <si>
    <t>DIRECTA</t>
  </si>
  <si>
    <t>PRESTACION DE SERVICIOS</t>
  </si>
  <si>
    <t>APOYO</t>
  </si>
  <si>
    <t>BOGOTA</t>
  </si>
  <si>
    <t>A-1-0-2-14</t>
  </si>
  <si>
    <t>002</t>
  </si>
  <si>
    <t>REGIONAL AMAZONAS</t>
  </si>
  <si>
    <t>ARRENDAMIENTO</t>
  </si>
  <si>
    <t>AMAZONAS</t>
  </si>
  <si>
    <t>LETICIA</t>
  </si>
  <si>
    <t>A-2-0-4-10-2</t>
  </si>
  <si>
    <t>HANNE MEDINA DOSANTOS</t>
  </si>
  <si>
    <t>ARCHIVO</t>
  </si>
  <si>
    <t>PROFESIONAL</t>
  </si>
  <si>
    <t>003</t>
  </si>
  <si>
    <t>REGIONAL CARIBE</t>
  </si>
  <si>
    <t>MANTENIMIENTO</t>
  </si>
  <si>
    <t>BOLIVAR</t>
  </si>
  <si>
    <t>CARTAGENA</t>
  </si>
  <si>
    <t>A-2-0-4-5-6</t>
  </si>
  <si>
    <t>IBEHT SENOVIA GUTIERREZ GUARDO</t>
  </si>
  <si>
    <t>004</t>
  </si>
  <si>
    <t>ADMINISTRATIVA</t>
  </si>
  <si>
    <t>INTERADMINISTRATIVO</t>
  </si>
  <si>
    <t>1</t>
  </si>
  <si>
    <t>FRANK DANIEL RAMOS CHAPARRO</t>
  </si>
  <si>
    <t>MARCELA MANRIQUE CASTRO</t>
  </si>
  <si>
    <t>005</t>
  </si>
  <si>
    <t>7</t>
  </si>
  <si>
    <t>REGIONAL ORINOQUIA</t>
  </si>
  <si>
    <t>009</t>
  </si>
  <si>
    <t>REGIONAL ANTIOQUIA</t>
  </si>
  <si>
    <t>ANTIOQUIA</t>
  </si>
  <si>
    <t>TURBO</t>
  </si>
  <si>
    <t>010</t>
  </si>
  <si>
    <t>LILIANA ASTRID CASTELLANOS TORRES</t>
  </si>
  <si>
    <t xml:space="preserve">A-1-0-2-14 </t>
  </si>
  <si>
    <t>0</t>
  </si>
  <si>
    <t>6</t>
  </si>
  <si>
    <t>COMUNICACIONES</t>
  </si>
  <si>
    <t>JUAN MANUEL CAICEDO CARDONA</t>
  </si>
  <si>
    <t>COMPRAVENTA</t>
  </si>
  <si>
    <t>INSTALACION</t>
  </si>
  <si>
    <t>CESAR</t>
  </si>
  <si>
    <t>VALLEDUPAR</t>
  </si>
  <si>
    <t>C-223-1002-1</t>
  </si>
  <si>
    <t>REGIONAL ANDINA</t>
  </si>
  <si>
    <t>EXCLUSIVIDAD</t>
  </si>
  <si>
    <t>A-2-0-4-5-1</t>
  </si>
  <si>
    <t>CARLOS ALBERTO ARCHILA CABRERA</t>
  </si>
  <si>
    <t>MENOR CUANTIA</t>
  </si>
  <si>
    <t>Contratar el mantenimiento preventivo y correctivo con suministro de repuestos originales para los vehículos MULTIMARCA que conforman el parque automotor de la Unidad Administrativa Especial Migración Colombia del  Nivel Central y la Regional Andina en sus sedes Bogotá, Neiva, Ibagué y Tunja</t>
  </si>
  <si>
    <t>MEDELLIN</t>
  </si>
  <si>
    <t>3</t>
  </si>
  <si>
    <t>4</t>
  </si>
  <si>
    <t>TECNOLOGIA</t>
  </si>
  <si>
    <t>2015623180100005E</t>
  </si>
  <si>
    <t>SUBASTA</t>
  </si>
  <si>
    <t>Contratar servicio de soporte especializado para la plataforma Oracle implementada en la Unidad Administrativa Especial Migración Colombia para cumplir con las labores de afinamiento, gestión y configuración de los productos utilizados en la entidad</t>
  </si>
  <si>
    <t>SOPORTE</t>
  </si>
  <si>
    <t>DB SYSTEM LTDA</t>
  </si>
  <si>
    <t xml:space="preserve">17815 </t>
  </si>
  <si>
    <t>OLGA LUCIA PEREZ</t>
  </si>
  <si>
    <t>2</t>
  </si>
  <si>
    <t>CHOCO</t>
  </si>
  <si>
    <t>LUZ REINELDA SANCHEZ GIL</t>
  </si>
  <si>
    <t>ORDEN DE COMPRA</t>
  </si>
  <si>
    <t>9</t>
  </si>
  <si>
    <t>TALENTO HUMANO</t>
  </si>
  <si>
    <t>CRISTHY LEIDI GRANADOS CRUZ</t>
  </si>
  <si>
    <t>A-2-0-4-4-23</t>
  </si>
  <si>
    <t>A-2-0-4-7-5</t>
  </si>
  <si>
    <t>2015623180100039E</t>
  </si>
  <si>
    <t>Contratar la prestación de servicios de salud para realizar los exámenes médicos ocupacionales de ingreso, periódicos y egreso, con énfasis Osteomuscular, así como los exámenes de laboratorio (Glicemia, LDL, Triglicéridos), a los funcionarios de la Unidad Administrativa Especial Migración Colombia a Nivel Nacional.</t>
  </si>
  <si>
    <t>SALUD</t>
  </si>
  <si>
    <t>NACIONAL</t>
  </si>
  <si>
    <t>SALUD VITAL Y RIESGOS PROFESIONALES IPS E.U.</t>
  </si>
  <si>
    <t>18915</t>
  </si>
  <si>
    <t>A-2-0-4-21-4</t>
  </si>
  <si>
    <t>KATIUSCA DE LA HOZ MORA</t>
  </si>
  <si>
    <t>2015623180100009E</t>
  </si>
  <si>
    <t>ontratar el servicio de soporte técnico para las herramientas Microsoft instaladas en la Plataforma Tecnológica de la Unidad Administrativa Especial Migración Colombia</t>
  </si>
  <si>
    <t>THE BEST EXPERIENCE IN TECHNOLOGY S.A – BEXTECHNOLOGY S.A</t>
  </si>
  <si>
    <t>23415</t>
  </si>
  <si>
    <t>JUAN FELIPE HENAO LEIVA</t>
  </si>
  <si>
    <t>SOLUCIONES INTEGRALES DE OFICINA S.A.S.</t>
  </si>
  <si>
    <t>5</t>
  </si>
  <si>
    <t>A-2-0-4-2-2</t>
  </si>
  <si>
    <t>ACTA DE INICIO</t>
  </si>
  <si>
    <t>ROBINSON VALENCIA GIRALDO</t>
  </si>
  <si>
    <t>2015623180100014E</t>
  </si>
  <si>
    <t>Contratar el servicio de traslado de archivos de Migración Colombia con las condiciones que permitan garantizar la seguridad e integridad de la documentación</t>
  </si>
  <si>
    <t>PORTES DE COLOMBIA LTDA</t>
  </si>
  <si>
    <t>24115</t>
  </si>
  <si>
    <t xml:space="preserve">C-450-1002-1 </t>
  </si>
  <si>
    <t>JOSE ALFREDO GUERRERO MUÑOZ</t>
  </si>
  <si>
    <t>C-510-1002-1</t>
  </si>
  <si>
    <t>ELISABET USECHE MARIN</t>
  </si>
  <si>
    <t>RISARALDA</t>
  </si>
  <si>
    <t>PEREIRA</t>
  </si>
  <si>
    <t>8</t>
  </si>
  <si>
    <t>11415</t>
  </si>
  <si>
    <t>A-2-0-4-4-15</t>
  </si>
  <si>
    <t>REGIONAL EJE CAFETERO</t>
  </si>
  <si>
    <t>NORTE DE SANTANDER</t>
  </si>
  <si>
    <t>CUCUTA</t>
  </si>
  <si>
    <t>OLGA ROSARIO MORANTES GALLARDO</t>
  </si>
  <si>
    <t>A-2-0-4-4-2</t>
  </si>
  <si>
    <t xml:space="preserve">A-2-0-4-10-2 </t>
  </si>
  <si>
    <t>2015623010100013E</t>
  </si>
  <si>
    <t>025</t>
  </si>
  <si>
    <t>Contratar la adquisición  e instalación de cortinas para la Sede  del Centro Facilitador de Servicios Migratorios de Cartagena - Regional Caribe, perteneciente a la UNIDAD ADMINISTRATIVA ESPECIAL DE MIGRACIÓN COLOMBIA</t>
  </si>
  <si>
    <t>DECORARCO S,A</t>
  </si>
  <si>
    <t>13515</t>
  </si>
  <si>
    <t>2015623140700015E</t>
  </si>
  <si>
    <t>027</t>
  </si>
  <si>
    <t>Contratar la prestación del servicio de mantenimiento general preventivo y correctivo con suministro de repuestos, para los tanques y equipos de presión y eyector (bombas de agua) del inmueble ubicado en la Calle 100 No 11 B ¿ 27 Edificio Platinum en la ciudad de Bogotá, D.C, perteneciente a la regional Andina de la Unidad Administrativa Especial Migración Colombia.</t>
  </si>
  <si>
    <t>CRUZ O MANTENIMIENTOS ECOLOGICOS Y PRODUCTIVOS S.A.S</t>
  </si>
  <si>
    <t>13315</t>
  </si>
  <si>
    <t>JOSE RICARDO PALACIOS</t>
  </si>
  <si>
    <t>SUSCRIPCION</t>
  </si>
  <si>
    <t>2015623140700030E</t>
  </si>
  <si>
    <t>026</t>
  </si>
  <si>
    <t>Contratar el servicio de monitoreo de medios masivos de comunicación, selección, análisis y clasificación de información emitida por los diferentes medios de comunicación Nacional, Regional e Internacional (radio, prensa, televisión, revistas, internet, incluidas redes sociales). Reportando y emitiendo alertas de la información de noticias en tiempo real, los eventos relacionados con la misión y política sectorial de Migración Colombia y el Ministerio de Relaciones Exteriores, así como información de interés e implicación nacional.</t>
  </si>
  <si>
    <t>MONITOREO</t>
  </si>
  <si>
    <t>COMPETENCIA PLUS S.A.S.</t>
  </si>
  <si>
    <t>28115</t>
  </si>
  <si>
    <t>A-2-0-4-41-13</t>
  </si>
  <si>
    <t>REGIONAL ORIENTE</t>
  </si>
  <si>
    <t>Contratar el servicio  mantenimiento preventivo y correctivo de las Motobombas de presión y eyector  con suministro de repuestos y accesorios necesarios así como el mantenimiento de tanques para el almacenamiento de agua potable y sumideros de aguas residuales o pluviales  para el correcto funcionamiento de los CFSM de Cúcuta y Bucaramanga, pertenecientes a la regional Oriente de la Unidad Administrativa Especial Migración Colombia.</t>
  </si>
  <si>
    <t>14115</t>
  </si>
  <si>
    <t>2015623140700016E</t>
  </si>
  <si>
    <t>029</t>
  </si>
  <si>
    <t>Contratar el servicio de mantenimiento preventivo y correctivo con suministro de repuestos y baterías nuevos y originales en sitio, de seis (6) UPS marcas POWERSUN, APC, CDP, TRIPP LITE y MITSHUBISHI para la Unidad Administrativa Especial Migración Colombia a nivel nacional.</t>
  </si>
  <si>
    <t>POWERSUN S.A.S</t>
  </si>
  <si>
    <t>27715</t>
  </si>
  <si>
    <t xml:space="preserve">NESTOR HERNANDO MONTENEGRO GOMEZ </t>
  </si>
  <si>
    <t>2015623140700012E</t>
  </si>
  <si>
    <t>033</t>
  </si>
  <si>
    <t>Contratar la prestación del servicio de lavado del parque automotor de la Regional Andina y del Nivel Central</t>
  </si>
  <si>
    <t>LAVADO</t>
  </si>
  <si>
    <t>EDER PALLARES CAMARGO / SUPERSHINE CARWASH</t>
  </si>
  <si>
    <t>14015</t>
  </si>
  <si>
    <t xml:space="preserve">MAURICIO FERNEY CAICEDO CHAPARRO </t>
  </si>
  <si>
    <t>2015623140700013E</t>
  </si>
  <si>
    <t>034</t>
  </si>
  <si>
    <t>Contratar el servicio de mantenimiento preventivo y correctivo con suministro de repuestos originales, para los vehículos multimarcas asignados a la Regional Eje Cafetero, incluido el servicio de lavado, despinche y revisión técnico mecánica</t>
  </si>
  <si>
    <t>CHEVROMAZDA REPUESTOS SAS</t>
  </si>
  <si>
    <t>15615</t>
  </si>
  <si>
    <t xml:space="preserve">A-2-0-4-5-6 </t>
  </si>
  <si>
    <t>2015623140700011E</t>
  </si>
  <si>
    <t>035</t>
  </si>
  <si>
    <t>Contratar la adquisición  e instalación de cortinas enrollables tipo solar screen  para la Sede del Centro Facilitador de Servicios Migratorios de  Medellín, Regional Antioquia, perteneciente a la UNIDAD ADMINISTRATIVA ESPECIAL DE MIGRACIÓN COLOMBIA</t>
  </si>
  <si>
    <t>29615</t>
  </si>
  <si>
    <t xml:space="preserve">A-2-0-4-2-2 </t>
  </si>
  <si>
    <t>2015623140700028E</t>
  </si>
  <si>
    <t>030</t>
  </si>
  <si>
    <t>Contratar el servicio de mantenimiento preventivo y correctivo con suministro de repuestos originales, para los vehículos multimarcas que conforman el parque automotor de la Unidad Administrativa Especial Migración Colombia, asignados a la Regional  Oriente (Sedes Cúcuta y Bucaramanga)</t>
  </si>
  <si>
    <t>GRUPO GENARO VILLAMIZAR S.A.S.</t>
  </si>
  <si>
    <t>15115</t>
  </si>
  <si>
    <t xml:space="preserve">SERGIO ANDRES BLANCO SUAREZ </t>
  </si>
  <si>
    <t>2015623140700029E</t>
  </si>
  <si>
    <t>SANTANDER</t>
  </si>
  <si>
    <t>BUCARAMANGA</t>
  </si>
  <si>
    <t>PRINCIPAL MOTORS &amp; CIA LTDA</t>
  </si>
  <si>
    <t>2015623140700027E</t>
  </si>
  <si>
    <t>031</t>
  </si>
  <si>
    <t>Contratar la adquisición de ordenadores o separadores de fila para la Unidad Administrativa Especial Migración Colombia.</t>
  </si>
  <si>
    <t>VERA ALZATE AMPARO - PLASTIVEGAS</t>
  </si>
  <si>
    <t>12815</t>
  </si>
  <si>
    <t>2015623140700023E</t>
  </si>
  <si>
    <t>032</t>
  </si>
  <si>
    <t>Contratar el mantenimiento preventivo y correctivo con suministro de repuestos originales para los vehículos MULTIMARCA que conforman el parque automotor de la Unidad Administrativa Especial Migración Colombia del  Nivel Central y la Regional Andina ubicados en Bogotá, DC.</t>
  </si>
  <si>
    <t>JAKO IMPORTACIONES S.A.S.</t>
  </si>
  <si>
    <t>28715</t>
  </si>
  <si>
    <t>2015623140700017E</t>
  </si>
  <si>
    <t>036</t>
  </si>
  <si>
    <t>Contratar la adquisición e instalación de persianas verticales para la Sede del Centro Facilitador de Servicios Migratorios de Leticia Regional Amazonas perteneciente a la UNIDAD ADMINISTRATIVA ESPECIAL DE MIGRACIÓN COLOMBIA.</t>
  </si>
  <si>
    <t>JAIME ORLANDO LOPEZ MONTES - MULTISERVICIO J.Z,</t>
  </si>
  <si>
    <t>13415</t>
  </si>
  <si>
    <t>2015623140700018E</t>
  </si>
  <si>
    <t>037</t>
  </si>
  <si>
    <t xml:space="preserve">Contratar la adquisición  e instalación de persianas verticales para la sede regional de  Pasto y el PCM de Rumichaca de la  Regional Nariño perteneciente a la UNIDAD ADMINISTRATIVA ESPECIAL DE MIGRACIÓN COLOMBIA.
</t>
  </si>
  <si>
    <t>LUIS EDUARDO RODRIGUEZ CERON - ABC DECORAMBIENTES</t>
  </si>
  <si>
    <t>12515</t>
  </si>
  <si>
    <t>MARIA TERESA JIMENEZ FERNANDEZ</t>
  </si>
  <si>
    <t>EXTRAJERIA</t>
  </si>
  <si>
    <t>MAURICIO FERNEY CAICEDO CHAPARRO</t>
  </si>
  <si>
    <t>2015623140700019E</t>
  </si>
  <si>
    <t>038</t>
  </si>
  <si>
    <t>Adquisición de uniformes y accesorios de protección personal para los funcionarios de la Unidad Administrativa Especial Migración Colombia, que llevan a cabo labores misionales.</t>
  </si>
  <si>
    <t>C.I INVERSIONES NEMIX SAS</t>
  </si>
  <si>
    <t>28615</t>
  </si>
  <si>
    <t>RODRIGO DIAS CASTAÑO</t>
  </si>
  <si>
    <t>ASEO</t>
  </si>
  <si>
    <t>16915</t>
  </si>
  <si>
    <t>A-2-0-4-5-8
A-2-0-4-5-9</t>
  </si>
  <si>
    <t>2015623140700014E</t>
  </si>
  <si>
    <t>039</t>
  </si>
  <si>
    <t>Contratar las obras de mantenimiento y adecuación del nuevo Puesto de Control Migratorio Marítimo ubicado en la ciudad de Turbo Antioquia.</t>
  </si>
  <si>
    <t>OBRA</t>
  </si>
  <si>
    <t>SIPCO LTDA</t>
  </si>
  <si>
    <t>13815</t>
  </si>
  <si>
    <t>2015623140500034E</t>
  </si>
  <si>
    <t xml:space="preserve">Dictar un curso de inglés presencial para los funcionarios de Migración Colombia en la Regional Andina, en el Departamento de Boyacá en la Ciudad de Tunja </t>
  </si>
  <si>
    <t>BOYACA</t>
  </si>
  <si>
    <t>TUNJA</t>
  </si>
  <si>
    <t xml:space="preserve">MAYERLIN ESPERANZA YOUNG SILVA </t>
  </si>
  <si>
    <t>20515</t>
  </si>
  <si>
    <t xml:space="preserve">VICTOR JULIO CARRILLO ROMERO </t>
  </si>
  <si>
    <t>2015623140500033E</t>
  </si>
  <si>
    <t>Suscripción al periódico EL ESPECTADOR, con destino a la Unidad Administrativa Especial Migración Colombia.</t>
  </si>
  <si>
    <t xml:space="preserve">COMUNICAN S.A. </t>
  </si>
  <si>
    <t>22615</t>
  </si>
  <si>
    <t>2015623140100026E</t>
  </si>
  <si>
    <t>Contratar el arrendamiento de cupos de parqueadero para el parque automotor del Centro Facilitador de Servicios Migratorios en la ciudad de Yopal, ubicado en la Carrera 22 No.6-71 denominado parqueadero: La 22/7.</t>
  </si>
  <si>
    <t>CASANARE</t>
  </si>
  <si>
    <t>YOPAL</t>
  </si>
  <si>
    <t xml:space="preserve">LUZ MIRIAM GARZON RIOS / PARQUEADERO LA 22/7 </t>
  </si>
  <si>
    <t>11715</t>
  </si>
  <si>
    <t>2015623180100031E</t>
  </si>
  <si>
    <t>Prestación de servicio de custodia de los archivos de Migración Colombia</t>
  </si>
  <si>
    <t>CUSTODIA</t>
  </si>
  <si>
    <t xml:space="preserve">ARCHIVO GENERAL DE LA NACIÓN </t>
  </si>
  <si>
    <t>24215</t>
  </si>
  <si>
    <t>C-450-1002-1</t>
  </si>
  <si>
    <t>2015623180100022E</t>
  </si>
  <si>
    <t>La adquisición de insumos que permitan el uso de sellos de Migración Colombia, utilizados por los oficiales de migración que prestan sus servicios de atención ciudadana en los puestos de control aéreos.</t>
  </si>
  <si>
    <t>DISTRIBUCIONES EDAL S.A.S</t>
  </si>
  <si>
    <t>21815</t>
  </si>
  <si>
    <t>2015623140300003E</t>
  </si>
  <si>
    <t>Otorgar la extensión de garantía con su debido soporte, para los servidores marca DELL que hacen parte de la plataforma tecnológica de la Unidad Administrativa Especial Migración Colombia.</t>
  </si>
  <si>
    <t>DELL COLOMBIA INC</t>
  </si>
  <si>
    <t>26315</t>
  </si>
  <si>
    <t>2015623140500035E</t>
  </si>
  <si>
    <t>servicio de mantenimiento preventivo y correctivo con suministro de repuestos y baterías para las UPS´s marca PEI, asignadas a las once (11) regionales de la Entidad y al nivel central, de conformidad con las especificaciones técnicas de la Unidad Administrativa Especial Migración Colombia</t>
  </si>
  <si>
    <t>PROYECTOS ESPECIALES DE INGENIERIA S.A.S</t>
  </si>
  <si>
    <t>27515</t>
  </si>
  <si>
    <t>2015623140600027E</t>
  </si>
  <si>
    <t>071</t>
  </si>
  <si>
    <t>Contratar cuatro (4) Seminarios en Derechos Humanos en el Control Migratorio para los funcionarios de Migración Colombia</t>
  </si>
  <si>
    <t>CAPACITACION</t>
  </si>
  <si>
    <t>INSTITUTO DE ESTUDIOS DEL MINISTERIO PÚBLICO</t>
  </si>
  <si>
    <t>31315</t>
  </si>
  <si>
    <t>2015623180100013E</t>
  </si>
  <si>
    <t>072</t>
  </si>
  <si>
    <t>Contratar un curso de inglés virtual para los funcionarios de Migración Colombia en la Regional Orinoquia</t>
  </si>
  <si>
    <t>META</t>
  </si>
  <si>
    <t>VILLAVICENCIO</t>
  </si>
  <si>
    <t>BERLITZ COLOMBIA S.A.</t>
  </si>
  <si>
    <t>31415</t>
  </si>
  <si>
    <t>CLAUDIA NATALIA OSPINA BARREIRO</t>
  </si>
  <si>
    <t>2223</t>
  </si>
  <si>
    <t>CONTRATAR EL SERVICIO INTEGRAL DE ASEO Y CAFETERIA PARA LA REGION 1: SANTA MARTA, RIOHACHA, VALLEDUPAR, MAICAO EN LA SEDE REGIONAL Y PCM PARAGUACHON</t>
  </si>
  <si>
    <t>Unión Temporal CCEficiente</t>
  </si>
  <si>
    <t xml:space="preserve">LEONIDAS ALBERTO PONCE CALVO </t>
  </si>
  <si>
    <t>2226</t>
  </si>
  <si>
    <t>CONTRATAR EL SERVICIO INTEGRAL DE ASEO Y CAFETERIA PARA LA REGIONAL CARIBE EN SUS SEDES CARTAGENA BARRANQUILLA, SINCELEJO Y MONTERIA</t>
  </si>
  <si>
    <t>SUCRE</t>
  </si>
  <si>
    <t>SINCELEJO</t>
  </si>
  <si>
    <t>Unión Temporal Serviactiva 2014</t>
  </si>
  <si>
    <t>2233</t>
  </si>
  <si>
    <t>CONTRATAR EL SERVICIO INTEGRAL DE ASEO Y CAFETERIA REGION 6 ( SEDES PASTO, IPIALES. RUMICHACA, SAN MIGUEL, CHILES Y TUMACO</t>
  </si>
  <si>
    <t>Unión Temporal Élite</t>
  </si>
  <si>
    <t>2235</t>
  </si>
  <si>
    <t>CONTRATAR EL SERVICIO INTEGRAL DE ASEO Y CAFETERIA PARA LA REGION 7 DE CCE, ES DECIR LOS CFSM DE IBAGUE Y NEIVA</t>
  </si>
  <si>
    <t>TOLIMA</t>
  </si>
  <si>
    <t>IBAGUE</t>
  </si>
  <si>
    <t>2015623140500038E</t>
  </si>
  <si>
    <t>prestar el servicio de mantenimiento preventivo y correctivo con suministro de repuestos y baterías para las UPS´s marca TOSHIBA, asignadas a las regionales Andina y Caribe de la Entidad, de conformidad con las especificaciones técnicas de la Unidad Administrativa Especial Migración Colombia.</t>
  </si>
  <si>
    <t>SERVICIOS Y SOLUCIONES LTDA</t>
  </si>
  <si>
    <t>27615</t>
  </si>
  <si>
    <t>2015623140500029E</t>
  </si>
  <si>
    <t>servicio de mantenimiento preventivo y correctivo con suministro de repuestos para los servidores de telefonía marca ALCATEL, asignados en las sedes de Migración Colombia en las ciudades de San Andres, Maicao, Barranquilla, Cúcuta, Bucaramanga, Villavicencio, Leticia, Pasto , Medellín y Bogotá (en Nivel Central</t>
  </si>
  <si>
    <t>M@ICROTEL LTDA</t>
  </si>
  <si>
    <t>27915</t>
  </si>
  <si>
    <t xml:space="preserve">EDGAR ALBERTO CASTIBLANCO GONZALEZ </t>
  </si>
  <si>
    <t>2015623140500036E</t>
  </si>
  <si>
    <t>prestar el servicio de mantenimiento preventivo y correctivo con suministro de repuestos para los servidores de telefonía marca AASTRA, asignados en las sedes de Migración Colombia en las ciudades de Cali, Pereira, Cartagena y Bogotá (Regional Andina y Nivel Central)</t>
  </si>
  <si>
    <t>DAXA COLOMBIA S.A.</t>
  </si>
  <si>
    <t>27815</t>
  </si>
  <si>
    <t>2015623140700022E</t>
  </si>
  <si>
    <t>040</t>
  </si>
  <si>
    <t>Contratar los servicios de bodegaje para la Unidad Administrativa Especial Migración Colombia</t>
  </si>
  <si>
    <t>BODEGAJE</t>
  </si>
  <si>
    <t>ALIADAS CARGO S.A.S</t>
  </si>
  <si>
    <t>14215</t>
  </si>
  <si>
    <t>2015623140700024E</t>
  </si>
  <si>
    <t>041</t>
  </si>
  <si>
    <t>Contratar la adquisición de repuestos para equipos  de cómputo, discos duros para unidad de almacenamiento DELL Power Vault MD3000, en las condiciones técnicas definidas por la Unidad Administrativa Especial Migración Colombia en los estudios técnicos.</t>
  </si>
  <si>
    <t>32215</t>
  </si>
  <si>
    <t>2015623140700025E</t>
  </si>
  <si>
    <t>042</t>
  </si>
  <si>
    <t xml:space="preserve">Contratar la adquisición de identificadores personales para los funcionarios de la Unidad Administrativa Especial Migración Colombia, que llevan a cabo labores misionales en los diferentes Puestos de Control Migratorio, Centros Facilitadores de Servicios Migratorios, Servicio al Ciudadano y Verificaciones a nivel Nacional. </t>
  </si>
  <si>
    <t>32615</t>
  </si>
  <si>
    <t>073</t>
  </si>
  <si>
    <t>Contratar los servicios profesionales de capacitación para la realización de actividades del plan anual de capacitación 2015 en temas misionales y transversales.</t>
  </si>
  <si>
    <t>UNIVERSIDAD SERGIO ARBOLEDA</t>
  </si>
  <si>
    <t>31215</t>
  </si>
  <si>
    <t xml:space="preserve">2015623140500039E </t>
  </si>
  <si>
    <t>prestar los servicios de apoyo a la gestión, con autonomía técnica y administrativa, en todo lo que se derive del proceso de selección, cuyo objeto es ¿Suministrar a nivel Nacional los uniformes a los funcionarios de la Unidad Administrativa Especial Migración Colombia</t>
  </si>
  <si>
    <t>AZUCENA PINZÓN RODRÍGUEZ</t>
  </si>
  <si>
    <t>18215</t>
  </si>
  <si>
    <t>074</t>
  </si>
  <si>
    <t>Contratar la prestación del servicio de traducción oficial y no oficial (para aquellos idiomas en los cuales no existen traductores oficiales en Colombia) de los textos, con su respectiva grabación de audio-lectura, contenidos en los diferentes formatos que se emplean en el proceso sancionatorio administrativo y demás actuaciones que adelanta la entidad en ejercicio de sus funciones a los idiomas de los migrantes que no tienen dominio del idioma castellano y están incursos en algún proceso.</t>
  </si>
  <si>
    <t>TRADUCCION</t>
  </si>
  <si>
    <t>30815</t>
  </si>
  <si>
    <t>075</t>
  </si>
  <si>
    <t>Contratar los servicios profesionales de capacitación para la ACTUALIZACION, MANTENIMIENTO Y MEJORA DE LOS SISTEMAS INTEGRADOS DE GESTION DE CALIDAD ¿ Actualización de Auditores de funcionarios delegados y suplentes de los procesos del sistema Integrado de gestión.</t>
  </si>
  <si>
    <t>ICONTEC – INSTITUTO COLOMBIANO DE NORMAS TECNICAS Y CERTIFICACION</t>
  </si>
  <si>
    <t>32515</t>
  </si>
  <si>
    <t>2015623180100041E</t>
  </si>
  <si>
    <t>Arrendamiento del inmueble ubicado en el municipio de Bahía Solano - Chocó, ubicado en la Calle tercera (3ª ) entre carreras primera (1ª) y segunda (2ª ) de ciudad Mutis</t>
  </si>
  <si>
    <t>BAHIA SOLANO</t>
  </si>
  <si>
    <t>AYDA ABADIA PINO</t>
  </si>
  <si>
    <t>12715</t>
  </si>
  <si>
    <t>2015623140500032E</t>
  </si>
  <si>
    <t>Realización de avalúos comerciales de vehículos que conforman el parque automotor de Migración Colombia</t>
  </si>
  <si>
    <t>AVALUO</t>
  </si>
  <si>
    <t>AVALUPERIAUTOS S.A.S.</t>
  </si>
  <si>
    <t>29115</t>
  </si>
  <si>
    <t>2015623140700026E</t>
  </si>
  <si>
    <t>043</t>
  </si>
  <si>
    <t>Contratar la adquisición e instalación de divisiones y puertas de vidrio para la implementación del cecam en las instalaciones del puesto de control migratorio aéreo del aeropuerto Eldorado</t>
  </si>
  <si>
    <t>33615</t>
  </si>
  <si>
    <t>CARLOS JULIO PERILLA JIMENO</t>
  </si>
  <si>
    <t>2015623140500042E</t>
  </si>
  <si>
    <t>076</t>
  </si>
  <si>
    <t>Contratar los servicios profesionales de capacitación para la ACTUALIZACION, MANTENIMIENTO Y MEJORA DE LOS SISTEMAS INTEGRADOS DE GESTION DE CALIDAD, de funcionarios delegados y suplentes de los procesos del Sistema Integrado de Gestión de Calidad a nivel nacional, en el Diplomado de Calidad ISO 9001:2008 modalidad virtual</t>
  </si>
  <si>
    <t>32415</t>
  </si>
  <si>
    <t>044</t>
  </si>
  <si>
    <t>Contratar la adquisición de equipos de cómputo</t>
  </si>
  <si>
    <t>33815</t>
  </si>
  <si>
    <t>2015623140500043E</t>
  </si>
  <si>
    <t>9615</t>
  </si>
  <si>
    <t>Contratar la actualización y renovación del licenciamiento de la plataforma de seguridad Trend Micro y Bluecoat de la  Unidad Administrativa Especial Migración Colombia</t>
  </si>
  <si>
    <t>ACTUALIZACION</t>
  </si>
  <si>
    <t>32315</t>
  </si>
  <si>
    <t xml:space="preserve">2015623180100012E </t>
  </si>
  <si>
    <t>Realizar el avalúo de 14 bienes inmuebles de propiedad de la Unidad Administrativa Especial de Migración Colombia, ubicados en San Andres (2), Coveñas (1), Maicao (2), Cartagena (1), Cúcuta (2), Bucaramanga (1), Neiva (2), Pasto (1), Puerto Carreño (1) y Bogotá (1)</t>
  </si>
  <si>
    <t>INSTITUTO GEOGRAFICO AGUSTIN CODAZZI -IGAC</t>
  </si>
  <si>
    <t>22915</t>
  </si>
  <si>
    <t xml:space="preserve">KEIBER ALEXANDER COLORADO LANDAZURI </t>
  </si>
  <si>
    <t>078</t>
  </si>
  <si>
    <t>VIATICOS</t>
  </si>
  <si>
    <t>Contratar la prestación de servicio de transporte aéreo de pasajeros en rutas operadas por Satena y en las rutas nacionales e internacionales de otros operadores, para  funcionarios y contratistas, así como para la atención de desplazamientos de deportados y/o expulsados.</t>
  </si>
  <si>
    <t>PASAJES</t>
  </si>
  <si>
    <t>SERVICIO AEREO A TERRITORIOS NACIONALES</t>
  </si>
  <si>
    <t>32015
32115</t>
  </si>
  <si>
    <t>A-2-0-4-11-1
A-2-0-4-11-2</t>
  </si>
  <si>
    <t>JUDY MELINDA FERNANDEZ BAQUERO</t>
  </si>
  <si>
    <t>Contratar la adquisición de equipos de cómputo, de acuerdo con las especificaciones técnicas requeridas por la Unidad Administrativa Especial Migración Colombia.</t>
  </si>
  <si>
    <t>2015623180100029E</t>
  </si>
  <si>
    <t>081</t>
  </si>
  <si>
    <t>Contratar los servicios de alojamiento, alimentación y apoyo logístico para actividades de capacitación a nivel nacional de los funcionarios de Migración Colombia. El suministro de los refrigerios de mañana y tarde, almuerzos y toda la logística, serán suministrados solo en los eventos cuando se requiere del servicio logístico y cuando el supervisor del contrato lo solicite.</t>
  </si>
  <si>
    <t>CENTRO SOCIAL DE AGENTES Y PATRULLEROS DE LA POLICÍA NACIONAL</t>
  </si>
  <si>
    <t>23815</t>
  </si>
  <si>
    <t>A-2-0-4-21-11</t>
  </si>
  <si>
    <t>2420</t>
  </si>
  <si>
    <t>Adquirir servicios de Actualización y Soporte a
Licenciamiento Oracle</t>
  </si>
  <si>
    <t>ORACLE COLOMBIA LTDA</t>
  </si>
  <si>
    <t>34515</t>
  </si>
  <si>
    <t xml:space="preserve">OLGA LUCIA PEREZ </t>
  </si>
  <si>
    <t>045</t>
  </si>
  <si>
    <t>Contratar la compra e instalación de un (1)  mueble para el almacenamiento de cédulas de extranjería y diez (10) archivadores organizadores para trámites de extranjería adelantados en el CFSM de Bogotá, perteneciente a la Regional Andina.</t>
  </si>
  <si>
    <t>135
137</t>
  </si>
  <si>
    <t>33515</t>
  </si>
  <si>
    <t>2015623140700031E</t>
  </si>
  <si>
    <t>046</t>
  </si>
  <si>
    <t>Contratar la adquisición de papelería, carpetas de archivo, tintas y tóner a nivel nacional para la Unidad Administrativa Especial Migración Colombia, bajo la modalidad de proveeduría</t>
  </si>
  <si>
    <t xml:space="preserve">ERWIN DARIO ERNESTO MEJIA AFRICANO </t>
  </si>
  <si>
    <t>2015623140500048E</t>
  </si>
  <si>
    <t>Contratar los servicios de intermediación comercial tendientes al logro y perfeccionamiento de la venta de bienes muebles obsoletos, inservibles y/o servibles que no se requieren para el normal desarrollo de las funciones de la Unidad Administrativa Migración Colombia dados de baja, a través de subasta pública y/o servicio de martillo, para adjudicarlos al mejor postor</t>
  </si>
  <si>
    <t>INTERMEDIACION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</si>
</sst>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15" x14ac:knownFonts="1">
    <font>
      <sz val="11"/>
      <color theme="1"/>
      <name val="Calibri"/>
      <family val="2"/>
      <scheme val="minor"/>
    </font>
    <font>
      <sz val="11"/>
      <color theme="1"/>
      <name val="Calibri"/>
      <family val="2"/>
      <scheme val="minor"/>
    </font>
    <font>
      <sz val="10"/>
      <color theme="1"/>
      <name val="Arial Narrow"/>
      <family val="2"/>
    </font>
    <font>
      <sz val="10"/>
      <name val="Arial"/>
      <family val="2"/>
    </font>
    <font>
      <b/>
      <sz val="10"/>
      <color rgb="FFFF0000"/>
      <name val="Arial Narrow"/>
      <family val="2"/>
    </font>
    <font>
      <b/>
      <sz val="10"/>
      <color theme="0"/>
      <name val="Arial Narrow"/>
      <family val="2"/>
    </font>
    <font>
      <b/>
      <sz val="10"/>
      <name val="Arial Narrow"/>
      <family val="2"/>
    </font>
    <font>
      <sz val="10"/>
      <color rgb="FFFF0000"/>
      <name val="Arial Narrow"/>
      <family val="2"/>
    </font>
    <font>
      <sz val="10"/>
      <name val="Arial Narrow"/>
      <family val="2"/>
    </font>
    <font>
      <b/>
      <sz val="10"/>
      <color rgb="FF000000"/>
      <name val="Arial Narrow"/>
      <family val="2"/>
    </font>
    <font>
      <u/>
      <sz val="11"/>
      <color theme="10"/>
      <name val="Calibri"/>
      <family val="2"/>
      <scheme val="minor"/>
    </font>
    <font>
      <u/>
      <sz val="10"/>
      <color theme="10"/>
      <name val="Arial Narrow"/>
      <family val="2"/>
    </font>
    <font>
      <sz val="10"/>
      <color theme="10"/>
      <name val="Arial Narrow"/>
      <family val="2"/>
    </font>
    <font>
      <sz val="10"/>
      <color rgb="FF000000"/>
      <name val="Arial Narrow"/>
      <family val="2"/>
    </font>
    <font>
      <b/>
      <sz val="10"/>
      <color theme="1"/>
      <name val="Arial Narrow"/>
      <family val="2"/>
    </font>
  </fonts>
  <fills count="4">
    <fill>
      <patternFill patternType="none"/>
    </fill>
    <fill>
      <patternFill patternType="gray125"/>
    </fill>
    <fill>
      <patternFill patternType="solid">
        <fgColor rgb="FF00B050"/>
        <bgColor indexed="64"/>
      </patternFill>
    </fill>
    <fill>
      <patternFill patternType="solid">
        <fgColor rgb="FFFFFF00"/>
        <bgColor indexed="64"/>
      </patternFill>
    </fill>
  </fills>
  <borders count="10">
    <border>
      <left/>
      <right/>
      <top/>
      <bottom/>
      <diagonal/>
    </border>
    <border>
      <left style="thick">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9">
    <xf numFmtId="0" fontId="0" fillId="0" borderId="0"/>
    <xf numFmtId="43" fontId="1" fillId="0" borderId="0" applyFont="0" applyFill="0" applyBorder="0" applyAlignment="0" applyProtection="0"/>
    <xf numFmtId="0" fontId="3" fillId="0" borderId="0"/>
    <xf numFmtId="0" fontId="10" fillId="0" borderId="0" applyNumberForma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cellStyleXfs>
  <cellXfs count="64">
    <xf numFmtId="0" fontId="0" fillId="0" borderId="0" xfId="0"/>
    <xf numFmtId="49" fontId="4" fillId="2" borderId="2" xfId="2" applyNumberFormat="1" applyFont="1" applyFill="1" applyBorder="1" applyAlignment="1">
      <alignment horizontal="center" vertical="center" wrapText="1"/>
    </xf>
    <xf numFmtId="43" fontId="5" fillId="2" borderId="3" xfId="1" applyFont="1" applyFill="1" applyBorder="1" applyAlignment="1">
      <alignment horizontal="center" vertical="center" wrapText="1"/>
    </xf>
    <xf numFmtId="49" fontId="5" fillId="2" borderId="3" xfId="2" applyNumberFormat="1" applyFont="1" applyFill="1" applyBorder="1" applyAlignment="1">
      <alignment horizontal="center" vertical="center" wrapText="1"/>
    </xf>
    <xf numFmtId="164" fontId="5" fillId="2" borderId="3" xfId="1" applyNumberFormat="1" applyFont="1" applyFill="1" applyBorder="1" applyAlignment="1">
      <alignment horizontal="center" vertical="center" wrapText="1"/>
    </xf>
    <xf numFmtId="49" fontId="4" fillId="2" borderId="3" xfId="1" applyNumberFormat="1" applyFont="1" applyFill="1" applyBorder="1" applyAlignment="1">
      <alignment horizontal="center" vertical="center" wrapText="1"/>
    </xf>
    <xf numFmtId="14" fontId="4" fillId="2" borderId="3" xfId="1" applyNumberFormat="1" applyFont="1" applyFill="1" applyBorder="1" applyAlignment="1">
      <alignment horizontal="center" vertical="center" wrapText="1"/>
    </xf>
    <xf numFmtId="43" fontId="4" fillId="2" borderId="4" xfId="1" applyFont="1" applyFill="1" applyBorder="1" applyAlignment="1">
      <alignment horizontal="center" vertical="center" wrapText="1"/>
    </xf>
    <xf numFmtId="49" fontId="4" fillId="2" borderId="4" xfId="1" applyNumberFormat="1" applyFont="1" applyFill="1" applyBorder="1" applyAlignment="1">
      <alignment horizontal="center" vertical="center" wrapText="1"/>
    </xf>
    <xf numFmtId="43" fontId="4" fillId="2" borderId="3" xfId="1" applyFont="1" applyFill="1" applyBorder="1" applyAlignment="1">
      <alignment horizontal="center" vertical="center" wrapText="1"/>
    </xf>
    <xf numFmtId="49" fontId="6" fillId="2" borderId="1" xfId="2" applyNumberFormat="1" applyFont="1" applyFill="1" applyBorder="1" applyAlignment="1">
      <alignment horizontal="center" vertical="center" wrapText="1"/>
    </xf>
    <xf numFmtId="49" fontId="6" fillId="2" borderId="3" xfId="2" applyNumberFormat="1" applyFont="1" applyFill="1" applyBorder="1" applyAlignment="1">
      <alignment horizontal="center" vertical="center" wrapText="1"/>
    </xf>
    <xf numFmtId="43" fontId="4" fillId="2" borderId="5" xfId="1" applyFont="1" applyFill="1" applyBorder="1" applyAlignment="1">
      <alignment horizontal="center" vertical="center" wrapText="1"/>
    </xf>
    <xf numFmtId="49" fontId="7" fillId="0" borderId="0"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0" fontId="9" fillId="0" borderId="6" xfId="0" applyFont="1" applyFill="1" applyBorder="1" applyAlignment="1">
      <alignment horizontal="left" vertical="center" wrapText="1"/>
    </xf>
    <xf numFmtId="49" fontId="11" fillId="0" borderId="6" xfId="3" applyNumberFormat="1" applyFont="1" applyFill="1" applyBorder="1" applyAlignment="1">
      <alignment horizontal="center" vertical="center"/>
    </xf>
    <xf numFmtId="14" fontId="6" fillId="0" borderId="6" xfId="0" applyNumberFormat="1" applyFont="1" applyFill="1" applyBorder="1" applyAlignment="1">
      <alignment horizontal="center" vertical="center"/>
    </xf>
    <xf numFmtId="16" fontId="6" fillId="0" borderId="6" xfId="0" applyNumberFormat="1" applyFont="1" applyFill="1" applyBorder="1" applyAlignment="1">
      <alignment horizontal="center" vertical="center" wrapText="1"/>
    </xf>
    <xf numFmtId="0" fontId="8" fillId="0" borderId="6" xfId="0" applyFont="1" applyFill="1" applyBorder="1" applyAlignment="1">
      <alignment horizontal="center" vertical="center" wrapText="1"/>
    </xf>
    <xf numFmtId="0" fontId="8" fillId="0" borderId="6" xfId="0" applyNumberFormat="1" applyFont="1" applyFill="1" applyBorder="1" applyAlignment="1">
      <alignment horizontal="justify" vertical="top" wrapText="1"/>
    </xf>
    <xf numFmtId="164" fontId="8" fillId="0" borderId="6" xfId="1" applyNumberFormat="1" applyFont="1" applyFill="1" applyBorder="1" applyAlignment="1">
      <alignment horizontal="center" vertical="center" wrapText="1"/>
    </xf>
    <xf numFmtId="43" fontId="8" fillId="0" borderId="6" xfId="1" applyFont="1" applyFill="1" applyBorder="1" applyAlignment="1">
      <alignment horizontal="center" vertical="center" wrapText="1"/>
    </xf>
    <xf numFmtId="14" fontId="12" fillId="0" borderId="6" xfId="3" applyNumberFormat="1" applyFont="1" applyFill="1" applyBorder="1" applyAlignment="1">
      <alignment horizontal="center" vertical="center" wrapText="1"/>
    </xf>
    <xf numFmtId="14" fontId="8" fillId="0" borderId="6" xfId="0" applyNumberFormat="1" applyFont="1" applyFill="1" applyBorder="1" applyAlignment="1">
      <alignment horizontal="center" vertical="center" wrapText="1"/>
    </xf>
    <xf numFmtId="43" fontId="12" fillId="0" borderId="6" xfId="1" applyFont="1" applyFill="1" applyBorder="1" applyAlignment="1">
      <alignment horizontal="center" vertical="center" wrapText="1"/>
    </xf>
    <xf numFmtId="43" fontId="8" fillId="0" borderId="6" xfId="1" applyFont="1" applyFill="1" applyBorder="1" applyAlignment="1">
      <alignment horizontal="center" vertical="center"/>
    </xf>
    <xf numFmtId="0" fontId="2" fillId="0" borderId="6" xfId="0" applyFont="1" applyBorder="1" applyAlignment="1">
      <alignment horizontal="center" vertical="center" wrapText="1"/>
    </xf>
    <xf numFmtId="164" fontId="8" fillId="0" borderId="6" xfId="1" applyNumberFormat="1" applyFont="1" applyFill="1" applyBorder="1" applyAlignment="1">
      <alignment horizontal="center" vertical="center"/>
    </xf>
    <xf numFmtId="49" fontId="8" fillId="0" borderId="6" xfId="0" applyNumberFormat="1" applyFont="1" applyFill="1" applyBorder="1" applyAlignment="1">
      <alignment horizontal="center" vertical="center" wrapText="1"/>
    </xf>
    <xf numFmtId="43" fontId="8" fillId="0" borderId="7" xfId="1" applyFont="1" applyFill="1" applyBorder="1" applyAlignment="1">
      <alignment horizontal="center" vertical="center"/>
    </xf>
    <xf numFmtId="14" fontId="8" fillId="0" borderId="8" xfId="0" applyNumberFormat="1" applyFont="1" applyFill="1" applyBorder="1" applyAlignment="1">
      <alignment horizontal="center" vertical="center" wrapText="1"/>
    </xf>
    <xf numFmtId="0" fontId="13" fillId="0" borderId="6" xfId="0" applyFont="1" applyBorder="1" applyAlignment="1">
      <alignment vertical="center"/>
    </xf>
    <xf numFmtId="43" fontId="8" fillId="0" borderId="9" xfId="1" applyFont="1" applyFill="1" applyBorder="1" applyAlignment="1">
      <alignment horizontal="center" vertical="center" wrapText="1"/>
    </xf>
    <xf numFmtId="43" fontId="8" fillId="0" borderId="0" xfId="1" applyFont="1" applyFill="1" applyBorder="1" applyAlignment="1">
      <alignment horizontal="center" vertical="center"/>
    </xf>
    <xf numFmtId="14" fontId="11" fillId="0" borderId="6" xfId="3" applyNumberFormat="1" applyFont="1" applyFill="1" applyBorder="1" applyAlignment="1">
      <alignment horizontal="center" vertical="center" wrapText="1"/>
    </xf>
    <xf numFmtId="43" fontId="11" fillId="0" borderId="6" xfId="1"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xf>
    <xf numFmtId="49" fontId="8" fillId="0" borderId="6" xfId="3" applyNumberFormat="1" applyFont="1" applyFill="1" applyBorder="1" applyAlignment="1">
      <alignment horizontal="center" vertical="center"/>
    </xf>
    <xf numFmtId="14" fontId="7" fillId="0" borderId="8" xfId="0" applyNumberFormat="1" applyFont="1" applyFill="1" applyBorder="1" applyAlignment="1">
      <alignment horizontal="center" vertical="center" wrapText="1"/>
    </xf>
    <xf numFmtId="43" fontId="8" fillId="3" borderId="6" xfId="1" applyFont="1" applyFill="1" applyBorder="1" applyAlignment="1">
      <alignment horizontal="center" vertical="center" wrapText="1"/>
    </xf>
    <xf numFmtId="43" fontId="11" fillId="0" borderId="6" xfId="3" applyNumberFormat="1" applyFont="1" applyFill="1" applyBorder="1" applyAlignment="1">
      <alignment horizontal="center" vertical="center" wrapText="1"/>
    </xf>
    <xf numFmtId="164" fontId="7" fillId="3" borderId="6" xfId="1" applyNumberFormat="1" applyFont="1" applyFill="1" applyBorder="1" applyAlignment="1">
      <alignment horizontal="center" vertical="center"/>
    </xf>
    <xf numFmtId="14" fontId="8" fillId="0" borderId="6" xfId="0" applyNumberFormat="1" applyFont="1" applyFill="1" applyBorder="1" applyAlignment="1">
      <alignment horizontal="center" vertical="center"/>
    </xf>
    <xf numFmtId="0" fontId="11" fillId="0" borderId="6" xfId="3" applyFont="1" applyBorder="1" applyAlignment="1">
      <alignment horizontal="center" vertical="center" wrapText="1"/>
    </xf>
    <xf numFmtId="0" fontId="8" fillId="3" borderId="6" xfId="0" applyFont="1" applyFill="1" applyBorder="1" applyAlignment="1">
      <alignment horizontal="left" vertical="center" wrapText="1"/>
    </xf>
    <xf numFmtId="0" fontId="2" fillId="0" borderId="0" xfId="0" applyFont="1" applyAlignment="1">
      <alignment horizontal="center" vertical="center"/>
    </xf>
    <xf numFmtId="0" fontId="14" fillId="0" borderId="0" xfId="0" applyFont="1" applyAlignment="1">
      <alignment horizontal="center" vertical="center"/>
    </xf>
    <xf numFmtId="43" fontId="6" fillId="0" borderId="0" xfId="1" applyFont="1" applyAlignment="1">
      <alignment horizontal="center" vertical="center"/>
    </xf>
    <xf numFmtId="14" fontId="14" fillId="0" borderId="0" xfId="0" applyNumberFormat="1" applyFont="1" applyAlignment="1">
      <alignment horizontal="center" vertical="center"/>
    </xf>
    <xf numFmtId="0" fontId="14" fillId="0" borderId="0" xfId="0" applyFont="1" applyAlignment="1">
      <alignment horizontal="center" vertical="center" wrapText="1"/>
    </xf>
    <xf numFmtId="0" fontId="2" fillId="0" borderId="0" xfId="0" applyNumberFormat="1" applyFont="1" applyAlignment="1">
      <alignment horizontal="justify" vertical="top" wrapText="1"/>
    </xf>
    <xf numFmtId="164" fontId="2" fillId="0" borderId="0" xfId="1" applyNumberFormat="1" applyFont="1" applyAlignment="1">
      <alignment horizontal="center" vertical="center" wrapText="1"/>
    </xf>
    <xf numFmtId="43" fontId="2" fillId="0" borderId="0" xfId="1" applyFont="1" applyAlignment="1">
      <alignment horizontal="center" vertical="center"/>
    </xf>
    <xf numFmtId="0" fontId="2" fillId="0" borderId="0" xfId="0" applyFont="1" applyAlignment="1">
      <alignment horizontal="center" vertical="center" wrapText="1"/>
    </xf>
    <xf numFmtId="164" fontId="2" fillId="0" borderId="0" xfId="1" applyNumberFormat="1" applyFont="1" applyAlignment="1">
      <alignment horizontal="center" vertical="center"/>
    </xf>
    <xf numFmtId="49" fontId="8" fillId="0" borderId="0" xfId="0" applyNumberFormat="1" applyFont="1" applyAlignment="1">
      <alignment horizontal="center" vertical="center"/>
    </xf>
    <xf numFmtId="14" fontId="7" fillId="0" borderId="0" xfId="0" applyNumberFormat="1" applyFont="1" applyAlignment="1">
      <alignment horizontal="center" vertical="center"/>
    </xf>
    <xf numFmtId="49" fontId="7" fillId="0" borderId="0" xfId="1" applyNumberFormat="1" applyFont="1" applyAlignment="1">
      <alignment horizontal="center" vertical="center"/>
    </xf>
    <xf numFmtId="43" fontId="7" fillId="0" borderId="0" xfId="1" applyFont="1" applyAlignment="1">
      <alignment horizontal="center" vertical="center"/>
    </xf>
    <xf numFmtId="14" fontId="8" fillId="0" borderId="0" xfId="0" applyNumberFormat="1" applyFont="1" applyAlignment="1">
      <alignment horizontal="center" vertical="center"/>
    </xf>
    <xf numFmtId="14" fontId="7" fillId="0" borderId="0" xfId="1" applyNumberFormat="1" applyFont="1" applyAlignment="1">
      <alignment horizontal="center" vertical="center"/>
    </xf>
    <xf numFmtId="0" fontId="2" fillId="0" borderId="0" xfId="0" applyFont="1" applyFill="1" applyBorder="1" applyAlignment="1">
      <alignment horizontal="center" vertical="center"/>
    </xf>
  </cellXfs>
  <cellStyles count="9">
    <cellStyle name="Hipervínculo" xfId="3" builtinId="8"/>
    <cellStyle name="Millares" xfId="1" builtinId="3"/>
    <cellStyle name="Millares 2" xfId="4"/>
    <cellStyle name="Normal" xfId="0" builtinId="0"/>
    <cellStyle name="Normal 15" xfId="5"/>
    <cellStyle name="Normal 17" xfId="6"/>
    <cellStyle name="Normal 2" xfId="2"/>
    <cellStyle name="Normal 6" xfId="7"/>
    <cellStyle name="Normal 9" xfId="8"/>
  </cellStyles>
  <dxfs count="13">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FF0000"/>
      </font>
      <fill>
        <patternFill>
          <bgColor theme="5" tint="0.59996337778862885"/>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24433491/AppData/Local/Microsoft/Windows/Temporary%20Internet%20Files/Content.Outlook/CU1F0FLP/4%20Abril%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ATOS 2015"/>
      <sheetName val="PAGOS"/>
      <sheetName val="Informe 2015"/>
      <sheetName val="SUPERVISIONES 2015"/>
    </sheetNames>
    <sheetDataSet>
      <sheetData sheetId="0"/>
      <sheetData sheetId="1"/>
      <sheetData sheetId="2"/>
      <sheetData sheetId="3">
        <row r="3">
          <cell r="A3" t="str">
            <v>ABELARDO ALFREDO GOMEZ MENDEZ</v>
          </cell>
          <cell r="B3">
            <v>76316134</v>
          </cell>
        </row>
        <row r="4">
          <cell r="A4" t="str">
            <v>ADIELA DEL CARMEN BENITEZ CHARRIA</v>
          </cell>
          <cell r="B4">
            <v>51574674</v>
          </cell>
        </row>
        <row r="5">
          <cell r="A5" t="str">
            <v>ADOLFO DE JESUS VEGA GOMEZ</v>
          </cell>
          <cell r="B5">
            <v>74320636</v>
          </cell>
        </row>
        <row r="6">
          <cell r="A6" t="str">
            <v>ADOLFO GONZALEZ VILLAR</v>
          </cell>
          <cell r="B6">
            <v>79340365</v>
          </cell>
        </row>
        <row r="7">
          <cell r="A7" t="str">
            <v>ADONIO DAZA VELANDIA</v>
          </cell>
          <cell r="B7">
            <v>79705370</v>
          </cell>
        </row>
        <row r="8">
          <cell r="A8" t="str">
            <v>ADRIANA ISABEL MONCADA CARVAJAL</v>
          </cell>
          <cell r="B8">
            <v>1024495295</v>
          </cell>
        </row>
        <row r="9">
          <cell r="A9" t="str">
            <v>ADRIANA MARCELA HINOJOSA CASTAÑEDA</v>
          </cell>
          <cell r="B9">
            <v>68296543</v>
          </cell>
        </row>
        <row r="10">
          <cell r="A10" t="str">
            <v>ADRIANA MERCEDES RODRIGUEZ VILLATE</v>
          </cell>
          <cell r="B10">
            <v>52993820</v>
          </cell>
        </row>
        <row r="11">
          <cell r="A11" t="str">
            <v>ADRIANA PAOLA CUERVO PULIDO</v>
          </cell>
          <cell r="B11">
            <v>52934097</v>
          </cell>
        </row>
        <row r="12">
          <cell r="A12" t="str">
            <v>AIDA LORENA TELLO LOPEZ</v>
          </cell>
          <cell r="B12">
            <v>27082113</v>
          </cell>
        </row>
        <row r="13">
          <cell r="A13" t="str">
            <v>AIDA MILENA PEREZ AROSEMENA</v>
          </cell>
          <cell r="B13">
            <v>31164881</v>
          </cell>
        </row>
        <row r="14">
          <cell r="A14" t="str">
            <v>ALBA LUCIA CRUZ RODRIGUEZ</v>
          </cell>
          <cell r="B14">
            <v>35492456</v>
          </cell>
        </row>
        <row r="15">
          <cell r="A15" t="str">
            <v>ALBEIRO LOSADA FARFAN</v>
          </cell>
          <cell r="B15">
            <v>94367897</v>
          </cell>
        </row>
        <row r="16">
          <cell r="A16" t="str">
            <v>ALBERTO ALEXANDER MURILLO HERRERA</v>
          </cell>
          <cell r="B16">
            <v>93373942</v>
          </cell>
        </row>
        <row r="17">
          <cell r="A17" t="str">
            <v xml:space="preserve">ALBERTO ALZATE </v>
          </cell>
          <cell r="B17">
            <v>4470197</v>
          </cell>
        </row>
        <row r="18">
          <cell r="A18" t="str">
            <v>ALEJANDRA JINNETH PINILLA REYES</v>
          </cell>
          <cell r="B18">
            <v>52780783</v>
          </cell>
        </row>
        <row r="19">
          <cell r="A19" t="str">
            <v>ALEJANDRO BURITICA GOMEZ</v>
          </cell>
          <cell r="B19">
            <v>1128445853</v>
          </cell>
        </row>
        <row r="20">
          <cell r="A20" t="str">
            <v>ALEJANDRO FALLA SANCHEZ</v>
          </cell>
          <cell r="B20">
            <v>79617767</v>
          </cell>
        </row>
        <row r="21">
          <cell r="A21" t="str">
            <v>ALEX DEAN YEPES BARRIOS</v>
          </cell>
          <cell r="B21">
            <v>72201267</v>
          </cell>
        </row>
        <row r="22">
          <cell r="A22" t="str">
            <v>ALEX FERNEY HINCAPIE NUÑEZ</v>
          </cell>
          <cell r="B22">
            <v>79963759</v>
          </cell>
        </row>
        <row r="23">
          <cell r="A23" t="str">
            <v>ALEX RIVERA PELAEZ</v>
          </cell>
          <cell r="B23">
            <v>94391708</v>
          </cell>
        </row>
        <row r="24">
          <cell r="A24" t="str">
            <v>ALEXANDER DURAN CAÑAS</v>
          </cell>
          <cell r="B24">
            <v>88221546</v>
          </cell>
        </row>
        <row r="25">
          <cell r="A25" t="str">
            <v>ALEXANDER ENRIQUE RODRIGUEZ OSORIO</v>
          </cell>
          <cell r="B25">
            <v>8507491</v>
          </cell>
        </row>
        <row r="26">
          <cell r="A26" t="str">
            <v>ALEXANDER GIRALDO PINEDA</v>
          </cell>
          <cell r="B26">
            <v>9817852</v>
          </cell>
        </row>
        <row r="27">
          <cell r="A27" t="str">
            <v>ALEXANDER ORLANDO ANGULO LEON</v>
          </cell>
          <cell r="B27">
            <v>79662924</v>
          </cell>
        </row>
        <row r="28">
          <cell r="A28" t="str">
            <v>ALEXANDER PASINGA LOPEZ</v>
          </cell>
          <cell r="B28">
            <v>87473040</v>
          </cell>
        </row>
        <row r="29">
          <cell r="A29" t="str">
            <v>ALEXANDER PEREZ INFANTE</v>
          </cell>
          <cell r="B29">
            <v>80147567</v>
          </cell>
        </row>
        <row r="30">
          <cell r="A30" t="str">
            <v xml:space="preserve">ALEXANDER RUBIO </v>
          </cell>
          <cell r="B30">
            <v>17356341</v>
          </cell>
        </row>
        <row r="31">
          <cell r="A31" t="str">
            <v>ALEXANDER SERNA VARON</v>
          </cell>
          <cell r="B31">
            <v>72228650</v>
          </cell>
        </row>
        <row r="32">
          <cell r="A32" t="str">
            <v>ALEXANDER SERRANO PINEDA</v>
          </cell>
          <cell r="B32">
            <v>94453666</v>
          </cell>
        </row>
        <row r="33">
          <cell r="A33" t="str">
            <v>ALEXANDER ZUÑIGA BERMUDEZ</v>
          </cell>
          <cell r="B33">
            <v>1130587089</v>
          </cell>
        </row>
        <row r="34">
          <cell r="A34" t="str">
            <v>ALEXEDID ALBEIRO PARDO PINZON</v>
          </cell>
          <cell r="B34">
            <v>86040562</v>
          </cell>
        </row>
        <row r="35">
          <cell r="A35" t="str">
            <v>ALEXIS FERNANDO CONTRERAS CARREÑO</v>
          </cell>
          <cell r="B35">
            <v>88030955</v>
          </cell>
        </row>
        <row r="36">
          <cell r="A36" t="str">
            <v>ALFONSO RODRIGUEZ CUMBE</v>
          </cell>
          <cell r="B36">
            <v>12203383</v>
          </cell>
        </row>
        <row r="37">
          <cell r="A37" t="str">
            <v>ALFREDO CALLETANO BASTIDAS OJEDA</v>
          </cell>
          <cell r="B37">
            <v>12969328</v>
          </cell>
        </row>
        <row r="38">
          <cell r="A38" t="str">
            <v>ALID ARCINIEGAS CARVAJAL</v>
          </cell>
          <cell r="B38">
            <v>2997089</v>
          </cell>
        </row>
        <row r="39">
          <cell r="A39" t="str">
            <v>ALMA MARIA VALENCIA PINTO</v>
          </cell>
          <cell r="B39">
            <v>31852260</v>
          </cell>
        </row>
        <row r="40">
          <cell r="A40" t="str">
            <v>ALVARO ALBERTO SANTANA FERRUCHO</v>
          </cell>
          <cell r="B40">
            <v>19468904</v>
          </cell>
        </row>
        <row r="41">
          <cell r="A41" t="str">
            <v>ALVARO ANDRADE RAMIREZ</v>
          </cell>
          <cell r="B41">
            <v>12994660</v>
          </cell>
        </row>
        <row r="42">
          <cell r="A42" t="str">
            <v>ALVARO ERNESTO FERNANDEZ VALLEJO</v>
          </cell>
          <cell r="B42">
            <v>76328498</v>
          </cell>
        </row>
        <row r="43">
          <cell r="A43" t="str">
            <v>ALVARO FRANCISCO ROJAS MANJARRES</v>
          </cell>
          <cell r="B43">
            <v>9658672</v>
          </cell>
        </row>
        <row r="44">
          <cell r="A44" t="str">
            <v>ALVARO RODRIGUEZ GOMEZ</v>
          </cell>
          <cell r="B44">
            <v>79342713</v>
          </cell>
        </row>
        <row r="45">
          <cell r="A45" t="str">
            <v>ALVARO RUEDA RINCON</v>
          </cell>
          <cell r="B45">
            <v>79116407</v>
          </cell>
        </row>
        <row r="46">
          <cell r="A46" t="str">
            <v>ALVEIRO JOAQUI MOLINA</v>
          </cell>
          <cell r="B46">
            <v>83219253</v>
          </cell>
        </row>
        <row r="47">
          <cell r="A47" t="str">
            <v>AMANDA MARTINA SANCHEZ SANCHEZ</v>
          </cell>
          <cell r="B47">
            <v>39664287</v>
          </cell>
        </row>
        <row r="48">
          <cell r="A48" t="str">
            <v>AMINTA VILLAMIZAR MORA</v>
          </cell>
          <cell r="B48">
            <v>51680160</v>
          </cell>
        </row>
        <row r="49">
          <cell r="A49" t="str">
            <v>AMIR ENRIQUE LECHUGA LECHUGA</v>
          </cell>
          <cell r="B49">
            <v>8642908</v>
          </cell>
        </row>
        <row r="50">
          <cell r="A50" t="str">
            <v>ANA CAROLINA INSIGNARES CASTAÑEDA</v>
          </cell>
          <cell r="B50">
            <v>52897533</v>
          </cell>
        </row>
        <row r="51">
          <cell r="A51" t="str">
            <v>ANA CECILIA ANGARITA GARCIA</v>
          </cell>
          <cell r="B51">
            <v>52224214</v>
          </cell>
        </row>
        <row r="52">
          <cell r="A52" t="str">
            <v>ANA CELMIRA VELASQUEZ ORTIZ</v>
          </cell>
          <cell r="B52">
            <v>1032379146</v>
          </cell>
        </row>
        <row r="53">
          <cell r="A53" t="str">
            <v>ANA CONSTANZA POLANIA ALMARIO</v>
          </cell>
          <cell r="B53">
            <v>52258308</v>
          </cell>
        </row>
        <row r="54">
          <cell r="A54" t="str">
            <v>ANA MARCELA MANCO MONTEALEGRE</v>
          </cell>
          <cell r="B54">
            <v>52546213</v>
          </cell>
        </row>
        <row r="55">
          <cell r="A55" t="str">
            <v>ANA MARIA OCHOA TABARES</v>
          </cell>
          <cell r="B55">
            <v>52528201</v>
          </cell>
        </row>
        <row r="56">
          <cell r="A56" t="str">
            <v>ANA MERCEDES FIGUEROA RAMIREZ</v>
          </cell>
          <cell r="B56">
            <v>30738603</v>
          </cell>
        </row>
        <row r="57">
          <cell r="A57" t="str">
            <v>ANA MILENA ACEVEDO SILVA</v>
          </cell>
          <cell r="B57">
            <v>30237746</v>
          </cell>
        </row>
        <row r="58">
          <cell r="A58" t="str">
            <v>ANA MILENA MOSQUERA PALACIOS</v>
          </cell>
          <cell r="B58">
            <v>43106175</v>
          </cell>
        </row>
        <row r="59">
          <cell r="A59" t="str">
            <v>ANA PAOLA MORENO BLANCO</v>
          </cell>
          <cell r="B59">
            <v>1095792999</v>
          </cell>
        </row>
        <row r="60">
          <cell r="A60" t="str">
            <v>ANA RUTH HURTADO GIRALDO</v>
          </cell>
          <cell r="B60">
            <v>52279938</v>
          </cell>
        </row>
        <row r="61">
          <cell r="A61" t="str">
            <v>ANDERSON GUEVARA MORA</v>
          </cell>
          <cell r="B61">
            <v>79707869</v>
          </cell>
        </row>
        <row r="62">
          <cell r="A62" t="str">
            <v>ANDERSON LEONARD ARENALES LONDOÑO</v>
          </cell>
          <cell r="B62">
            <v>1020744323</v>
          </cell>
        </row>
        <row r="63">
          <cell r="A63" t="str">
            <v>ANDREA CAROLINA RODRIGUEZ SANCHEZ</v>
          </cell>
          <cell r="B63">
            <v>52454568</v>
          </cell>
        </row>
        <row r="64">
          <cell r="A64" t="str">
            <v>ANDREA CONSTANZA RAMIREZ MEDINA</v>
          </cell>
          <cell r="B64">
            <v>52390529</v>
          </cell>
        </row>
        <row r="65">
          <cell r="A65" t="str">
            <v>ANDREA DEL PILAR LEGUIZAMON MORALES</v>
          </cell>
          <cell r="B65">
            <v>52917088</v>
          </cell>
        </row>
        <row r="66">
          <cell r="A66" t="str">
            <v>ANDREA MARIA URIBE CAHUANA</v>
          </cell>
          <cell r="B66">
            <v>1084735542</v>
          </cell>
        </row>
        <row r="67">
          <cell r="A67" t="str">
            <v>ANDREA MILENA ROSERO BOTINA</v>
          </cell>
          <cell r="B67">
            <v>1120216621</v>
          </cell>
        </row>
        <row r="68">
          <cell r="A68" t="str">
            <v>ANDREA PAOLA ROA SILVA</v>
          </cell>
          <cell r="B68">
            <v>52970509</v>
          </cell>
        </row>
        <row r="69">
          <cell r="A69" t="str">
            <v>ANDREA ROCIO CASTILLO PAEZ</v>
          </cell>
          <cell r="B69">
            <v>1026560635</v>
          </cell>
        </row>
        <row r="70">
          <cell r="A70" t="str">
            <v>ANDRES AGUILAR BERMUDEZ</v>
          </cell>
          <cell r="B70">
            <v>3170979</v>
          </cell>
        </row>
        <row r="71">
          <cell r="A71" t="str">
            <v>ANDRES ALFONSO TARAZONA PARRA</v>
          </cell>
          <cell r="B71">
            <v>13852174</v>
          </cell>
        </row>
        <row r="72">
          <cell r="A72" t="str">
            <v>ANDRES ARTURO SANCHEZ REYES</v>
          </cell>
          <cell r="B72">
            <v>79264819</v>
          </cell>
        </row>
        <row r="73">
          <cell r="A73" t="str">
            <v>ANDRES EDUARDO HERRERA ECHEVERRY</v>
          </cell>
          <cell r="B73">
            <v>94537372</v>
          </cell>
        </row>
        <row r="74">
          <cell r="A74" t="str">
            <v>ANDRES EUGENIO SANGUINO CARDENAS</v>
          </cell>
          <cell r="B74">
            <v>88234968</v>
          </cell>
        </row>
        <row r="75">
          <cell r="A75" t="str">
            <v>ANDRES FELIPE ALVAREZ OSORIO</v>
          </cell>
          <cell r="B75">
            <v>80030320</v>
          </cell>
        </row>
        <row r="76">
          <cell r="A76" t="str">
            <v>ANDRES FELIPE CASTRO PORTILLA</v>
          </cell>
          <cell r="B76">
            <v>1085256374</v>
          </cell>
        </row>
        <row r="77">
          <cell r="A77" t="str">
            <v>ANDRES FELIPE HERNANDEZ CAÑON</v>
          </cell>
          <cell r="B77">
            <v>14800778</v>
          </cell>
        </row>
        <row r="78">
          <cell r="A78" t="str">
            <v>ANDRES HUMBERTO CRUZ MERCHAN</v>
          </cell>
          <cell r="B78">
            <v>80109937</v>
          </cell>
        </row>
        <row r="79">
          <cell r="A79" t="str">
            <v>ANDRES IVAN BURBANO PINTO</v>
          </cell>
          <cell r="B79">
            <v>98398243</v>
          </cell>
        </row>
        <row r="80">
          <cell r="A80" t="str">
            <v>ANDRES JULIAN RUIZ DIAZ</v>
          </cell>
          <cell r="B80">
            <v>1017136093</v>
          </cell>
        </row>
        <row r="81">
          <cell r="A81" t="str">
            <v>ANDRES RICARDO CAICEDO LADINO</v>
          </cell>
          <cell r="B81">
            <v>80495438</v>
          </cell>
        </row>
        <row r="82">
          <cell r="A82" t="str">
            <v>ANDRES SUAREZ PINEDA</v>
          </cell>
          <cell r="B82">
            <v>80024627</v>
          </cell>
        </row>
        <row r="83">
          <cell r="A83" t="str">
            <v>ANDRU FABIAN MERCHAN GUERRERO</v>
          </cell>
          <cell r="B83">
            <v>80724389</v>
          </cell>
        </row>
        <row r="84">
          <cell r="A84" t="str">
            <v>ANDY OVIEDO ROJAS</v>
          </cell>
          <cell r="B84">
            <v>72005852</v>
          </cell>
        </row>
        <row r="85">
          <cell r="A85" t="str">
            <v>ANGEL CATALINA ACOSTA RIVERA</v>
          </cell>
          <cell r="B85">
            <v>53037167</v>
          </cell>
        </row>
        <row r="86">
          <cell r="A86" t="str">
            <v>ANGEL GIOVANNY HERNANDEZ QUINTERO</v>
          </cell>
          <cell r="B86">
            <v>11390371</v>
          </cell>
        </row>
        <row r="87">
          <cell r="A87" t="str">
            <v>ANGEL JAIRO YEPEZ JIMENEZ</v>
          </cell>
          <cell r="B87">
            <v>79265904</v>
          </cell>
        </row>
        <row r="88">
          <cell r="A88" t="str">
            <v>ANGELA ANDREA HIDALGO MOLANO</v>
          </cell>
          <cell r="B88">
            <v>52843404</v>
          </cell>
        </row>
        <row r="89">
          <cell r="A89" t="str">
            <v>ANGELA CATALINA PEREZ FONTALVO</v>
          </cell>
          <cell r="B89">
            <v>1082901992</v>
          </cell>
        </row>
        <row r="90">
          <cell r="A90" t="str">
            <v>ANGELA GISELA DAZA PULIDO</v>
          </cell>
          <cell r="B90">
            <v>52717117</v>
          </cell>
        </row>
        <row r="91">
          <cell r="A91" t="str">
            <v>ANGELA MARCELA JARAMILLO CORREDOR</v>
          </cell>
          <cell r="B91">
            <v>53118707</v>
          </cell>
        </row>
        <row r="92">
          <cell r="A92" t="str">
            <v>ANGELA MARIA DIAZ JIMENEZ</v>
          </cell>
          <cell r="B92">
            <v>63531270</v>
          </cell>
        </row>
        <row r="93">
          <cell r="A93" t="str">
            <v>ANGELA PATRICIA SANCHEZ HURTADO</v>
          </cell>
          <cell r="B93">
            <v>52031795</v>
          </cell>
        </row>
        <row r="94">
          <cell r="A94" t="str">
            <v xml:space="preserve">ANGELA ROCIRY LONGAS BELTRAN </v>
          </cell>
          <cell r="B94">
            <v>52842749</v>
          </cell>
        </row>
        <row r="95">
          <cell r="A95" t="str">
            <v>ANGELA YIRA JIMENEZ CASALLAS</v>
          </cell>
          <cell r="B95">
            <v>52409905</v>
          </cell>
        </row>
        <row r="96">
          <cell r="A96" t="str">
            <v>ANGELA YOHANA BERNAL BARBOSA</v>
          </cell>
          <cell r="B96">
            <v>35260585</v>
          </cell>
        </row>
        <row r="97">
          <cell r="A97" t="str">
            <v>ANGELICA DAYAN RANGEL GUEVARA</v>
          </cell>
          <cell r="B97">
            <v>1130678897</v>
          </cell>
        </row>
        <row r="98">
          <cell r="A98" t="str">
            <v>ANGELICA HOYOS BADILLO</v>
          </cell>
          <cell r="B98">
            <v>1014198366</v>
          </cell>
        </row>
        <row r="99">
          <cell r="A99" t="str">
            <v>ANGELICA MARIA MORENO DELGADO</v>
          </cell>
          <cell r="B99">
            <v>31573241</v>
          </cell>
        </row>
        <row r="100">
          <cell r="A100" t="str">
            <v>ANGELICA URAZAN PENAGOS</v>
          </cell>
          <cell r="B100">
            <v>52077438</v>
          </cell>
        </row>
        <row r="101">
          <cell r="A101" t="str">
            <v>ANGIE JOHANA TORRES HERRERA</v>
          </cell>
          <cell r="B101">
            <v>1032417100</v>
          </cell>
        </row>
        <row r="102">
          <cell r="A102" t="str">
            <v>ANTONIO EVELIO GUZMAN VILLOTA</v>
          </cell>
          <cell r="B102">
            <v>87491479</v>
          </cell>
        </row>
        <row r="103">
          <cell r="A103" t="str">
            <v>ANTONIO HERNANDEZ LLAMAS</v>
          </cell>
          <cell r="B103">
            <v>79671646</v>
          </cell>
        </row>
        <row r="104">
          <cell r="A104" t="str">
            <v>ANYELO RUIZ ANGULO</v>
          </cell>
          <cell r="B104">
            <v>1087108403</v>
          </cell>
        </row>
        <row r="105">
          <cell r="A105" t="str">
            <v>ARLEY MURILLO CASAS</v>
          </cell>
          <cell r="B105">
            <v>11813944</v>
          </cell>
        </row>
        <row r="106">
          <cell r="A106" t="str">
            <v>ARNULFO CASTRO LOZANO</v>
          </cell>
          <cell r="B106">
            <v>73583050</v>
          </cell>
        </row>
        <row r="107">
          <cell r="A107" t="str">
            <v>ARNULFO CORDOBA VALENCIA</v>
          </cell>
          <cell r="B107">
            <v>94391059</v>
          </cell>
        </row>
        <row r="108">
          <cell r="A108" t="str">
            <v>ARQUIMEDES CONTRERAS CAMPO</v>
          </cell>
          <cell r="B108">
            <v>85446668</v>
          </cell>
        </row>
        <row r="109">
          <cell r="A109" t="str">
            <v>ARTURO LEONARDO BERMUDEZ NUÑEZ</v>
          </cell>
          <cell r="B109">
            <v>85459147</v>
          </cell>
        </row>
        <row r="110">
          <cell r="A110" t="str">
            <v>ASTRID ROLDAN AGUIRRE</v>
          </cell>
          <cell r="B110">
            <v>52796490</v>
          </cell>
        </row>
        <row r="111">
          <cell r="A111" t="str">
            <v>AURA DIANA GARCIA BURBANO</v>
          </cell>
          <cell r="B111">
            <v>36950308</v>
          </cell>
        </row>
        <row r="112">
          <cell r="A112" t="str">
            <v>BEATRIZ HELENA BOTERO MONTALVO</v>
          </cell>
          <cell r="B112">
            <v>43538083</v>
          </cell>
        </row>
        <row r="113">
          <cell r="A113" t="str">
            <v>BERNARDO ALEJANDRO MAHE MATAMOROS</v>
          </cell>
          <cell r="B113">
            <v>79412681</v>
          </cell>
        </row>
        <row r="114">
          <cell r="A114" t="str">
            <v>BIBIANA ANDREA PRESIGA CARO</v>
          </cell>
          <cell r="B114">
            <v>43920213</v>
          </cell>
        </row>
        <row r="115">
          <cell r="A115" t="str">
            <v>BIBIANA STELLA CARDONA ALVAREZ</v>
          </cell>
          <cell r="B115">
            <v>52581895</v>
          </cell>
        </row>
        <row r="116">
          <cell r="A116" t="str">
            <v>BLANCA CECILIA NIETO FUENTES</v>
          </cell>
          <cell r="B116">
            <v>52310459</v>
          </cell>
        </row>
        <row r="117">
          <cell r="A117" t="str">
            <v xml:space="preserve">BLANCA CECILIA TRIANA </v>
          </cell>
          <cell r="B117">
            <v>51768619</v>
          </cell>
        </row>
        <row r="118">
          <cell r="A118" t="str">
            <v>BLANCA JOHANA RIOS DUQUE</v>
          </cell>
          <cell r="B118">
            <v>42153088</v>
          </cell>
        </row>
        <row r="119">
          <cell r="A119" t="str">
            <v>BLANCA LUCIA ORDUÑA OLARTE</v>
          </cell>
          <cell r="B119">
            <v>52992582</v>
          </cell>
        </row>
        <row r="120">
          <cell r="A120" t="str">
            <v>BLANCA YANETH MARTINEZ SALGADO</v>
          </cell>
          <cell r="B120">
            <v>33365887</v>
          </cell>
        </row>
        <row r="121">
          <cell r="A121" t="str">
            <v>BLEIDY ROCIO GAMBOA BEJARANO</v>
          </cell>
          <cell r="B121">
            <v>51969566</v>
          </cell>
        </row>
        <row r="122">
          <cell r="A122" t="str">
            <v>BORIS OCTAVIO ESTRADA SERRATO</v>
          </cell>
          <cell r="B122">
            <v>80049005</v>
          </cell>
        </row>
        <row r="123">
          <cell r="A123" t="str">
            <v>BRENDA LIZETH GUZMAN GOMEZ</v>
          </cell>
          <cell r="B123">
            <v>1022381646</v>
          </cell>
        </row>
        <row r="124">
          <cell r="A124" t="str">
            <v>BRENNY MARCELA RUIZ MORENO</v>
          </cell>
          <cell r="B124">
            <v>27087578</v>
          </cell>
        </row>
        <row r="125">
          <cell r="A125" t="str">
            <v>BRIAN RENE ALZATE URBANO</v>
          </cell>
          <cell r="B125">
            <v>10472727</v>
          </cell>
        </row>
        <row r="126">
          <cell r="A126" t="str">
            <v>CAMILO ANDRES VIVAS MUÑOZ</v>
          </cell>
          <cell r="B126">
            <v>1014198644</v>
          </cell>
        </row>
        <row r="127">
          <cell r="A127" t="str">
            <v>CAMILO JOSE OSPINA FALLA</v>
          </cell>
          <cell r="B127">
            <v>7730384</v>
          </cell>
        </row>
        <row r="128">
          <cell r="A128" t="str">
            <v>CARLO FERNANDO QUINTERO CASTRO</v>
          </cell>
          <cell r="B128">
            <v>1978031</v>
          </cell>
        </row>
        <row r="129">
          <cell r="A129" t="str">
            <v>CARLOS ALBERTO ARCHILA CABRERA</v>
          </cell>
          <cell r="B129">
            <v>79448817</v>
          </cell>
        </row>
        <row r="130">
          <cell r="A130" t="str">
            <v>CARLOS ALBERTO BERMUDEZ GARCIA</v>
          </cell>
          <cell r="B130">
            <v>79480759</v>
          </cell>
        </row>
        <row r="131">
          <cell r="A131" t="str">
            <v>CARLOS ALBERTO ESLAVA GARCIA</v>
          </cell>
          <cell r="B131">
            <v>80875093</v>
          </cell>
        </row>
        <row r="132">
          <cell r="A132" t="str">
            <v>CARLOS ALBERTO GALVIS CAPERA</v>
          </cell>
          <cell r="B132">
            <v>80086264</v>
          </cell>
        </row>
        <row r="133">
          <cell r="A133" t="str">
            <v>CARLOS ALBERTO SILVA GOMEZ</v>
          </cell>
          <cell r="B133">
            <v>13542991</v>
          </cell>
        </row>
        <row r="134">
          <cell r="A134" t="str">
            <v>CARLOS ANDRES CRUZ VARGAS</v>
          </cell>
          <cell r="B134">
            <v>94257714</v>
          </cell>
        </row>
        <row r="135">
          <cell r="A135" t="str">
            <v>CARLOS ANDRES FLOREZ VARGAS</v>
          </cell>
          <cell r="B135">
            <v>7709557</v>
          </cell>
        </row>
        <row r="136">
          <cell r="A136" t="str">
            <v>CARLOS ANDRES LOPEZ LOPEZ</v>
          </cell>
          <cell r="B136">
            <v>94529246</v>
          </cell>
        </row>
        <row r="137">
          <cell r="A137" t="str">
            <v>CARLOS ANDRES OCHOA VALENCIA</v>
          </cell>
          <cell r="B137">
            <v>88227550</v>
          </cell>
        </row>
        <row r="138">
          <cell r="A138" t="str">
            <v>CARLOS ANDRES RESTREPO GIRALDO</v>
          </cell>
          <cell r="B138">
            <v>70326688</v>
          </cell>
        </row>
        <row r="139">
          <cell r="A139" t="str">
            <v>CARLOS ANDRES TORO ARBOLEDA</v>
          </cell>
          <cell r="B139">
            <v>6241231</v>
          </cell>
        </row>
        <row r="140">
          <cell r="A140" t="str">
            <v>CARLOS ANTONIO MOSQUERA COSSIO</v>
          </cell>
          <cell r="B140">
            <v>1077420357</v>
          </cell>
        </row>
        <row r="141">
          <cell r="A141" t="str">
            <v>CARLOS ARTURO CASTAÑEDA GARCIA</v>
          </cell>
          <cell r="B141">
            <v>75102771</v>
          </cell>
        </row>
        <row r="142">
          <cell r="A142" t="str">
            <v>CARLOS ARTURO PENAGOS RAMOS</v>
          </cell>
          <cell r="B142">
            <v>78762248</v>
          </cell>
        </row>
        <row r="143">
          <cell r="A143" t="str">
            <v>CARLOS AUGUSTO VELEZ CANDIA</v>
          </cell>
          <cell r="B143">
            <v>79628920</v>
          </cell>
        </row>
        <row r="144">
          <cell r="A144" t="str">
            <v>CARLOS EDUARDO LIÑAN SALAZAR</v>
          </cell>
          <cell r="B144">
            <v>18004343</v>
          </cell>
        </row>
        <row r="145">
          <cell r="A145" t="str">
            <v>CARLOS ENRIQUE CORTES BARRERA</v>
          </cell>
          <cell r="B145">
            <v>16944624</v>
          </cell>
        </row>
        <row r="146">
          <cell r="A146" t="str">
            <v>CARLOS FERNAN BUITRAGO ALZATE</v>
          </cell>
          <cell r="B146">
            <v>15342186</v>
          </cell>
        </row>
        <row r="147">
          <cell r="A147" t="str">
            <v>CARLOS FERNANDO PEREZ GUTIERREZ</v>
          </cell>
          <cell r="B147">
            <v>86048765</v>
          </cell>
        </row>
        <row r="148">
          <cell r="A148" t="str">
            <v>CARLOS FREDDY CRUZ VELASQUEZ</v>
          </cell>
          <cell r="B148">
            <v>79617900</v>
          </cell>
        </row>
        <row r="149">
          <cell r="A149" t="str">
            <v>CARLOS GARZON BARRERO</v>
          </cell>
          <cell r="B149">
            <v>80170082</v>
          </cell>
        </row>
        <row r="150">
          <cell r="A150" t="str">
            <v>CARLOS HUMBERTO GARCIA LOPEZ</v>
          </cell>
          <cell r="B150">
            <v>79866161</v>
          </cell>
        </row>
        <row r="151">
          <cell r="A151" t="str">
            <v>CARLOS HUMBERTO RIVERA GARCIA</v>
          </cell>
          <cell r="B151">
            <v>18614996</v>
          </cell>
        </row>
        <row r="152">
          <cell r="A152" t="str">
            <v>CARLOS IGNACIO CABRERA GOMEZ</v>
          </cell>
          <cell r="B152">
            <v>10022654</v>
          </cell>
        </row>
        <row r="153">
          <cell r="A153" t="str">
            <v>CARLOS JULIO PERILLA JIMENO</v>
          </cell>
          <cell r="B153">
            <v>12630990</v>
          </cell>
        </row>
        <row r="154">
          <cell r="A154" t="str">
            <v>CARLOS MARIO BETANCUR VELASQUEZ</v>
          </cell>
          <cell r="B154">
            <v>98505438</v>
          </cell>
        </row>
        <row r="155">
          <cell r="A155" t="str">
            <v>CARLOS MARIO MARIN MORAN</v>
          </cell>
          <cell r="B155">
            <v>12449224</v>
          </cell>
        </row>
        <row r="156">
          <cell r="A156" t="str">
            <v>CARLOS RENE ANDRADE BENAVIDES</v>
          </cell>
          <cell r="B156">
            <v>1004131614</v>
          </cell>
        </row>
        <row r="157">
          <cell r="A157" t="str">
            <v>CARMEN LILIANA JIMENEZ VELASCO</v>
          </cell>
          <cell r="B157">
            <v>59833484</v>
          </cell>
        </row>
        <row r="158">
          <cell r="A158" t="str">
            <v>CARMEN ROSA VELASQUEZ SANCHEZ</v>
          </cell>
          <cell r="B158">
            <v>39798495</v>
          </cell>
        </row>
        <row r="159">
          <cell r="A159" t="str">
            <v>CAROLINA CASTAÑO MARTINEZ</v>
          </cell>
          <cell r="B159">
            <v>53014992</v>
          </cell>
        </row>
        <row r="160">
          <cell r="A160" t="str">
            <v>CAROLINA DELGADO NIÑO</v>
          </cell>
          <cell r="B160">
            <v>63391361</v>
          </cell>
        </row>
        <row r="161">
          <cell r="A161" t="str">
            <v>CAROLINA DIAZ PARRA</v>
          </cell>
          <cell r="B161">
            <v>52243175</v>
          </cell>
        </row>
        <row r="162">
          <cell r="A162" t="str">
            <v>CAROLINA RUIZ HERRERA</v>
          </cell>
          <cell r="B162">
            <v>52478386</v>
          </cell>
        </row>
        <row r="163">
          <cell r="A163" t="str">
            <v>CAROLINA URQUIJO YANQUEN</v>
          </cell>
          <cell r="B163">
            <v>52905908</v>
          </cell>
        </row>
        <row r="164">
          <cell r="A164" t="str">
            <v>CENIA MINA ARARAT</v>
          </cell>
          <cell r="B164">
            <v>31959537</v>
          </cell>
        </row>
        <row r="165">
          <cell r="A165" t="str">
            <v>CESAR AGLEIDER ARCINIEGAS SUAREZ</v>
          </cell>
          <cell r="B165">
            <v>93401699</v>
          </cell>
        </row>
        <row r="166">
          <cell r="A166" t="str">
            <v>CESAR ANDRES RUSSI PAEZ</v>
          </cell>
          <cell r="B166">
            <v>79533179</v>
          </cell>
        </row>
        <row r="167">
          <cell r="A167" t="str">
            <v>CESAR ARTURO ALVAREZ CANTERO</v>
          </cell>
          <cell r="B167">
            <v>11001567</v>
          </cell>
        </row>
        <row r="168">
          <cell r="A168" t="str">
            <v>CESAR AUGUSTO BAÑOL VELEZ</v>
          </cell>
          <cell r="B168">
            <v>18400946</v>
          </cell>
        </row>
        <row r="169">
          <cell r="A169" t="str">
            <v>CESAR AUGUSTO DUCUARA MEDINA</v>
          </cell>
          <cell r="B169">
            <v>79735044</v>
          </cell>
        </row>
        <row r="170">
          <cell r="A170" t="str">
            <v>CESAR AUGUSTO JARAMILLO RODAS</v>
          </cell>
          <cell r="B170">
            <v>10287375</v>
          </cell>
        </row>
        <row r="171">
          <cell r="A171" t="str">
            <v>CESAR AUGUSTO QUINTERO PUENTES</v>
          </cell>
          <cell r="B171">
            <v>1112459696</v>
          </cell>
        </row>
        <row r="172">
          <cell r="A172" t="str">
            <v>CESAR AUGUSTO SAENZ VALENCIA</v>
          </cell>
          <cell r="B172">
            <v>7559186</v>
          </cell>
        </row>
        <row r="173">
          <cell r="A173" t="str">
            <v>CESAR AUGUSTO TIQUE SOTO</v>
          </cell>
          <cell r="B173">
            <v>79977995</v>
          </cell>
        </row>
        <row r="174">
          <cell r="A174" t="str">
            <v>CHRISTIAM MAURICIO MARULANDA TENORIO</v>
          </cell>
          <cell r="B174">
            <v>10742495</v>
          </cell>
        </row>
        <row r="175">
          <cell r="A175" t="str">
            <v>CHRISTIAN KRUGER SARMIENTO</v>
          </cell>
          <cell r="B175">
            <v>79777963</v>
          </cell>
        </row>
        <row r="176">
          <cell r="A176" t="str">
            <v>CHRISTIAN VARGAS GALVIS</v>
          </cell>
          <cell r="B176">
            <v>18618990</v>
          </cell>
        </row>
        <row r="177">
          <cell r="A177" t="str">
            <v>CIELO MOTATTO CASTAÑO</v>
          </cell>
          <cell r="B177">
            <v>24728406</v>
          </cell>
        </row>
        <row r="178">
          <cell r="A178" t="str">
            <v>CIGRID MAYERLY SUAREZ MANRIQUE</v>
          </cell>
          <cell r="B178">
            <v>37752673</v>
          </cell>
        </row>
        <row r="179">
          <cell r="A179" t="str">
            <v>CINDY JOHANNA GARCIA GARCES</v>
          </cell>
          <cell r="B179">
            <v>1053783217</v>
          </cell>
        </row>
        <row r="180">
          <cell r="A180" t="str">
            <v>CINDY PAOLA SALAZAR CHAPARRO</v>
          </cell>
          <cell r="B180">
            <v>1031130359</v>
          </cell>
        </row>
        <row r="181">
          <cell r="A181" t="str">
            <v>CINDY YAZMIN CARDENAS MENDEZ</v>
          </cell>
          <cell r="B181">
            <v>1030555073</v>
          </cell>
        </row>
        <row r="182">
          <cell r="A182" t="str">
            <v>CLARA JOHANNA CANTOR BELTRAN</v>
          </cell>
          <cell r="B182">
            <v>1018418839</v>
          </cell>
        </row>
        <row r="183">
          <cell r="A183" t="str">
            <v>CLAUDIA ALEXANDRA TRIANA LUGO</v>
          </cell>
          <cell r="B183">
            <v>52930442</v>
          </cell>
        </row>
        <row r="184">
          <cell r="A184" t="str">
            <v>CLAUDIA LILIANA MORENO TRIANA</v>
          </cell>
          <cell r="B184">
            <v>52169469</v>
          </cell>
        </row>
        <row r="185">
          <cell r="A185" t="str">
            <v>CLAUDIA MARLENY CUADROS PULIDO</v>
          </cell>
          <cell r="B185">
            <v>52260482</v>
          </cell>
        </row>
        <row r="186">
          <cell r="A186" t="str">
            <v xml:space="preserve">CLAUDIA MILENA MORA </v>
          </cell>
          <cell r="B186">
            <v>1032386606</v>
          </cell>
        </row>
        <row r="187">
          <cell r="A187" t="str">
            <v>CLAUDIA NATALIA OSPINA BARREIRO</v>
          </cell>
        </row>
        <row r="188">
          <cell r="A188" t="str">
            <v>CLAUDIA PATRICIA APONTE BELEÑO</v>
          </cell>
          <cell r="B188">
            <v>39759737</v>
          </cell>
        </row>
        <row r="189">
          <cell r="A189" t="str">
            <v>CLAUDIA PATRICIA GOMEZ GUTIERREZ</v>
          </cell>
          <cell r="B189">
            <v>43695522</v>
          </cell>
        </row>
        <row r="190">
          <cell r="A190" t="str">
            <v>CLAUDIA PATRICIA MUNERA PRECIADO</v>
          </cell>
          <cell r="B190">
            <v>43602333</v>
          </cell>
        </row>
        <row r="191">
          <cell r="A191" t="str">
            <v>CLAUDIA SOFIA BARON BAQUERO</v>
          </cell>
          <cell r="B191">
            <v>51787560</v>
          </cell>
        </row>
        <row r="192">
          <cell r="A192" t="str">
            <v>CONSUELO JESUS PEDROZA CAMPO</v>
          </cell>
          <cell r="B192">
            <v>36543472</v>
          </cell>
        </row>
        <row r="193">
          <cell r="A193" t="str">
            <v xml:space="preserve">CRHISTIAN MAURICIO ARCOS </v>
          </cell>
          <cell r="B193">
            <v>94330671</v>
          </cell>
        </row>
        <row r="194">
          <cell r="A194" t="str">
            <v>CRISTHIAN GERMAN VILLOTA REVELO</v>
          </cell>
          <cell r="B194">
            <v>12748324</v>
          </cell>
        </row>
        <row r="195">
          <cell r="A195" t="str">
            <v>CRISTHY LEIDI GRANADOS CRUZ</v>
          </cell>
          <cell r="B195">
            <v>21094954</v>
          </cell>
        </row>
        <row r="196">
          <cell r="A196" t="str">
            <v>CRISTIAN DAVID CASTRO SANCHEZ</v>
          </cell>
          <cell r="B196">
            <v>1014206549</v>
          </cell>
        </row>
        <row r="197">
          <cell r="A197" t="str">
            <v>CRISTIAN ENRIQUE SAMACA CAMACHO</v>
          </cell>
          <cell r="B197">
            <v>1018419063</v>
          </cell>
        </row>
        <row r="198">
          <cell r="A198" t="str">
            <v>CRISTIAN FIGUEROA BARRERA</v>
          </cell>
          <cell r="B198">
            <v>73191311</v>
          </cell>
        </row>
        <row r="199">
          <cell r="A199" t="str">
            <v>CRISTIAN YESID TORRES GUERRERO</v>
          </cell>
          <cell r="B199">
            <v>80829521</v>
          </cell>
        </row>
        <row r="200">
          <cell r="A200" t="str">
            <v>CRISTY JINNETH CALDERON SAAVEDRA</v>
          </cell>
          <cell r="B200">
            <v>1018408634</v>
          </cell>
        </row>
        <row r="201">
          <cell r="A201" t="str">
            <v>CYNTHIA PAOLA ATENCIO GUERRERO</v>
          </cell>
          <cell r="B201">
            <v>1140834533</v>
          </cell>
        </row>
        <row r="202">
          <cell r="A202" t="str">
            <v>DAGOBERTO BELTRAN VARGAS</v>
          </cell>
          <cell r="B202">
            <v>12206151</v>
          </cell>
        </row>
        <row r="203">
          <cell r="A203" t="str">
            <v>DALGEN CONSTANZA GOMEZ RUBIO</v>
          </cell>
          <cell r="B203">
            <v>20904306</v>
          </cell>
        </row>
        <row r="204">
          <cell r="A204" t="str">
            <v>DANIEL ALEJANDRO CARO VALERO</v>
          </cell>
          <cell r="B204">
            <v>1032361758</v>
          </cell>
        </row>
        <row r="205">
          <cell r="A205" t="str">
            <v>DANIEL ALEJANDRO MENDOZA JIMENEZ</v>
          </cell>
          <cell r="B205">
            <v>1013623463</v>
          </cell>
        </row>
        <row r="206">
          <cell r="A206" t="str">
            <v>DANIEL ALEXANDER PIRIZ TORRES</v>
          </cell>
          <cell r="B206">
            <v>88227029</v>
          </cell>
        </row>
        <row r="207">
          <cell r="A207" t="str">
            <v>DANIEL ALONSO CHACON PRADO</v>
          </cell>
          <cell r="B207">
            <v>79910575</v>
          </cell>
        </row>
        <row r="208">
          <cell r="A208" t="str">
            <v>DANIEL DAVID DE LOS RIOS SUAREZ</v>
          </cell>
          <cell r="B208">
            <v>1112461656</v>
          </cell>
        </row>
        <row r="209">
          <cell r="A209" t="str">
            <v>DANIEL DE JESUS CARDOSO ESCORCIA</v>
          </cell>
          <cell r="B209">
            <v>1042427003</v>
          </cell>
        </row>
        <row r="210">
          <cell r="A210" t="str">
            <v>DANIEL EMILIO CABALLERO BERNAL</v>
          </cell>
          <cell r="B210">
            <v>7186433</v>
          </cell>
        </row>
        <row r="211">
          <cell r="A211" t="str">
            <v>DANIEL FELIPE OLIVOS MATEUS</v>
          </cell>
          <cell r="B211">
            <v>1010203640</v>
          </cell>
        </row>
        <row r="212">
          <cell r="A212" t="str">
            <v>DANIEL FERNANDO SUIKAN BUSTAMANTE</v>
          </cell>
          <cell r="B212">
            <v>1123621369</v>
          </cell>
        </row>
        <row r="213">
          <cell r="A213" t="str">
            <v>DANIEL FERNANDO YEPES DOMINGUEZ</v>
          </cell>
          <cell r="B213">
            <v>15173061</v>
          </cell>
        </row>
        <row r="214">
          <cell r="A214" t="str">
            <v>DANIEL FRANCISCO GARNICA ROJAS</v>
          </cell>
          <cell r="B214">
            <v>79956678</v>
          </cell>
        </row>
        <row r="215">
          <cell r="A215" t="str">
            <v>DANIEL RINCON GOMEZ</v>
          </cell>
          <cell r="B215">
            <v>79596317</v>
          </cell>
        </row>
        <row r="216">
          <cell r="A216" t="str">
            <v xml:space="preserve">DANNY JAVIER TRIVIÑO </v>
          </cell>
          <cell r="B216">
            <v>94473770</v>
          </cell>
        </row>
        <row r="217">
          <cell r="A217" t="str">
            <v>DANY LASSO LASPRILLA</v>
          </cell>
          <cell r="B217">
            <v>10494705</v>
          </cell>
        </row>
        <row r="218">
          <cell r="A218" t="str">
            <v>DARIO FERNANDO DAZA DORADO</v>
          </cell>
          <cell r="B218">
            <v>76323849</v>
          </cell>
        </row>
        <row r="219">
          <cell r="A219" t="str">
            <v>DAVID ALEXANDER DOMINGUEZ GUZMAN</v>
          </cell>
          <cell r="B219">
            <v>6567470</v>
          </cell>
        </row>
        <row r="220">
          <cell r="A220" t="str">
            <v>DDENISE ARGOTY PERDOMO</v>
          </cell>
          <cell r="B220">
            <v>31580375</v>
          </cell>
        </row>
        <row r="221">
          <cell r="A221" t="str">
            <v>DEICY ANDREA MENDEZ AGUIRRE</v>
          </cell>
          <cell r="B221">
            <v>52431563</v>
          </cell>
        </row>
        <row r="222">
          <cell r="A222" t="str">
            <v>DEISY ESTHER JIMENEZ MARTINEZ</v>
          </cell>
          <cell r="B222">
            <v>22493134</v>
          </cell>
        </row>
        <row r="223">
          <cell r="A223" t="str">
            <v>DEISY MARCELA CASTAÑEDA ROMERO</v>
          </cell>
          <cell r="B223">
            <v>1019005986</v>
          </cell>
        </row>
        <row r="224">
          <cell r="A224" t="str">
            <v>DENIS ALEXANDRA CARVAJAL MORENO</v>
          </cell>
          <cell r="B224">
            <v>43596906</v>
          </cell>
        </row>
        <row r="225">
          <cell r="A225" t="str">
            <v>DERIAM ANDRES CORTES OQUENDO</v>
          </cell>
          <cell r="B225">
            <v>71224985</v>
          </cell>
        </row>
        <row r="226">
          <cell r="A226" t="str">
            <v>DESIERTA</v>
          </cell>
          <cell r="B226">
            <v>99999999999</v>
          </cell>
        </row>
        <row r="227">
          <cell r="A227" t="str">
            <v>DEYMER ANDRES PEREZ AZUERO</v>
          </cell>
          <cell r="B227">
            <v>1014198058</v>
          </cell>
        </row>
        <row r="228">
          <cell r="A228" t="str">
            <v>DIANA ASTRID GONZALEZ RODRIGUEZ</v>
          </cell>
          <cell r="B228">
            <v>1000468012</v>
          </cell>
        </row>
        <row r="229">
          <cell r="A229" t="str">
            <v>DIANA ASTRID GUERRERO MENDOZA</v>
          </cell>
          <cell r="B229">
            <v>52020564</v>
          </cell>
        </row>
        <row r="230">
          <cell r="A230" t="str">
            <v>DIANA CAROLINA CUERVO MARTINEZ</v>
          </cell>
          <cell r="B230">
            <v>1016004159</v>
          </cell>
        </row>
        <row r="231">
          <cell r="A231" t="str">
            <v>DIANA CAROLINA GIL GUTIERREZ</v>
          </cell>
          <cell r="B231">
            <v>53075620</v>
          </cell>
        </row>
        <row r="232">
          <cell r="A232" t="str">
            <v>DIANA CAROLINA GUARNIZO HERNANDEZ</v>
          </cell>
          <cell r="B232">
            <v>53063673</v>
          </cell>
        </row>
        <row r="233">
          <cell r="A233" t="str">
            <v>DIANA CAROLINA LARA GARNICA</v>
          </cell>
          <cell r="B233">
            <v>1072420929</v>
          </cell>
        </row>
        <row r="234">
          <cell r="A234" t="str">
            <v>DIANA CAROLINA MARTINEZ REYES</v>
          </cell>
          <cell r="B234">
            <v>37547423</v>
          </cell>
        </row>
        <row r="235">
          <cell r="A235" t="str">
            <v>DIANA CATHERINE ROMERO MORA</v>
          </cell>
          <cell r="B235">
            <v>1032382777</v>
          </cell>
        </row>
        <row r="236">
          <cell r="A236" t="str">
            <v>DIANA ESPERANZA DURAN GARCIA</v>
          </cell>
          <cell r="B236">
            <v>52533478</v>
          </cell>
        </row>
        <row r="237">
          <cell r="A237" t="str">
            <v>DIANA FABIOLA ROJAS BERNAL</v>
          </cell>
          <cell r="B237">
            <v>35199875</v>
          </cell>
        </row>
        <row r="238">
          <cell r="A238" t="str">
            <v>DIANA GALLEGO ROZO</v>
          </cell>
          <cell r="B238">
            <v>38553585</v>
          </cell>
        </row>
        <row r="239">
          <cell r="A239" t="str">
            <v>DIANA HORTENCIA BRETT ROBINSON</v>
          </cell>
          <cell r="B239">
            <v>23248872</v>
          </cell>
        </row>
        <row r="240">
          <cell r="A240" t="str">
            <v>DIANA MARCELA BUITRAGO MEDINA</v>
          </cell>
          <cell r="B240">
            <v>53054085</v>
          </cell>
        </row>
        <row r="241">
          <cell r="A241" t="str">
            <v>DIANA MARCELA GARAVITO PULIDO</v>
          </cell>
          <cell r="B241">
            <v>1030538486</v>
          </cell>
        </row>
        <row r="242">
          <cell r="A242" t="str">
            <v>DIANA MARCELA GONZALEZ CADENA</v>
          </cell>
          <cell r="B242">
            <v>52347180</v>
          </cell>
        </row>
        <row r="243">
          <cell r="A243" t="str">
            <v xml:space="preserve">DIANA MARCELA MARULANDA </v>
          </cell>
          <cell r="B243">
            <v>31710481</v>
          </cell>
        </row>
        <row r="244">
          <cell r="A244" t="str">
            <v xml:space="preserve">DIANA MARLILI CONTRINA MORENO </v>
          </cell>
          <cell r="B244">
            <v>52903829</v>
          </cell>
        </row>
        <row r="245">
          <cell r="A245" t="str">
            <v>DIANA MILENA GARZON BOLIVAR</v>
          </cell>
          <cell r="B245">
            <v>52814377</v>
          </cell>
        </row>
        <row r="246">
          <cell r="A246" t="str">
            <v>DIANA MILENA MORENO LOPEZ</v>
          </cell>
          <cell r="B246">
            <v>52543405</v>
          </cell>
        </row>
        <row r="247">
          <cell r="A247" t="str">
            <v>DIANA PATRICIA CHACON SANTOS</v>
          </cell>
          <cell r="B247">
            <v>63453097</v>
          </cell>
        </row>
        <row r="248">
          <cell r="A248" t="str">
            <v>DIANA RUIZ HERRERA</v>
          </cell>
          <cell r="B248">
            <v>52974958</v>
          </cell>
        </row>
        <row r="249">
          <cell r="A249" t="str">
            <v>DIDIER ALBEIRO SARRIA URREA</v>
          </cell>
          <cell r="B249">
            <v>76326664</v>
          </cell>
        </row>
        <row r="250">
          <cell r="A250" t="str">
            <v>DIDIER ALBERT RAMIREZ SUAREZ</v>
          </cell>
          <cell r="B250">
            <v>4548810</v>
          </cell>
        </row>
        <row r="251">
          <cell r="A251" t="str">
            <v>DIDIER ALBERTO ACHURY MANCIPE</v>
          </cell>
          <cell r="B251">
            <v>80169387</v>
          </cell>
        </row>
        <row r="252">
          <cell r="A252" t="str">
            <v>DIDIER ORLANDO PALACIOS PINILLA</v>
          </cell>
          <cell r="B252">
            <v>82381157</v>
          </cell>
        </row>
        <row r="253">
          <cell r="A253" t="str">
            <v>DIEGO ALEJANDRO LURDUY ORTIZ</v>
          </cell>
          <cell r="B253">
            <v>80074475</v>
          </cell>
        </row>
        <row r="254">
          <cell r="A254" t="str">
            <v>DIEGO ALEJANDRO PULIDO BARRAGAN</v>
          </cell>
          <cell r="B254">
            <v>14326146</v>
          </cell>
        </row>
        <row r="255">
          <cell r="A255" t="str">
            <v>DIEGO ALEJANDRO RODRIGUEZ ZULUAGA</v>
          </cell>
          <cell r="B255">
            <v>80030201</v>
          </cell>
        </row>
        <row r="256">
          <cell r="A256" t="str">
            <v>DIEGO ALEXANDER QUINTERO VELASQUEZ</v>
          </cell>
          <cell r="B256">
            <v>75091125</v>
          </cell>
        </row>
        <row r="257">
          <cell r="A257" t="str">
            <v>DIEGO ANDRES NAVARRETE RODRIGUEZ</v>
          </cell>
          <cell r="B257">
            <v>80728629</v>
          </cell>
        </row>
        <row r="258">
          <cell r="A258" t="str">
            <v>DIEGO ARMANDO SARMIENTO SARMIENTO</v>
          </cell>
          <cell r="B258">
            <v>1043001742</v>
          </cell>
        </row>
        <row r="259">
          <cell r="A259" t="str">
            <v>DIEGO FERNANDO GARCIA RIOS</v>
          </cell>
          <cell r="B259">
            <v>18469141</v>
          </cell>
        </row>
        <row r="260">
          <cell r="A260" t="str">
            <v>DIEGO FERNANDO OCHOA LOPEZ</v>
          </cell>
          <cell r="B260">
            <v>1032365033</v>
          </cell>
        </row>
        <row r="261">
          <cell r="A261" t="str">
            <v>DIEGO FERNANDO RAMIREZ HERNANDEZ</v>
          </cell>
          <cell r="B261">
            <v>10030992</v>
          </cell>
        </row>
        <row r="262">
          <cell r="A262" t="str">
            <v>DIEGO FRANCISCO PINEDA PLAZAS</v>
          </cell>
          <cell r="B262">
            <v>80102693</v>
          </cell>
        </row>
        <row r="263">
          <cell r="A263" t="str">
            <v>DIEGO JAVIER RODRIGUEZ GARZON</v>
          </cell>
          <cell r="B263">
            <v>79957810</v>
          </cell>
        </row>
        <row r="264">
          <cell r="A264" t="str">
            <v>DIEGO MAURICIO TAMAYO JARAMILLO</v>
          </cell>
          <cell r="B264">
            <v>7714237</v>
          </cell>
        </row>
        <row r="265">
          <cell r="A265" t="str">
            <v>DOLFI ROJAS BALLESTEROS</v>
          </cell>
          <cell r="B265">
            <v>40415718</v>
          </cell>
        </row>
        <row r="266">
          <cell r="A266" t="str">
            <v>DOLORES FIGUEROA MOSQUERA</v>
          </cell>
          <cell r="B266">
            <v>32295839</v>
          </cell>
        </row>
        <row r="267">
          <cell r="A267" t="str">
            <v>DORA CECILIA BARAJAS RODRIGUEZ</v>
          </cell>
          <cell r="B267">
            <v>35512031</v>
          </cell>
        </row>
        <row r="268">
          <cell r="A268" t="str">
            <v>DORIS ALIETH MARTINEZ AGUILAR</v>
          </cell>
          <cell r="B268">
            <v>52363647</v>
          </cell>
        </row>
        <row r="269">
          <cell r="A269" t="str">
            <v>DORIS YADILA BACCA CAGUAZANGO</v>
          </cell>
          <cell r="B269">
            <v>30731303</v>
          </cell>
        </row>
        <row r="270">
          <cell r="A270" t="str">
            <v>DORIS YANETH GUAUÑA PISSO</v>
          </cell>
          <cell r="B270">
            <v>25276984</v>
          </cell>
        </row>
        <row r="271">
          <cell r="A271" t="str">
            <v>DUBERNEY CORRALES RAMIREZ</v>
          </cell>
          <cell r="B271">
            <v>9773404</v>
          </cell>
        </row>
        <row r="272">
          <cell r="A272" t="str">
            <v>EDDY SIMON PARGA GARCIA</v>
          </cell>
          <cell r="B272">
            <v>80723574</v>
          </cell>
        </row>
        <row r="273">
          <cell r="A273" t="str">
            <v>EDGAR ALBERTO CASTIBLANCO GONZALEZ</v>
          </cell>
          <cell r="B273">
            <v>19477329</v>
          </cell>
        </row>
        <row r="274">
          <cell r="A274" t="str">
            <v>EDGAR ALEXANDER BAUTISTA MEZA</v>
          </cell>
          <cell r="B274">
            <v>88031778</v>
          </cell>
        </row>
        <row r="275">
          <cell r="A275" t="str">
            <v>EDGAR ALFREDO BURGOS GONZALEZ</v>
          </cell>
          <cell r="B275">
            <v>79638798</v>
          </cell>
        </row>
        <row r="276">
          <cell r="A276" t="str">
            <v>EDGAR HERNAN ZARAMA REVELO</v>
          </cell>
          <cell r="B276">
            <v>12989938</v>
          </cell>
        </row>
        <row r="277">
          <cell r="A277" t="str">
            <v>EDGAR JAVIER VEGA AROCA</v>
          </cell>
          <cell r="B277">
            <v>19619310</v>
          </cell>
        </row>
        <row r="278">
          <cell r="A278" t="str">
            <v>EDGAR JOHANY FLOREZ ROCHA</v>
          </cell>
          <cell r="B278">
            <v>86058669</v>
          </cell>
        </row>
        <row r="279">
          <cell r="A279" t="str">
            <v>EDGAR OVIDIO HERNANDEZ REYES</v>
          </cell>
          <cell r="B279">
            <v>19259454</v>
          </cell>
        </row>
        <row r="280">
          <cell r="A280" t="str">
            <v>EDGAR RICARDO VARGAS ARIAS</v>
          </cell>
          <cell r="B280">
            <v>72325451</v>
          </cell>
        </row>
        <row r="281">
          <cell r="A281" t="str">
            <v>EDGARDO JOSE QUIROZ PACHECO</v>
          </cell>
          <cell r="B281">
            <v>77187997</v>
          </cell>
        </row>
        <row r="282">
          <cell r="A282" t="str">
            <v>EDICSON PATIÑO MURILLO</v>
          </cell>
          <cell r="B282">
            <v>16161521</v>
          </cell>
        </row>
        <row r="283">
          <cell r="A283" t="str">
            <v>EDIER FRANCISCO MALAVERA PULIDO</v>
          </cell>
          <cell r="B283">
            <v>80227708</v>
          </cell>
        </row>
        <row r="284">
          <cell r="A284" t="str">
            <v>EDIER LUCIRO FERNANDEZ VALLEJO</v>
          </cell>
          <cell r="B284">
            <v>76311566</v>
          </cell>
        </row>
        <row r="285">
          <cell r="A285" t="str">
            <v>EDILSON LOZADA VANEGAS</v>
          </cell>
          <cell r="B285">
            <v>88157857</v>
          </cell>
        </row>
        <row r="286">
          <cell r="A286" t="str">
            <v>EDIMER JACOME SANABRIA</v>
          </cell>
          <cell r="B286">
            <v>91293021</v>
          </cell>
        </row>
        <row r="287">
          <cell r="A287" t="str">
            <v>EDINSON BONILLA JIMENEZ</v>
          </cell>
          <cell r="B287">
            <v>86069634</v>
          </cell>
        </row>
        <row r="288">
          <cell r="A288" t="str">
            <v>EDINSON OSPINA VALENCIA</v>
          </cell>
          <cell r="B288">
            <v>94526658</v>
          </cell>
        </row>
        <row r="289">
          <cell r="A289" t="str">
            <v>EDISON ALFONSO DIAZ BARAJAS</v>
          </cell>
          <cell r="B289">
            <v>79795096</v>
          </cell>
        </row>
        <row r="290">
          <cell r="A290" t="str">
            <v>EDISON CORDOBA CHICANGO</v>
          </cell>
          <cell r="B290">
            <v>16775389</v>
          </cell>
        </row>
        <row r="291">
          <cell r="A291" t="str">
            <v>EDISON ECHEVERRI SOTO</v>
          </cell>
          <cell r="B291">
            <v>10026277</v>
          </cell>
        </row>
        <row r="292">
          <cell r="A292" t="str">
            <v>EDITH MARILUZ MONTES FLOREZ</v>
          </cell>
          <cell r="B292">
            <v>20451079</v>
          </cell>
        </row>
        <row r="293">
          <cell r="A293" t="str">
            <v>EDNA YERY GUTIERREZ PARRA</v>
          </cell>
          <cell r="B293">
            <v>1121844752</v>
          </cell>
        </row>
        <row r="294">
          <cell r="A294" t="str">
            <v>EDNA YESENIA MONTAÑEZ NEMEGUEN</v>
          </cell>
          <cell r="B294">
            <v>1014178129</v>
          </cell>
        </row>
        <row r="295">
          <cell r="A295" t="str">
            <v>EDUARDO CASTRO SOTO</v>
          </cell>
          <cell r="B295">
            <v>93385906</v>
          </cell>
        </row>
        <row r="296">
          <cell r="A296" t="str">
            <v xml:space="preserve">EDUARDO IGNACIO GONZALEZ </v>
          </cell>
          <cell r="B296">
            <v>72159653</v>
          </cell>
        </row>
        <row r="297">
          <cell r="A297" t="str">
            <v>EDUARDO JOSE MARRIAGA GAVIRIA</v>
          </cell>
          <cell r="B297">
            <v>73187998</v>
          </cell>
        </row>
        <row r="298">
          <cell r="A298" t="str">
            <v>EDUIN GIOVANI RIVERA RODRIGUEZ</v>
          </cell>
          <cell r="B298">
            <v>80033258</v>
          </cell>
        </row>
        <row r="299">
          <cell r="A299" t="str">
            <v>EDWAR ANDRES SAAVEDRA BALLESTEROS</v>
          </cell>
          <cell r="B299">
            <v>80541017</v>
          </cell>
        </row>
        <row r="300">
          <cell r="A300" t="str">
            <v>EDWAR VLADIMIR DUARTE RODRIGUEZ</v>
          </cell>
          <cell r="B300">
            <v>1026550812</v>
          </cell>
        </row>
        <row r="301">
          <cell r="A301" t="str">
            <v>EDWARD ALEXANDER SAAVEDRA RICO</v>
          </cell>
          <cell r="B301">
            <v>13508051</v>
          </cell>
        </row>
        <row r="302">
          <cell r="A302" t="str">
            <v>EDWIN ALEXANDER MUÑOZ HERRERA</v>
          </cell>
          <cell r="B302">
            <v>70420671</v>
          </cell>
        </row>
        <row r="303">
          <cell r="A303" t="str">
            <v>EDWIN ALONSO CASTELLANOS SALINAS</v>
          </cell>
          <cell r="B303">
            <v>80004004</v>
          </cell>
        </row>
        <row r="304">
          <cell r="A304" t="str">
            <v>EDWIN DE JESUS SILVERA CORONADO</v>
          </cell>
          <cell r="B304">
            <v>72194508</v>
          </cell>
        </row>
        <row r="305">
          <cell r="A305" t="str">
            <v>EDWIN FERNANDO BARONA RODRIGUEZ</v>
          </cell>
          <cell r="B305">
            <v>1130641511</v>
          </cell>
        </row>
        <row r="306">
          <cell r="A306" t="str">
            <v>EDWIN FERNANDO ZUÑIGA CRUZ</v>
          </cell>
          <cell r="B306">
            <v>5821691</v>
          </cell>
        </row>
        <row r="307">
          <cell r="A307" t="str">
            <v>EDWIN FERNEY VILLAMIZAR PINZON</v>
          </cell>
          <cell r="B307">
            <v>80876161</v>
          </cell>
        </row>
        <row r="308">
          <cell r="A308" t="str">
            <v>EDWIN GERMAN OLAYA VILLALBA</v>
          </cell>
          <cell r="B308">
            <v>1022943437</v>
          </cell>
        </row>
        <row r="309">
          <cell r="A309" t="str">
            <v>EDWIN JAVIER FORERO PEREZ</v>
          </cell>
          <cell r="B309">
            <v>80027551</v>
          </cell>
        </row>
        <row r="310">
          <cell r="A310" t="str">
            <v>EDWIN MACHACON ALVAREZ</v>
          </cell>
          <cell r="B310">
            <v>73156610</v>
          </cell>
        </row>
        <row r="311">
          <cell r="A311" t="str">
            <v>EDWIN ORLANDO LEON MONTERO</v>
          </cell>
          <cell r="B311">
            <v>1019030146</v>
          </cell>
        </row>
        <row r="312">
          <cell r="A312" t="str">
            <v>EDWIN RENE BERNAL RIVERA</v>
          </cell>
          <cell r="B312">
            <v>79902611</v>
          </cell>
        </row>
        <row r="313">
          <cell r="A313" t="str">
            <v>EDWIN ROLANDO GOMEZ PUENTES</v>
          </cell>
          <cell r="B313">
            <v>98398528</v>
          </cell>
        </row>
        <row r="314">
          <cell r="A314" t="str">
            <v>EDWIN SAMUEL RAMIREZ LOSADA</v>
          </cell>
          <cell r="B314">
            <v>79977193</v>
          </cell>
        </row>
        <row r="315">
          <cell r="A315" t="str">
            <v>EDWIN SANTIAGO BAUTISTA QUIROGA</v>
          </cell>
          <cell r="B315">
            <v>1023863468</v>
          </cell>
        </row>
        <row r="316">
          <cell r="A316" t="str">
            <v>EFRAIN ANTONIO CUCUNUBA TOTAITIVE</v>
          </cell>
          <cell r="B316">
            <v>19459411</v>
          </cell>
        </row>
        <row r="317">
          <cell r="A317" t="str">
            <v>EFRAIN COLLAZOS GUERRERO</v>
          </cell>
          <cell r="B317">
            <v>80441338</v>
          </cell>
        </row>
        <row r="318">
          <cell r="A318" t="str">
            <v>EFRAIN HERRERA TORRES</v>
          </cell>
          <cell r="B318">
            <v>73140604</v>
          </cell>
        </row>
        <row r="319">
          <cell r="A319" t="str">
            <v xml:space="preserve">EFREY CANDELA </v>
          </cell>
          <cell r="B319">
            <v>17356305</v>
          </cell>
        </row>
        <row r="320">
          <cell r="A320" t="str">
            <v>ELBIS FREILER QUINTERO GIRALDO</v>
          </cell>
          <cell r="B320">
            <v>6320853</v>
          </cell>
        </row>
        <row r="321">
          <cell r="A321" t="str">
            <v>ELCY JANNETH BARRIGA DIAZ</v>
          </cell>
          <cell r="B321">
            <v>39762965</v>
          </cell>
        </row>
        <row r="322">
          <cell r="A322" t="str">
            <v>ELIANA KATHERINE ARBOLEDA DEL REAL</v>
          </cell>
          <cell r="B322">
            <v>60445544</v>
          </cell>
        </row>
        <row r="323">
          <cell r="A323" t="str">
            <v>ELIANA PAOLA LESMES MORA</v>
          </cell>
          <cell r="B323">
            <v>1116780489</v>
          </cell>
        </row>
        <row r="324">
          <cell r="A324" t="str">
            <v>ELIO ENRIQUE PRADA BELTRAN</v>
          </cell>
          <cell r="B324">
            <v>73581961</v>
          </cell>
        </row>
        <row r="325">
          <cell r="A325" t="str">
            <v>ELISABET USECHE MARIN</v>
          </cell>
          <cell r="B325">
            <v>25166983</v>
          </cell>
        </row>
        <row r="326">
          <cell r="A326" t="str">
            <v>ELIZABETH JAUREGUI REINA</v>
          </cell>
          <cell r="B326">
            <v>41699005</v>
          </cell>
        </row>
        <row r="327">
          <cell r="A327" t="str">
            <v>ELIZABETH MALDONADO LUNA</v>
          </cell>
          <cell r="B327">
            <v>43868229</v>
          </cell>
        </row>
        <row r="328">
          <cell r="A328" t="str">
            <v xml:space="preserve">ELIZABETH NIÑO SOLANO </v>
          </cell>
          <cell r="B328">
            <v>21024942</v>
          </cell>
        </row>
        <row r="329">
          <cell r="A329" t="str">
            <v>ELKIN EMILIO MANTILLA NIÑO</v>
          </cell>
          <cell r="B329">
            <v>13744479</v>
          </cell>
        </row>
        <row r="330">
          <cell r="A330" t="str">
            <v>ELMIS RIOS RODRIGUEZ</v>
          </cell>
          <cell r="B330">
            <v>77090287</v>
          </cell>
        </row>
        <row r="331">
          <cell r="A331" t="str">
            <v>ELSA LUCIA CABRERA GOMEZ</v>
          </cell>
          <cell r="B331">
            <v>59819840</v>
          </cell>
        </row>
        <row r="332">
          <cell r="A332" t="str">
            <v>ELSY VARGAS LOPEZ</v>
          </cell>
          <cell r="B332">
            <v>51932325</v>
          </cell>
        </row>
        <row r="333">
          <cell r="A333" t="str">
            <v>ELVIRA SALCEDO SALCEDO</v>
          </cell>
          <cell r="B333">
            <v>35321130</v>
          </cell>
        </row>
        <row r="334">
          <cell r="A334" t="str">
            <v>ELVIS LEONARDO SIERRA JIMENEZ</v>
          </cell>
          <cell r="B334">
            <v>79787263</v>
          </cell>
        </row>
        <row r="335">
          <cell r="A335" t="str">
            <v>EMILY RICARDO PARRA</v>
          </cell>
          <cell r="B335">
            <v>1030544871</v>
          </cell>
        </row>
        <row r="336">
          <cell r="A336" t="str">
            <v>EMMA PAOLA ANGULO JIMENEZ</v>
          </cell>
          <cell r="B336">
            <v>52383139</v>
          </cell>
        </row>
        <row r="337">
          <cell r="A337" t="str">
            <v>ENDIR ESLIK HURTADO RIVAS</v>
          </cell>
          <cell r="B337">
            <v>11806390</v>
          </cell>
        </row>
        <row r="338">
          <cell r="A338" t="str">
            <v>ENDRIC RAFAEL SALGADO QUIÑONEZ</v>
          </cell>
          <cell r="B338">
            <v>78750825</v>
          </cell>
        </row>
        <row r="339">
          <cell r="A339" t="str">
            <v>ENNA CATALINA MANTILLA QUINTERO</v>
          </cell>
          <cell r="B339">
            <v>1128050124</v>
          </cell>
        </row>
        <row r="340">
          <cell r="A340" t="str">
            <v>ENRIQUE JAIMES ARIAS</v>
          </cell>
          <cell r="B340">
            <v>80072488</v>
          </cell>
        </row>
        <row r="341">
          <cell r="A341" t="str">
            <v>ERICA CRISTINA CARRASCAL GALLEGO</v>
          </cell>
          <cell r="B341">
            <v>43920626</v>
          </cell>
        </row>
        <row r="342">
          <cell r="A342" t="str">
            <v>ERIDIANI ANANGE VIATELA SIERRA</v>
          </cell>
          <cell r="B342">
            <v>52521870</v>
          </cell>
        </row>
        <row r="343">
          <cell r="A343" t="str">
            <v>ERIKA ANDREA LACHE DONOSO</v>
          </cell>
          <cell r="B343">
            <v>1073691092</v>
          </cell>
        </row>
        <row r="344">
          <cell r="A344" t="str">
            <v>ERIKA LILIANA MATIZ BADILLO</v>
          </cell>
          <cell r="B344">
            <v>52491542</v>
          </cell>
        </row>
        <row r="345">
          <cell r="A345" t="str">
            <v>ERIS MORE ORTEGA</v>
          </cell>
          <cell r="B345">
            <v>73146010</v>
          </cell>
        </row>
        <row r="346">
          <cell r="A346" t="str">
            <v xml:space="preserve">ERWIN DARIO ERNESTO MEJIA AFRICANO </v>
          </cell>
          <cell r="B346">
            <v>80819613</v>
          </cell>
        </row>
        <row r="347">
          <cell r="A347" t="str">
            <v>ERWIN FABIO HENAO AYA</v>
          </cell>
          <cell r="B347">
            <v>79886053</v>
          </cell>
        </row>
        <row r="348">
          <cell r="A348" t="str">
            <v>ESNEYDER OSWALDO ORDOÑEZ ANGEL</v>
          </cell>
          <cell r="B348">
            <v>80281987</v>
          </cell>
        </row>
        <row r="349">
          <cell r="A349" t="str">
            <v>ESPERANZA VERGARA PAZ</v>
          </cell>
          <cell r="B349">
            <v>34538657</v>
          </cell>
        </row>
        <row r="350">
          <cell r="A350" t="str">
            <v>ESTHER DEL SOCORRO PORTILLA ARIAS</v>
          </cell>
          <cell r="B350">
            <v>59813585</v>
          </cell>
        </row>
        <row r="351">
          <cell r="A351" t="str">
            <v>EURIPIDES SERRATO BENITEZ</v>
          </cell>
          <cell r="B351">
            <v>11480154</v>
          </cell>
        </row>
        <row r="352">
          <cell r="A352" t="str">
            <v>EVELIO JOSE VIDES CONTRERAS</v>
          </cell>
          <cell r="B352">
            <v>72169739</v>
          </cell>
        </row>
        <row r="353">
          <cell r="A353" t="str">
            <v>EVELYN SUSANA RIVERA RUBIANO</v>
          </cell>
          <cell r="B353">
            <v>1010189373</v>
          </cell>
        </row>
        <row r="354">
          <cell r="A354" t="str">
            <v>EVER EDGAR CAMELO GONZALEZ</v>
          </cell>
          <cell r="B354">
            <v>79415607</v>
          </cell>
        </row>
        <row r="355">
          <cell r="A355" t="str">
            <v>FABIAN ANDRES HERNANDEZ ESPINOSA</v>
          </cell>
          <cell r="B355">
            <v>17421162</v>
          </cell>
        </row>
        <row r="356">
          <cell r="A356" t="str">
            <v>FABIAN MAURICIO MAHECHA LOPEZ</v>
          </cell>
          <cell r="B356">
            <v>1073603005</v>
          </cell>
        </row>
        <row r="357">
          <cell r="A357" t="str">
            <v>FABIAN RICARDO GONZALEZ RAMOS</v>
          </cell>
          <cell r="B357">
            <v>79925793</v>
          </cell>
        </row>
        <row r="358">
          <cell r="A358" t="str">
            <v>FABIAN RICARDO GONZALEZ ROA</v>
          </cell>
          <cell r="B358">
            <v>1049602264</v>
          </cell>
        </row>
        <row r="359">
          <cell r="A359" t="str">
            <v>FABIO ENRIQUE ORTIZ PIÑEROS</v>
          </cell>
          <cell r="B359">
            <v>79599771</v>
          </cell>
        </row>
        <row r="360">
          <cell r="A360" t="str">
            <v>FARID NICOLAS ESLAIT ZAMBRANO</v>
          </cell>
          <cell r="B360">
            <v>72262201</v>
          </cell>
        </row>
        <row r="361">
          <cell r="A361" t="str">
            <v>FEIRY HAALSON BARRAGAN SOCHA</v>
          </cell>
          <cell r="B361">
            <v>86010416</v>
          </cell>
        </row>
        <row r="362">
          <cell r="A362" t="str">
            <v>FELIPE ALBERTO GARCIA SANCHEZ</v>
          </cell>
          <cell r="B362">
            <v>9976528</v>
          </cell>
        </row>
        <row r="363">
          <cell r="A363" t="str">
            <v>FELIPE SANTIAGO NEIRA RIVERA</v>
          </cell>
          <cell r="B363">
            <v>1019008714</v>
          </cell>
        </row>
        <row r="364">
          <cell r="A364" t="str">
            <v>FELIX ANTONIO CRUZ BENAVIDES</v>
          </cell>
          <cell r="B364">
            <v>19433379</v>
          </cell>
        </row>
        <row r="365">
          <cell r="A365" t="str">
            <v>FELIX MANUEL PAJARO RINCON</v>
          </cell>
          <cell r="B365">
            <v>8834018</v>
          </cell>
        </row>
        <row r="366">
          <cell r="A366" t="str">
            <v>FERNANDO ANDRES DIAZ RODRIGUEZ</v>
          </cell>
          <cell r="B366">
            <v>1032363326</v>
          </cell>
        </row>
        <row r="367">
          <cell r="A367" t="str">
            <v>FERNANDO BERNAL ROMERO</v>
          </cell>
          <cell r="B367">
            <v>79737591</v>
          </cell>
        </row>
        <row r="368">
          <cell r="A368" t="str">
            <v>FERNANDO FERNANDEZ RODRIGUEZ</v>
          </cell>
          <cell r="B368">
            <v>19408226</v>
          </cell>
        </row>
        <row r="369">
          <cell r="A369" t="str">
            <v>FERNANDO PAUL RACEDO PEREZ</v>
          </cell>
          <cell r="B369">
            <v>1047415395</v>
          </cell>
        </row>
        <row r="370">
          <cell r="A370" t="str">
            <v>FERNANDO RIOS MEJIA</v>
          </cell>
          <cell r="B370">
            <v>16553362</v>
          </cell>
        </row>
        <row r="371">
          <cell r="A371" t="str">
            <v>FERNEY CARDONA HERNANDEZ</v>
          </cell>
          <cell r="B371">
            <v>16115529</v>
          </cell>
        </row>
        <row r="372">
          <cell r="A372" t="str">
            <v>FERNEY EDUARDO MONTENEGRO SIERRA</v>
          </cell>
          <cell r="B372">
            <v>11256874</v>
          </cell>
        </row>
        <row r="373">
          <cell r="A373" t="str">
            <v>FERNEY LEONARDO CASTELLANOS ROJAS</v>
          </cell>
          <cell r="B373">
            <v>80802241</v>
          </cell>
        </row>
        <row r="374">
          <cell r="A374" t="str">
            <v>FIDEL ERNESTO LOPEZ ARCINIEGAS</v>
          </cell>
          <cell r="B374">
            <v>94369601</v>
          </cell>
        </row>
        <row r="375">
          <cell r="A375" t="str">
            <v>FLOR BIANEY RINCON RODRIGUEZ</v>
          </cell>
          <cell r="B375">
            <v>23926816</v>
          </cell>
        </row>
        <row r="376">
          <cell r="A376" t="str">
            <v>FLOR ELVIA URREGO MARTINEZ</v>
          </cell>
          <cell r="B376">
            <v>41794011</v>
          </cell>
        </row>
        <row r="377">
          <cell r="A377" t="str">
            <v>FLOR NALLIBER DOMINGUEZ TORRES</v>
          </cell>
          <cell r="B377">
            <v>40316314</v>
          </cell>
        </row>
        <row r="378">
          <cell r="A378" t="str">
            <v>FRANCISCA ROZO DE ZAMUDIO</v>
          </cell>
          <cell r="B378">
            <v>37241085</v>
          </cell>
        </row>
        <row r="379">
          <cell r="A379" t="str">
            <v>FRANCISCO ANTONIO AILLON VERA</v>
          </cell>
          <cell r="B379">
            <v>13483063</v>
          </cell>
        </row>
        <row r="380">
          <cell r="A380" t="str">
            <v>FRANCISCO JAVIER GARCIA MEDINA</v>
          </cell>
          <cell r="B380">
            <v>18496419</v>
          </cell>
        </row>
        <row r="381">
          <cell r="A381" t="str">
            <v>FRANCISCO JAVIER MONEDERO CADENA</v>
          </cell>
          <cell r="B381">
            <v>1130682042</v>
          </cell>
        </row>
        <row r="382">
          <cell r="A382" t="str">
            <v>FRANCISCO JAVIER NARVAEZ RESTREPO</v>
          </cell>
          <cell r="B382">
            <v>71762925</v>
          </cell>
        </row>
        <row r="383">
          <cell r="A383" t="str">
            <v>FRANK EDIER MENDEZ CORDOBA</v>
          </cell>
          <cell r="B383">
            <v>12198947</v>
          </cell>
        </row>
        <row r="384">
          <cell r="A384" t="str">
            <v>FREDDY ANDRES ZARAMA REVELO</v>
          </cell>
          <cell r="B384">
            <v>98390466</v>
          </cell>
        </row>
        <row r="385">
          <cell r="A385" t="str">
            <v>FREDDY TOLEDO BERMEO</v>
          </cell>
          <cell r="B385">
            <v>12265849</v>
          </cell>
        </row>
        <row r="386">
          <cell r="A386" t="str">
            <v xml:space="preserve">FREDY ALONSO FUENTES </v>
          </cell>
          <cell r="B386">
            <v>7171113</v>
          </cell>
        </row>
        <row r="387">
          <cell r="A387" t="str">
            <v>FREDY ALONSO MESA SANCHEZ</v>
          </cell>
          <cell r="B387">
            <v>74188181</v>
          </cell>
        </row>
        <row r="388">
          <cell r="A388" t="str">
            <v xml:space="preserve">FREDY ENRIQUE SARMIENTO ROMERO </v>
          </cell>
          <cell r="B388">
            <v>79910806</v>
          </cell>
        </row>
        <row r="389">
          <cell r="A389" t="str">
            <v>FREDY GONZALO PAZ CAICEDO</v>
          </cell>
          <cell r="B389">
            <v>5207674</v>
          </cell>
        </row>
        <row r="390">
          <cell r="A390" t="str">
            <v>FREDY JULIAN APONTE ALMECIGA</v>
          </cell>
          <cell r="B390">
            <v>11233414</v>
          </cell>
        </row>
        <row r="391">
          <cell r="A391" t="str">
            <v>FREDY MENDEZ RUIZ</v>
          </cell>
          <cell r="B391">
            <v>11447243</v>
          </cell>
        </row>
        <row r="392">
          <cell r="A392" t="str">
            <v>FREDY WILMAN GUERRA OYUELA</v>
          </cell>
          <cell r="B392">
            <v>79414751</v>
          </cell>
        </row>
        <row r="393">
          <cell r="A393" t="str">
            <v>FREID MARTIN ANDRADE CASTRO</v>
          </cell>
          <cell r="B393">
            <v>98378793</v>
          </cell>
        </row>
        <row r="394">
          <cell r="A394" t="str">
            <v>FREYA MARIA GALVEZ MORENO</v>
          </cell>
          <cell r="B394">
            <v>31555022</v>
          </cell>
        </row>
        <row r="395">
          <cell r="A395" t="str">
            <v>GABRIEL CRUZ VARGAS</v>
          </cell>
          <cell r="B395">
            <v>6613149</v>
          </cell>
        </row>
        <row r="396">
          <cell r="A396" t="str">
            <v>GABRIEL EDUARDO RIOS PARRA</v>
          </cell>
          <cell r="B396">
            <v>10050322</v>
          </cell>
        </row>
        <row r="397">
          <cell r="A397" t="str">
            <v>GABRIEL GUERRERO MORANTES</v>
          </cell>
          <cell r="B397">
            <v>74327209</v>
          </cell>
        </row>
        <row r="398">
          <cell r="A398" t="str">
            <v>GEIDY MIREYA GOMEZ FEO</v>
          </cell>
          <cell r="B398">
            <v>52655683</v>
          </cell>
        </row>
        <row r="399">
          <cell r="A399" t="str">
            <v>GEISER GERALDI ACEVEDO FLOREZ</v>
          </cell>
          <cell r="B399">
            <v>1121207275</v>
          </cell>
        </row>
        <row r="400">
          <cell r="A400" t="str">
            <v>GELMER RODRIGUEZ AGUIRRE</v>
          </cell>
          <cell r="B400">
            <v>79284762</v>
          </cell>
        </row>
        <row r="401">
          <cell r="A401" t="str">
            <v>GEMMA JUDITH ANGEL VARGAS</v>
          </cell>
          <cell r="B401">
            <v>26427205</v>
          </cell>
        </row>
        <row r="402">
          <cell r="A402" t="str">
            <v xml:space="preserve">GEMNY ESPERANZA MAURNO </v>
          </cell>
          <cell r="B402">
            <v>68287802</v>
          </cell>
        </row>
        <row r="403">
          <cell r="A403" t="str">
            <v>GEOVANNY ORLANDO ASCUNTAR CHICAIZA</v>
          </cell>
          <cell r="B403">
            <v>5204445</v>
          </cell>
        </row>
        <row r="404">
          <cell r="A404" t="str">
            <v>GEOVANNY PELAEZ QUICENO</v>
          </cell>
          <cell r="B404">
            <v>10289006</v>
          </cell>
        </row>
        <row r="405">
          <cell r="A405" t="str">
            <v>GEOVANNY URIBE ARENILLA</v>
          </cell>
          <cell r="B405">
            <v>18928480</v>
          </cell>
        </row>
        <row r="406">
          <cell r="A406" t="str">
            <v>GERARDO ENRIQUE GONZALEZ HENRIQUEZ</v>
          </cell>
          <cell r="B406">
            <v>7142669</v>
          </cell>
        </row>
        <row r="407">
          <cell r="A407" t="str">
            <v>GERMAN ADOLFO LOAIZA OCAMPO</v>
          </cell>
          <cell r="B407">
            <v>75035436</v>
          </cell>
        </row>
        <row r="408">
          <cell r="A408" t="str">
            <v>GERMAN ARTURO DE LEON PORRAS</v>
          </cell>
          <cell r="B408">
            <v>72217286</v>
          </cell>
        </row>
        <row r="409">
          <cell r="A409" t="str">
            <v>GERMAN DARIO ARIAS ESCOBAR</v>
          </cell>
          <cell r="B409">
            <v>75089644</v>
          </cell>
        </row>
        <row r="410">
          <cell r="A410" t="str">
            <v>GERMAN DAVID ARROYAVE RENDON</v>
          </cell>
          <cell r="B410">
            <v>14798724</v>
          </cell>
        </row>
        <row r="411">
          <cell r="A411" t="str">
            <v>GERMAN EDGARDO GUZMAN PATIÑO</v>
          </cell>
          <cell r="B411">
            <v>5991266</v>
          </cell>
        </row>
        <row r="412">
          <cell r="A412" t="str">
            <v>GERMAN RUBIANO BELTRAN</v>
          </cell>
          <cell r="B412">
            <v>79347330</v>
          </cell>
        </row>
        <row r="413">
          <cell r="A413" t="str">
            <v>GERMAN SANTIAGO BARRERO SANCHEZ</v>
          </cell>
          <cell r="B413">
            <v>7174162</v>
          </cell>
        </row>
        <row r="414">
          <cell r="A414" t="str">
            <v>GERMAN VELOZA ARIZMENDY</v>
          </cell>
          <cell r="B414">
            <v>19259584</v>
          </cell>
        </row>
        <row r="415">
          <cell r="A415" t="str">
            <v>GILIA INES VASQUEZ RODRIGUEZ</v>
          </cell>
          <cell r="B415">
            <v>51638528</v>
          </cell>
        </row>
        <row r="416">
          <cell r="A416" t="str">
            <v>GILMER MOISES AMEZQUITA MONROY</v>
          </cell>
          <cell r="B416">
            <v>79717103</v>
          </cell>
        </row>
        <row r="417">
          <cell r="A417" t="str">
            <v>GINA CONCEPCION ANGULO MENDOZA</v>
          </cell>
          <cell r="B417">
            <v>1047369103</v>
          </cell>
        </row>
        <row r="418">
          <cell r="A418" t="str">
            <v>GINA MILENA DIAZ SERRANO</v>
          </cell>
          <cell r="B418">
            <v>63556323</v>
          </cell>
        </row>
        <row r="419">
          <cell r="A419" t="str">
            <v>GINA PAOLA DUEÑAS BARBOSA</v>
          </cell>
          <cell r="B419">
            <v>52382959</v>
          </cell>
        </row>
        <row r="420">
          <cell r="A420" t="str">
            <v xml:space="preserve">GINA SUCEL ACEVEDO </v>
          </cell>
          <cell r="B420">
            <v>40331795</v>
          </cell>
        </row>
        <row r="421">
          <cell r="A421" t="str">
            <v>GLADYS CUEVAS HERNANDEZ</v>
          </cell>
          <cell r="B421">
            <v>63446674</v>
          </cell>
        </row>
        <row r="422">
          <cell r="A422" t="str">
            <v>GLADYS POLO FLOREZ</v>
          </cell>
          <cell r="B422">
            <v>51780014</v>
          </cell>
        </row>
        <row r="423">
          <cell r="A423" t="str">
            <v>GLEYDER YOHANA GUERRA MORA</v>
          </cell>
          <cell r="B423">
            <v>20716312</v>
          </cell>
        </row>
        <row r="424">
          <cell r="A424" t="str">
            <v>GLORIA ALEJANDRA MORENO GAMEZ</v>
          </cell>
          <cell r="B424">
            <v>52269116</v>
          </cell>
        </row>
        <row r="425">
          <cell r="A425" t="str">
            <v>GLORIA ANDREA SUAREZ ROSERO</v>
          </cell>
          <cell r="B425">
            <v>36860865</v>
          </cell>
        </row>
        <row r="426">
          <cell r="A426" t="str">
            <v>GLORIA ESPERANZA LIZARAZO SALAZAR</v>
          </cell>
          <cell r="B426">
            <v>23637912</v>
          </cell>
        </row>
        <row r="427">
          <cell r="A427" t="str">
            <v>GLORIA MARIA VIZCAINO GUEVARA</v>
          </cell>
          <cell r="B427">
            <v>21190642</v>
          </cell>
        </row>
        <row r="428">
          <cell r="A428" t="str">
            <v>GLORIA PATRICIA MIRA CORREA</v>
          </cell>
          <cell r="B428">
            <v>43029132</v>
          </cell>
        </row>
        <row r="429">
          <cell r="A429" t="str">
            <v>GLORIA PATRICIA PEREZ DIAZ</v>
          </cell>
          <cell r="B429">
            <v>1085249478</v>
          </cell>
        </row>
        <row r="430">
          <cell r="A430" t="str">
            <v>GLORIA SANINT JARAMILLO</v>
          </cell>
          <cell r="B430">
            <v>33155651</v>
          </cell>
        </row>
        <row r="431">
          <cell r="A431" t="str">
            <v>GREYS AMPARO PEREIRA APARICIO</v>
          </cell>
          <cell r="B431">
            <v>1047420675</v>
          </cell>
        </row>
        <row r="432">
          <cell r="A432" t="str">
            <v>GUADALUPE SANCHEZ PALMA</v>
          </cell>
          <cell r="B432">
            <v>42499411</v>
          </cell>
        </row>
        <row r="433">
          <cell r="A433" t="str">
            <v>GUIDO FERNANDO COLORADO VELEZ</v>
          </cell>
          <cell r="B433">
            <v>94532129</v>
          </cell>
        </row>
        <row r="434">
          <cell r="A434" t="str">
            <v>GUILLERMINA YAGUARA PEDROZA</v>
          </cell>
          <cell r="B434">
            <v>40443921</v>
          </cell>
        </row>
        <row r="435">
          <cell r="A435" t="str">
            <v>GUILLERMO ANTONIO CARDONA ROJAS</v>
          </cell>
          <cell r="B435">
            <v>73113832</v>
          </cell>
        </row>
        <row r="436">
          <cell r="A436" t="str">
            <v>GUILLERMO BARBOSA ALGARRA</v>
          </cell>
          <cell r="B436">
            <v>80234741</v>
          </cell>
        </row>
        <row r="437">
          <cell r="A437" t="str">
            <v>GUILLERMO NEMPEQUE CAÑON</v>
          </cell>
          <cell r="B437">
            <v>19452913</v>
          </cell>
        </row>
        <row r="438">
          <cell r="A438" t="str">
            <v>GUSTAVO ADOLFO QUINTERO VELEZ</v>
          </cell>
          <cell r="B438">
            <v>75037790</v>
          </cell>
        </row>
        <row r="439">
          <cell r="A439" t="str">
            <v xml:space="preserve">GUSTAVO ALBERTO PADILLA </v>
          </cell>
          <cell r="B439">
            <v>19462757</v>
          </cell>
        </row>
        <row r="440">
          <cell r="A440" t="str">
            <v>GUSTAVO BAYONA VARGAS</v>
          </cell>
          <cell r="B440">
            <v>79623516</v>
          </cell>
        </row>
        <row r="441">
          <cell r="A441" t="str">
            <v>GUSTAVO ELIECER REYES LANZZIANO</v>
          </cell>
          <cell r="B441">
            <v>1049613986</v>
          </cell>
        </row>
        <row r="442">
          <cell r="A442" t="str">
            <v>GUSTAVO HERNANDO VEGA IRIARTE</v>
          </cell>
          <cell r="B442">
            <v>17655925</v>
          </cell>
        </row>
        <row r="443">
          <cell r="A443" t="str">
            <v>GUSTAVO MONROY RIVERA</v>
          </cell>
          <cell r="B443">
            <v>19302966</v>
          </cell>
        </row>
        <row r="444">
          <cell r="A444" t="str">
            <v>GUSTAVO SOLANO FAJARDO</v>
          </cell>
          <cell r="B444">
            <v>79050892</v>
          </cell>
        </row>
        <row r="445">
          <cell r="A445" t="str">
            <v>HAMINTON HAIR CIFUENTES MONTEALEGRE</v>
          </cell>
          <cell r="B445">
            <v>80148462</v>
          </cell>
        </row>
        <row r="446">
          <cell r="A446" t="str">
            <v>HANNE MEDINA DOSANTOS</v>
          </cell>
          <cell r="B446">
            <v>40179426</v>
          </cell>
        </row>
        <row r="447">
          <cell r="A447" t="str">
            <v>HAROLD DAVID PEÑA MORENO</v>
          </cell>
          <cell r="B447">
            <v>79987754</v>
          </cell>
        </row>
        <row r="448">
          <cell r="A448" t="str">
            <v>HAROLD FABIAN BASTIDAS CRUZ</v>
          </cell>
          <cell r="B448">
            <v>1085245141</v>
          </cell>
        </row>
        <row r="449">
          <cell r="A449" t="str">
            <v>HECTOR FABIO ACEVEDO ALEGRIA</v>
          </cell>
          <cell r="B449">
            <v>94326813</v>
          </cell>
        </row>
        <row r="450">
          <cell r="A450" t="str">
            <v>HECTOR FABIO VALENCIA CONDE</v>
          </cell>
          <cell r="B450">
            <v>94356169</v>
          </cell>
        </row>
        <row r="451">
          <cell r="A451" t="str">
            <v>HECTOR MANUEL RODRIGUEZ GARCIA</v>
          </cell>
          <cell r="B451">
            <v>80179854</v>
          </cell>
        </row>
        <row r="452">
          <cell r="A452" t="str">
            <v>HECTOR SANCHEZ NOVAL</v>
          </cell>
          <cell r="B452">
            <v>19473262</v>
          </cell>
        </row>
        <row r="453">
          <cell r="A453" t="str">
            <v>HEIDI CASTRO NIÑO</v>
          </cell>
          <cell r="B453">
            <v>22644472</v>
          </cell>
        </row>
        <row r="454">
          <cell r="A454" t="str">
            <v>HEIDY KATHERINE PEÑUELA PEREZ</v>
          </cell>
          <cell r="B454">
            <v>1031120689</v>
          </cell>
        </row>
        <row r="455">
          <cell r="A455" t="str">
            <v>HEIDY PATRICIA QUINTERO SANTAMARIA</v>
          </cell>
          <cell r="B455">
            <v>22464885</v>
          </cell>
        </row>
        <row r="456">
          <cell r="A456" t="str">
            <v>HELBERT ISRAEL ACOSTA ALARCON</v>
          </cell>
          <cell r="B456">
            <v>79885176</v>
          </cell>
        </row>
        <row r="457">
          <cell r="A457" t="str">
            <v>HELBERT ORTIZ QUINTERO</v>
          </cell>
          <cell r="B457">
            <v>80226421</v>
          </cell>
        </row>
        <row r="458">
          <cell r="A458" t="str">
            <v>HELMAN ALEXIS ORTIZ VILLAMIZAR</v>
          </cell>
          <cell r="B458">
            <v>88244765</v>
          </cell>
        </row>
        <row r="459">
          <cell r="A459" t="str">
            <v xml:space="preserve">HELMAN HUMBERTO CARREÑO </v>
          </cell>
          <cell r="B459">
            <v>1061548</v>
          </cell>
        </row>
        <row r="460">
          <cell r="A460" t="str">
            <v>HELSINBER BOGOTA MOTTA</v>
          </cell>
          <cell r="B460">
            <v>79215386</v>
          </cell>
        </row>
        <row r="461">
          <cell r="A461" t="str">
            <v>HEMEL ROGELIO CRUZ PALACIO</v>
          </cell>
          <cell r="B461">
            <v>79004627</v>
          </cell>
        </row>
        <row r="462">
          <cell r="A462" t="str">
            <v>HENRY ALBERTO TORRES CEDANO</v>
          </cell>
          <cell r="B462">
            <v>93125633</v>
          </cell>
        </row>
        <row r="463">
          <cell r="A463" t="str">
            <v>HENRY ANTONIO OLIVARES CARDENAS</v>
          </cell>
          <cell r="B463">
            <v>13862072</v>
          </cell>
        </row>
        <row r="464">
          <cell r="A464" t="str">
            <v>HENRY ARMANDO COLLAZOS LOPEZ</v>
          </cell>
          <cell r="B464">
            <v>79365348</v>
          </cell>
        </row>
        <row r="465">
          <cell r="A465" t="str">
            <v>HENRY CASTAÑEDA LOPEZ</v>
          </cell>
          <cell r="B465">
            <v>12906726</v>
          </cell>
        </row>
        <row r="466">
          <cell r="A466" t="str">
            <v>HENRY CORREDOR HERNANDEZ</v>
          </cell>
          <cell r="B466">
            <v>91268131</v>
          </cell>
        </row>
        <row r="467">
          <cell r="A467" t="str">
            <v>HENRY ERNESTO PRECIADO CANTOR</v>
          </cell>
          <cell r="B467">
            <v>79915303</v>
          </cell>
        </row>
        <row r="468">
          <cell r="A468" t="str">
            <v>HENRY FERNANDO MURILLO ARANGO</v>
          </cell>
          <cell r="B468">
            <v>94417073</v>
          </cell>
        </row>
        <row r="469">
          <cell r="A469" t="str">
            <v>HENRY GEOVANI AFRICANO PEREZ</v>
          </cell>
          <cell r="B469">
            <v>74185483</v>
          </cell>
        </row>
        <row r="470">
          <cell r="A470" t="str">
            <v>HENRY MAURICIO MACIAS SUAREZ</v>
          </cell>
          <cell r="B470">
            <v>80070523</v>
          </cell>
        </row>
        <row r="471">
          <cell r="A471" t="str">
            <v>HENRY ORLANDO PINEDA RODRIGUEZ</v>
          </cell>
          <cell r="B471">
            <v>80470847</v>
          </cell>
        </row>
        <row r="472">
          <cell r="A472" t="str">
            <v>HENRY YESID RUIZ GONZALEZ</v>
          </cell>
          <cell r="B472">
            <v>79855588</v>
          </cell>
        </row>
        <row r="473">
          <cell r="A473" t="str">
            <v>HERLYN OSWALDO NASAYO FRANCO</v>
          </cell>
          <cell r="B473">
            <v>5633214</v>
          </cell>
        </row>
        <row r="474">
          <cell r="A474" t="str">
            <v>HERMAN EDUARDO PARDO FORERO</v>
          </cell>
          <cell r="B474">
            <v>79921839</v>
          </cell>
        </row>
        <row r="475">
          <cell r="A475" t="str">
            <v>HERNAN ALONSO CRUZ DIAZ</v>
          </cell>
          <cell r="B475">
            <v>73191970</v>
          </cell>
        </row>
        <row r="476">
          <cell r="A476" t="str">
            <v>HERNAN ENRIQUE RAMOS ACOSTA</v>
          </cell>
          <cell r="B476">
            <v>72189260</v>
          </cell>
        </row>
        <row r="477">
          <cell r="A477" t="str">
            <v>HERNANDO JUAN FERRUCHO VERGARA</v>
          </cell>
          <cell r="B477">
            <v>15041122</v>
          </cell>
        </row>
        <row r="478">
          <cell r="A478" t="str">
            <v>HERNANDO MANUEL TEHERAN CASTRO</v>
          </cell>
          <cell r="B478">
            <v>3805928</v>
          </cell>
        </row>
        <row r="479">
          <cell r="A479" t="str">
            <v>HERNANDO SARMIENTO PEÑARANDA</v>
          </cell>
          <cell r="B479">
            <v>85462635</v>
          </cell>
        </row>
        <row r="480">
          <cell r="A480" t="str">
            <v>HERNEY MAURICIO PESCADOR TORO</v>
          </cell>
          <cell r="B480">
            <v>9871177</v>
          </cell>
        </row>
        <row r="481">
          <cell r="A481" t="str">
            <v>HUGO FERNARDO HERNANDEZ JARAMILLO</v>
          </cell>
          <cell r="B481">
            <v>1116722339</v>
          </cell>
        </row>
        <row r="482">
          <cell r="A482" t="str">
            <v>HUMBERTO ALONSO VILLAMIZAR REDONDO</v>
          </cell>
          <cell r="B482">
            <v>88229172</v>
          </cell>
        </row>
        <row r="483">
          <cell r="A483" t="str">
            <v>HUMBERTO VELASQUEZ ARDILA</v>
          </cell>
          <cell r="B483">
            <v>17336974</v>
          </cell>
        </row>
        <row r="484">
          <cell r="A484" t="str">
            <v>IAN SERGIO BUENO AGUIRRE</v>
          </cell>
          <cell r="B484">
            <v>79413203</v>
          </cell>
        </row>
        <row r="485">
          <cell r="A485" t="str">
            <v>IBETH SENOVIA GUTIERREZ GUARDO</v>
          </cell>
          <cell r="B485">
            <v>30762702</v>
          </cell>
        </row>
        <row r="486">
          <cell r="A486" t="str">
            <v>IBSEN MORENO VEGA</v>
          </cell>
          <cell r="B486">
            <v>73575474</v>
          </cell>
        </row>
        <row r="487">
          <cell r="A487" t="str">
            <v>ILSA STELLA ROJAS LOPEZ</v>
          </cell>
          <cell r="B487">
            <v>52106508</v>
          </cell>
        </row>
        <row r="488">
          <cell r="A488" t="str">
            <v>INDIRA RINCON RUBIO</v>
          </cell>
          <cell r="B488">
            <v>60386957</v>
          </cell>
        </row>
        <row r="489">
          <cell r="A489" t="str">
            <v>INGRID DAYAN DE LA PAVA LADINO</v>
          </cell>
          <cell r="B489">
            <v>1022350074</v>
          </cell>
        </row>
        <row r="490">
          <cell r="A490" t="str">
            <v>INGRIT STEFFANNY CASTILLO SUAREZ</v>
          </cell>
          <cell r="B490">
            <v>1099205839</v>
          </cell>
        </row>
        <row r="491">
          <cell r="A491" t="str">
            <v>INGRY LORENA MARMOLEJO LLANOS</v>
          </cell>
          <cell r="B491">
            <v>66659894</v>
          </cell>
        </row>
        <row r="492">
          <cell r="A492" t="str">
            <v>IRINA PAOLA TRESPALACIOS VANEGAS</v>
          </cell>
          <cell r="B492">
            <v>39022162</v>
          </cell>
        </row>
        <row r="493">
          <cell r="A493" t="str">
            <v>IRWIN FRANCISCO PALACIOS CASAS</v>
          </cell>
          <cell r="B493">
            <v>11803564</v>
          </cell>
        </row>
        <row r="494">
          <cell r="A494" t="str">
            <v>ISABEL CRISTINA AVILA LOPEZ</v>
          </cell>
          <cell r="B494">
            <v>1116242764</v>
          </cell>
        </row>
        <row r="495">
          <cell r="A495" t="str">
            <v>ISABEL CRISTINA RAMIREZ VILLEGAS</v>
          </cell>
          <cell r="B495">
            <v>52834199</v>
          </cell>
        </row>
        <row r="496">
          <cell r="A496" t="str">
            <v>ISABEL ROSARIO OÑATE AMAYA</v>
          </cell>
          <cell r="B496">
            <v>56053652</v>
          </cell>
        </row>
        <row r="497">
          <cell r="A497" t="str">
            <v>IVAN ANTONIO HERRERA PEREZ</v>
          </cell>
          <cell r="B497">
            <v>72223387</v>
          </cell>
        </row>
        <row r="498">
          <cell r="A498" t="str">
            <v>IVAN DARIO GOMEZ MALAGON</v>
          </cell>
          <cell r="B498">
            <v>80184874</v>
          </cell>
        </row>
        <row r="499">
          <cell r="A499" t="str">
            <v>IVAN JAVIER SILVA MIRANDA</v>
          </cell>
          <cell r="B499">
            <v>80141650</v>
          </cell>
        </row>
        <row r="500">
          <cell r="A500" t="str">
            <v>IVAN MARTINEZ CUELLAR</v>
          </cell>
          <cell r="B500">
            <v>1017140950</v>
          </cell>
        </row>
        <row r="501">
          <cell r="A501" t="str">
            <v>IVAN RICARDO CRUZ PALECHOR</v>
          </cell>
          <cell r="B501">
            <v>76332413</v>
          </cell>
        </row>
        <row r="502">
          <cell r="A502" t="str">
            <v>IVETTE ISLEEN ABELLA BOLIVAR</v>
          </cell>
          <cell r="B502">
            <v>38610244</v>
          </cell>
        </row>
        <row r="503">
          <cell r="A503" t="str">
            <v>JACKELINE MURCIA MOLINA</v>
          </cell>
          <cell r="B503">
            <v>65770612</v>
          </cell>
        </row>
        <row r="504">
          <cell r="A504" t="str">
            <v>JACKIE HERNANDO VARGAS LONDOÑO</v>
          </cell>
          <cell r="B504">
            <v>14620834</v>
          </cell>
        </row>
        <row r="505">
          <cell r="A505" t="str">
            <v>JACOB MANUEL PALOMO PACHECO</v>
          </cell>
          <cell r="B505">
            <v>78744621</v>
          </cell>
        </row>
        <row r="506">
          <cell r="A506" t="str">
            <v>JADER ARBEY GOMEZ RESTREPO</v>
          </cell>
          <cell r="B506">
            <v>71337241</v>
          </cell>
        </row>
        <row r="507">
          <cell r="A507" t="str">
            <v>JADER OSWALDO GARCIA VILLA</v>
          </cell>
          <cell r="B507">
            <v>89008982</v>
          </cell>
        </row>
        <row r="508">
          <cell r="A508" t="str">
            <v>JAIME ALONSO SANCHEZ CARDENAS</v>
          </cell>
          <cell r="B508">
            <v>79529005</v>
          </cell>
        </row>
        <row r="509">
          <cell r="A509" t="str">
            <v>JAIME ANDERSON YEPES SALAZAR</v>
          </cell>
          <cell r="B509">
            <v>71377101</v>
          </cell>
        </row>
        <row r="510">
          <cell r="A510" t="str">
            <v>JAIME ANDRES FRANCO SOTO</v>
          </cell>
          <cell r="B510">
            <v>6387068</v>
          </cell>
        </row>
        <row r="511">
          <cell r="A511" t="str">
            <v>JAIME ANDRES HIGUERA PEÑUELA</v>
          </cell>
          <cell r="B511">
            <v>1020720079</v>
          </cell>
        </row>
        <row r="512">
          <cell r="A512" t="str">
            <v>JAIME ANDRES LOPEZ BOLIVAR</v>
          </cell>
          <cell r="B512">
            <v>98637974</v>
          </cell>
        </row>
        <row r="513">
          <cell r="A513" t="str">
            <v>JAIME ANDRES VELASQUEZ CERON</v>
          </cell>
          <cell r="B513">
            <v>13069480</v>
          </cell>
        </row>
        <row r="514">
          <cell r="A514" t="str">
            <v>JAIME CUERVO PAEZ</v>
          </cell>
          <cell r="B514">
            <v>10231824</v>
          </cell>
        </row>
        <row r="515">
          <cell r="A515" t="str">
            <v>JAIME ENRIQUE ORTIZ GOMEZ</v>
          </cell>
          <cell r="B515">
            <v>79334481</v>
          </cell>
        </row>
        <row r="516">
          <cell r="A516" t="str">
            <v>JAIME HERNAN GARCIA GONZALEZ</v>
          </cell>
          <cell r="B516">
            <v>3276776</v>
          </cell>
        </row>
        <row r="517">
          <cell r="A517" t="str">
            <v>JAIME MEDINA MARIN</v>
          </cell>
          <cell r="B517">
            <v>16726404</v>
          </cell>
        </row>
        <row r="518">
          <cell r="A518" t="str">
            <v>JAIME NIÑO MENDIVELSO</v>
          </cell>
          <cell r="B518">
            <v>79536987</v>
          </cell>
        </row>
        <row r="519">
          <cell r="A519" t="str">
            <v>JAIME PULIDO PUENTES</v>
          </cell>
          <cell r="B519">
            <v>7227469</v>
          </cell>
        </row>
        <row r="520">
          <cell r="A520" t="str">
            <v>JAIME QUINTERO PINILLA</v>
          </cell>
          <cell r="B520">
            <v>6009908</v>
          </cell>
        </row>
        <row r="521">
          <cell r="A521" t="str">
            <v>JAIR ALBERTO ROBLES DIAZ</v>
          </cell>
          <cell r="B521">
            <v>18009754</v>
          </cell>
        </row>
        <row r="522">
          <cell r="A522" t="str">
            <v>JAIR ANDRES AGUADO VARELA</v>
          </cell>
          <cell r="B522">
            <v>94494300</v>
          </cell>
        </row>
        <row r="523">
          <cell r="A523" t="str">
            <v>JAIR EMILIO REYES BELTRAN</v>
          </cell>
          <cell r="B523">
            <v>86073669</v>
          </cell>
        </row>
        <row r="524">
          <cell r="A524" t="str">
            <v>JAIRO ALEXANDER CASALLAS MACHETE</v>
          </cell>
          <cell r="B524">
            <v>79627561</v>
          </cell>
        </row>
        <row r="525">
          <cell r="A525" t="str">
            <v>JAIRO CIFUENTES GONZALEZ</v>
          </cell>
          <cell r="B525">
            <v>16689243</v>
          </cell>
        </row>
        <row r="526">
          <cell r="A526" t="str">
            <v>JAIRO DANILO GUTIERREZ CASTILLO</v>
          </cell>
          <cell r="B526">
            <v>7183645</v>
          </cell>
        </row>
        <row r="527">
          <cell r="A527" t="str">
            <v>JAIRO ENRIQUE MOGOLLON GONZALEZ</v>
          </cell>
          <cell r="B527">
            <v>7538353</v>
          </cell>
        </row>
        <row r="528">
          <cell r="A528" t="str">
            <v>JAIRO HERNANDO ORDOÑEZ YATES</v>
          </cell>
          <cell r="B528">
            <v>6566429</v>
          </cell>
        </row>
        <row r="529">
          <cell r="A529" t="str">
            <v>JAIRO JAVIER MARRIAGA LOPEZ</v>
          </cell>
          <cell r="B529">
            <v>85467040</v>
          </cell>
        </row>
        <row r="530">
          <cell r="A530" t="str">
            <v>JAIRO PINILLA PEDRAZA</v>
          </cell>
          <cell r="B530">
            <v>80882702</v>
          </cell>
        </row>
        <row r="531">
          <cell r="A531" t="str">
            <v>JAMELIA TORRES GOMEZ</v>
          </cell>
          <cell r="B531">
            <v>51609782</v>
          </cell>
        </row>
        <row r="532">
          <cell r="A532" t="str">
            <v>JAQUELINE BOGOTA CANTOR</v>
          </cell>
          <cell r="B532">
            <v>39664288</v>
          </cell>
        </row>
        <row r="533">
          <cell r="A533" t="str">
            <v>JASBLEIDER GOMEZ GORDILLO</v>
          </cell>
          <cell r="B533">
            <v>53089113</v>
          </cell>
        </row>
        <row r="534">
          <cell r="A534" t="str">
            <v>JASON EMILIO CORDOBA MENA</v>
          </cell>
          <cell r="B534">
            <v>12022654</v>
          </cell>
        </row>
        <row r="535">
          <cell r="A535" t="str">
            <v>JAVIER ALBERTO SOTO OJEDA</v>
          </cell>
          <cell r="B535">
            <v>80831986</v>
          </cell>
        </row>
        <row r="536">
          <cell r="A536" t="str">
            <v>JAVIER ALEXANDER MARROQUIN ESPITIA</v>
          </cell>
          <cell r="B536">
            <v>79749284</v>
          </cell>
        </row>
        <row r="537">
          <cell r="A537" t="str">
            <v>JAVIER ALEXANDER RODRIGUEZ MENDOZA</v>
          </cell>
          <cell r="B537">
            <v>88002154</v>
          </cell>
        </row>
        <row r="538">
          <cell r="A538" t="str">
            <v>JAVIER ALVAREZ LADINO</v>
          </cell>
          <cell r="B538">
            <v>17420350</v>
          </cell>
        </row>
        <row r="539">
          <cell r="A539" t="str">
            <v>JAVIER ANTONIO OLGUIN SERNA</v>
          </cell>
          <cell r="B539">
            <v>11805322</v>
          </cell>
        </row>
        <row r="540">
          <cell r="A540" t="str">
            <v>JAVIER AZAEL BENAVIDES UNDA</v>
          </cell>
          <cell r="B540">
            <v>17583727</v>
          </cell>
        </row>
        <row r="541">
          <cell r="A541" t="str">
            <v>JAVIER DARIO CARDENAS GONZALEZ</v>
          </cell>
          <cell r="B541">
            <v>79169328</v>
          </cell>
        </row>
        <row r="542">
          <cell r="A542" t="str">
            <v>JAVIER EDUARDO RUIZ CUESTA</v>
          </cell>
          <cell r="B542">
            <v>5822855</v>
          </cell>
        </row>
        <row r="543">
          <cell r="A543" t="str">
            <v>JAVIER FAJARDO RAMIREZ</v>
          </cell>
          <cell r="B543">
            <v>79483872</v>
          </cell>
        </row>
        <row r="544">
          <cell r="A544" t="str">
            <v>JAVIER GALLEGO BEJARANO</v>
          </cell>
          <cell r="B544">
            <v>16611163</v>
          </cell>
        </row>
        <row r="545">
          <cell r="A545" t="str">
            <v>JAVIER HUMBERTO VELASQUEZ FUENTES</v>
          </cell>
          <cell r="B545">
            <v>1018409134</v>
          </cell>
        </row>
        <row r="546">
          <cell r="A546" t="str">
            <v>JAVIER ISIDRO MARTINEZ MOYANO</v>
          </cell>
          <cell r="B546">
            <v>11441036</v>
          </cell>
        </row>
        <row r="547">
          <cell r="A547" t="str">
            <v>JAVIER MARIO BOTERO ARIZMENDY</v>
          </cell>
          <cell r="B547">
            <v>19275725</v>
          </cell>
        </row>
        <row r="548">
          <cell r="A548" t="str">
            <v>JAVIER ORLANDO MORALES PARRA</v>
          </cell>
          <cell r="B548">
            <v>79414604</v>
          </cell>
        </row>
        <row r="549">
          <cell r="A549" t="str">
            <v>JEFFERSON DIAZ ORDOÑEZ</v>
          </cell>
          <cell r="B549">
            <v>13068345</v>
          </cell>
        </row>
        <row r="550">
          <cell r="A550" t="str">
            <v>JEFFERSON JULIAN HURTADO ROMERO</v>
          </cell>
          <cell r="B550">
            <v>1032374479</v>
          </cell>
        </row>
        <row r="551">
          <cell r="A551" t="str">
            <v>JEISON FERNANDO VARGAS LESMES</v>
          </cell>
          <cell r="B551">
            <v>1022346719</v>
          </cell>
        </row>
        <row r="552">
          <cell r="A552" t="str">
            <v>JEISON ORLANDO RODRIGUEZ FORERO</v>
          </cell>
          <cell r="B552">
            <v>80070995</v>
          </cell>
        </row>
        <row r="553">
          <cell r="A553" t="str">
            <v>JEISSON ANDRES BERMUDEZ GUERRERO</v>
          </cell>
          <cell r="B553">
            <v>80751393</v>
          </cell>
        </row>
        <row r="554">
          <cell r="A554" t="str">
            <v>JENIFFER YURANI GOMEZ FARFAN</v>
          </cell>
          <cell r="B554">
            <v>1032418958</v>
          </cell>
        </row>
        <row r="555">
          <cell r="A555" t="str">
            <v>JENNIFFER ALEXANDRA VELASCO NIETO</v>
          </cell>
          <cell r="B555">
            <v>52434214</v>
          </cell>
        </row>
        <row r="556">
          <cell r="A556" t="str">
            <v>JENNY CAROLINA GARCIA AVELLANEDA</v>
          </cell>
          <cell r="B556">
            <v>52866454</v>
          </cell>
        </row>
        <row r="557">
          <cell r="A557" t="str">
            <v>JENNY MAGNOLIA AGUILERA IZQUIERDO</v>
          </cell>
          <cell r="B557">
            <v>52961552</v>
          </cell>
        </row>
        <row r="558">
          <cell r="A558" t="str">
            <v>JENNY PAOLA ALVAREZ PLAZAS</v>
          </cell>
          <cell r="B558">
            <v>52903020</v>
          </cell>
        </row>
        <row r="559">
          <cell r="A559" t="str">
            <v>JENNY PATRICIA RODRIGUEZ CUERVO</v>
          </cell>
          <cell r="B559">
            <v>52315132</v>
          </cell>
        </row>
        <row r="560">
          <cell r="A560" t="str">
            <v>JENNY ROCIO VARGAS PEREZ</v>
          </cell>
          <cell r="B560">
            <v>40994121</v>
          </cell>
        </row>
        <row r="561">
          <cell r="A561" t="str">
            <v>JENY CAROLINA PARADA DIAZ</v>
          </cell>
          <cell r="B561">
            <v>60350604</v>
          </cell>
        </row>
        <row r="562">
          <cell r="A562" t="str">
            <v>JERSON JAVIER FRANCO AYALA</v>
          </cell>
          <cell r="B562">
            <v>79707139</v>
          </cell>
        </row>
        <row r="563">
          <cell r="A563" t="str">
            <v>JESSICA DANIELA CANTOR REYES</v>
          </cell>
          <cell r="B563">
            <v>1018451977</v>
          </cell>
        </row>
        <row r="564">
          <cell r="A564" t="str">
            <v>JESSICA DANIELA PARRA OSPINA</v>
          </cell>
          <cell r="B564">
            <v>1136881687</v>
          </cell>
        </row>
        <row r="565">
          <cell r="A565" t="str">
            <v>JESSICA FERNANDA SANCHEZ LOZANO</v>
          </cell>
          <cell r="B565">
            <v>1094891668</v>
          </cell>
        </row>
        <row r="566">
          <cell r="A566" t="str">
            <v>JESUS ALBERTO VILLAFAÑE BARROS</v>
          </cell>
          <cell r="B566">
            <v>72187105</v>
          </cell>
        </row>
        <row r="567">
          <cell r="A567" t="str">
            <v>JESUS ALFONSO SANTAMARIA SALAZAR</v>
          </cell>
          <cell r="B567">
            <v>6768302</v>
          </cell>
        </row>
        <row r="568">
          <cell r="A568" t="str">
            <v>JESUS ANTONIO MUÑOZ VILLALOBOS</v>
          </cell>
          <cell r="B568">
            <v>80361444</v>
          </cell>
        </row>
        <row r="569">
          <cell r="A569" t="str">
            <v>JESUS ANTONIO RUA GARZON</v>
          </cell>
          <cell r="B569">
            <v>10181384</v>
          </cell>
        </row>
        <row r="570">
          <cell r="A570" t="str">
            <v>JESUS DAVID ROMERO RODRIGUEZ</v>
          </cell>
          <cell r="B570">
            <v>80224521</v>
          </cell>
        </row>
        <row r="571">
          <cell r="A571" t="str">
            <v>JESUS EMIRO SANTIAGO REYES</v>
          </cell>
          <cell r="B571">
            <v>1032378600</v>
          </cell>
        </row>
        <row r="572">
          <cell r="A572" t="str">
            <v>JESUS FIGUEROA PEÑA</v>
          </cell>
          <cell r="B572">
            <v>1095787871</v>
          </cell>
        </row>
        <row r="573">
          <cell r="A573" t="str">
            <v>JESUS JAVIER SUAREZ LOPEZ</v>
          </cell>
          <cell r="B573">
            <v>73132714</v>
          </cell>
        </row>
        <row r="574">
          <cell r="A574" t="str">
            <v>JHAN CARLOS CRUZ QUINTERO</v>
          </cell>
          <cell r="B574">
            <v>88253457</v>
          </cell>
        </row>
        <row r="575">
          <cell r="A575" t="str">
            <v>JHENIT JASMIN LOPEZ HERREÑO</v>
          </cell>
          <cell r="B575">
            <v>52833106</v>
          </cell>
        </row>
        <row r="576">
          <cell r="A576" t="str">
            <v>JHENNY MILENA MEJIA RUDAS</v>
          </cell>
          <cell r="B576">
            <v>24397336</v>
          </cell>
        </row>
        <row r="577">
          <cell r="A577" t="str">
            <v>JHON ALEJANDRO ROJAS BURGOS</v>
          </cell>
          <cell r="B577">
            <v>86057898</v>
          </cell>
        </row>
        <row r="578">
          <cell r="A578" t="str">
            <v>JHON ALEXANDER CASTRO NIÑO</v>
          </cell>
          <cell r="B578">
            <v>80232360</v>
          </cell>
        </row>
        <row r="579">
          <cell r="A579" t="str">
            <v>JHON ALEXANDER SUAREZ BARRERA</v>
          </cell>
          <cell r="B579">
            <v>80828947</v>
          </cell>
        </row>
        <row r="580">
          <cell r="A580" t="str">
            <v>JHON BAYRON GARCIA MANRIQUE</v>
          </cell>
          <cell r="B580">
            <v>4514089</v>
          </cell>
        </row>
        <row r="581">
          <cell r="A581" t="str">
            <v>JHON EDUAR CALDERON RINCON</v>
          </cell>
          <cell r="B581">
            <v>80006487</v>
          </cell>
        </row>
        <row r="582">
          <cell r="A582" t="str">
            <v>JHON HENRY CADENA PRADO</v>
          </cell>
          <cell r="B582">
            <v>1130621074</v>
          </cell>
        </row>
        <row r="583">
          <cell r="A583" t="str">
            <v>JHON JAVIER RAMIREZ MONTEJO</v>
          </cell>
          <cell r="B583">
            <v>86056990</v>
          </cell>
        </row>
        <row r="584">
          <cell r="A584" t="str">
            <v>JHON JAVIER RUIZ CHAVEZ</v>
          </cell>
          <cell r="B584">
            <v>87717949</v>
          </cell>
        </row>
        <row r="585">
          <cell r="A585" t="str">
            <v>JHON MARLON GOMEZ JAIMES</v>
          </cell>
          <cell r="B585">
            <v>88263914</v>
          </cell>
        </row>
        <row r="586">
          <cell r="A586" t="str">
            <v>JHON WILLIAM GOMEZ LANCHEROS</v>
          </cell>
          <cell r="B586">
            <v>80027561</v>
          </cell>
        </row>
        <row r="587">
          <cell r="A587" t="str">
            <v>JHONATHAN CORRALES BEDOYA</v>
          </cell>
          <cell r="B587">
            <v>1130646106</v>
          </cell>
        </row>
        <row r="588">
          <cell r="A588" t="str">
            <v>JHONNATAN ORLANDO FORERO ACOSTA</v>
          </cell>
          <cell r="B588">
            <v>80797012</v>
          </cell>
        </row>
        <row r="589">
          <cell r="A589" t="str">
            <v>JHONNY ALBERTO Z RODRIGUEZ</v>
          </cell>
          <cell r="B589">
            <v>79661784</v>
          </cell>
        </row>
        <row r="590">
          <cell r="A590" t="str">
            <v>JIMMY ALEJANDRO PORRAS LEAL</v>
          </cell>
          <cell r="B590">
            <v>80729238</v>
          </cell>
        </row>
        <row r="591">
          <cell r="A591" t="str">
            <v>JIMMY ANTONIO SUAREZ GUTIERREZ</v>
          </cell>
          <cell r="B591">
            <v>80235298</v>
          </cell>
        </row>
        <row r="592">
          <cell r="A592" t="str">
            <v>JIMMY ENRIQUE GAITAN ORTIZ</v>
          </cell>
          <cell r="B592">
            <v>79537863</v>
          </cell>
        </row>
        <row r="593">
          <cell r="A593" t="str">
            <v>JIMMY HAWER CORREDOR CAMARGO</v>
          </cell>
          <cell r="B593">
            <v>74753736</v>
          </cell>
        </row>
        <row r="594">
          <cell r="A594" t="str">
            <v>JIMMY HUMBERTO GOMEZ MORENO</v>
          </cell>
          <cell r="B594">
            <v>80402943</v>
          </cell>
        </row>
        <row r="595">
          <cell r="A595" t="str">
            <v>JISSETH MARIA LASCARRO PACHECO</v>
          </cell>
          <cell r="B595">
            <v>55220904</v>
          </cell>
        </row>
        <row r="596">
          <cell r="A596" t="str">
            <v>JOAN MAURO CERON REYES</v>
          </cell>
          <cell r="B596">
            <v>94512395</v>
          </cell>
        </row>
        <row r="597">
          <cell r="A597" t="str">
            <v>JOAQUIN ANTONIO RODRIGUEZ VILLEGAS</v>
          </cell>
          <cell r="B597">
            <v>78750941</v>
          </cell>
        </row>
        <row r="598">
          <cell r="A598" t="str">
            <v>JOBANNIS ANTONIO VALDEZ YANCE</v>
          </cell>
          <cell r="B598">
            <v>85471168</v>
          </cell>
        </row>
        <row r="599">
          <cell r="A599" t="str">
            <v>JOHAN ANDRES SUESCA GARCIA</v>
          </cell>
          <cell r="B599">
            <v>1065600477</v>
          </cell>
        </row>
        <row r="600">
          <cell r="A600" t="str">
            <v>JOHAN DAVID MUÑOZ BONILLA</v>
          </cell>
          <cell r="B600">
            <v>1020756279</v>
          </cell>
        </row>
        <row r="601">
          <cell r="A601" t="str">
            <v>JOHANA ANDREA BEDOYA ARANZALES</v>
          </cell>
          <cell r="B601">
            <v>31710573</v>
          </cell>
        </row>
        <row r="602">
          <cell r="A602" t="str">
            <v>JOHANA ANDREA PALACIO CALLE</v>
          </cell>
          <cell r="B602">
            <v>42013878</v>
          </cell>
        </row>
        <row r="603">
          <cell r="A603" t="str">
            <v>JOHANN STIVENS GARZON LOPEZ</v>
          </cell>
          <cell r="B603">
            <v>1012375885</v>
          </cell>
        </row>
        <row r="604">
          <cell r="A604" t="str">
            <v>JOHANNA ANDREA AGUILERA ALZATE</v>
          </cell>
          <cell r="B604">
            <v>53115948</v>
          </cell>
        </row>
        <row r="605">
          <cell r="A605" t="str">
            <v xml:space="preserve">JOHANNA MELISSA GARZON </v>
          </cell>
          <cell r="B605">
            <v>52840110</v>
          </cell>
        </row>
        <row r="606">
          <cell r="A606" t="str">
            <v>JOHANNA MERCEDES MARTIN GONZALEZ</v>
          </cell>
          <cell r="B606">
            <v>52496774</v>
          </cell>
        </row>
        <row r="607">
          <cell r="A607" t="str">
            <v>JOHANNA MILENA HERNANDEZ PARRA</v>
          </cell>
          <cell r="B607">
            <v>52740050</v>
          </cell>
        </row>
        <row r="608">
          <cell r="A608" t="str">
            <v>JOHANNA MILETH DELVASTO ORTIZ</v>
          </cell>
          <cell r="B608">
            <v>39678482</v>
          </cell>
        </row>
        <row r="609">
          <cell r="A609" t="str">
            <v>JOHN ALEJANDRO CUBILLOS NOVOA</v>
          </cell>
          <cell r="B609">
            <v>80058262</v>
          </cell>
        </row>
        <row r="610">
          <cell r="A610" t="str">
            <v>JOHN ANGEL SANCHEZ HERNANDEZ</v>
          </cell>
          <cell r="B610">
            <v>11436922</v>
          </cell>
        </row>
        <row r="611">
          <cell r="A611" t="str">
            <v>JOHN AUDELO GUSTIN VILLAREAL</v>
          </cell>
          <cell r="B611">
            <v>12997080</v>
          </cell>
        </row>
        <row r="612">
          <cell r="A612" t="str">
            <v>JOHN EDWARD ALVARADO RAMIREZ</v>
          </cell>
          <cell r="B612">
            <v>1012331657</v>
          </cell>
        </row>
        <row r="613">
          <cell r="A613" t="str">
            <v>JOHN EDWIN AVILA FERNANDEZ</v>
          </cell>
          <cell r="B613">
            <v>80214915</v>
          </cell>
        </row>
        <row r="614">
          <cell r="A614" t="str">
            <v>JOHN FREDDY MURILLO CALLE</v>
          </cell>
          <cell r="B614">
            <v>98383338</v>
          </cell>
        </row>
        <row r="615">
          <cell r="A615" t="str">
            <v>JOHN FREDY LOPEZ CADAVID</v>
          </cell>
          <cell r="B615">
            <v>1037579334</v>
          </cell>
        </row>
        <row r="616">
          <cell r="A616" t="str">
            <v>JOHN FREDY OLIVOS GOMEZ</v>
          </cell>
          <cell r="B616">
            <v>4134291</v>
          </cell>
        </row>
        <row r="617">
          <cell r="A617" t="str">
            <v>JOHN FREDY QUIROZ MEDINA</v>
          </cell>
          <cell r="B617">
            <v>10011504</v>
          </cell>
        </row>
        <row r="618">
          <cell r="A618" t="str">
            <v>JOHN FREDY RAMIREZ DIAZ</v>
          </cell>
          <cell r="B618">
            <v>79818938</v>
          </cell>
        </row>
        <row r="619">
          <cell r="A619" t="str">
            <v>JOHN HAROLD MUÑOZ SARMIENTO</v>
          </cell>
          <cell r="B619">
            <v>79596567</v>
          </cell>
        </row>
        <row r="620">
          <cell r="A620" t="str">
            <v>JOHN JAIRO DIAZ GARZON</v>
          </cell>
          <cell r="B620">
            <v>76324618</v>
          </cell>
        </row>
        <row r="621">
          <cell r="A621" t="str">
            <v>JOHN JAIRO ENRIQUEZ PADILLA</v>
          </cell>
          <cell r="B621">
            <v>12753508</v>
          </cell>
        </row>
        <row r="622">
          <cell r="A622" t="str">
            <v>JOHN JAIRO JACOME BACCA</v>
          </cell>
          <cell r="B622">
            <v>13069638</v>
          </cell>
        </row>
        <row r="623">
          <cell r="A623" t="str">
            <v>JOHN JAIRO RICO SANTILLANA</v>
          </cell>
          <cell r="B623">
            <v>94490869</v>
          </cell>
        </row>
        <row r="624">
          <cell r="A624" t="str">
            <v>JOHNY RESTREPO SANCHEZ</v>
          </cell>
          <cell r="B624">
            <v>8357229</v>
          </cell>
        </row>
        <row r="625">
          <cell r="A625" t="str">
            <v>JONATHAN ALEXANDER LINARES ROJAS</v>
          </cell>
          <cell r="B625">
            <v>1033698105</v>
          </cell>
        </row>
        <row r="626">
          <cell r="A626" t="str">
            <v>JONATHAN CAMILO RODRIGUEZ ARCINIEGAS</v>
          </cell>
          <cell r="B626">
            <v>80040337</v>
          </cell>
        </row>
        <row r="627">
          <cell r="A627" t="str">
            <v>JORGE ABRAHAM PLAZAS MORENO</v>
          </cell>
          <cell r="B627">
            <v>79122246</v>
          </cell>
        </row>
        <row r="628">
          <cell r="A628" t="str">
            <v>JORGE ALBERTO ANGARITA FLOREZ</v>
          </cell>
          <cell r="B628">
            <v>6597946</v>
          </cell>
        </row>
        <row r="629">
          <cell r="A629" t="str">
            <v>JORGE ARMANDO GARCIA RODRIGUEZ</v>
          </cell>
          <cell r="B629">
            <v>79957950</v>
          </cell>
        </row>
        <row r="630">
          <cell r="A630" t="str">
            <v>JORGE ARMANDO RODRIGUEZ ALARCON</v>
          </cell>
          <cell r="B630">
            <v>79650674</v>
          </cell>
        </row>
        <row r="631">
          <cell r="A631" t="str">
            <v>JORGE ARVEY BUITRAGO SUAREZ</v>
          </cell>
          <cell r="B631">
            <v>88241501</v>
          </cell>
        </row>
        <row r="632">
          <cell r="A632" t="str">
            <v>JORGE ELICER FERNANDEZ PASTRANA</v>
          </cell>
          <cell r="B632">
            <v>12402190</v>
          </cell>
        </row>
        <row r="633">
          <cell r="A633" t="str">
            <v>JORGE ELIECER ANTEQUERA CONTRERAS</v>
          </cell>
          <cell r="B633">
            <v>72213390</v>
          </cell>
        </row>
        <row r="634">
          <cell r="A634" t="str">
            <v>JORGE EUDES SUAREZ PAREJA</v>
          </cell>
          <cell r="B634">
            <v>98659151</v>
          </cell>
        </row>
        <row r="635">
          <cell r="A635" t="str">
            <v>JORGE HUGO RODRIGUEZ MESA</v>
          </cell>
          <cell r="B635">
            <v>80492683</v>
          </cell>
        </row>
        <row r="636">
          <cell r="A636" t="str">
            <v>JORGE ISAAC BELEÑO RODRIGUEZ</v>
          </cell>
          <cell r="B636">
            <v>79761933</v>
          </cell>
        </row>
        <row r="637">
          <cell r="A637" t="str">
            <v>JORGE IVAN RUIZ ARIAS</v>
          </cell>
          <cell r="B637">
            <v>71757969</v>
          </cell>
        </row>
        <row r="638">
          <cell r="A638" t="str">
            <v>JORGE MUÑOZ PAEZ</v>
          </cell>
          <cell r="B638">
            <v>17646290</v>
          </cell>
        </row>
        <row r="639">
          <cell r="A639" t="str">
            <v>JORGE SEGUNDO BONETH GALVAN</v>
          </cell>
          <cell r="B639">
            <v>98600403</v>
          </cell>
        </row>
        <row r="640">
          <cell r="A640" t="str">
            <v>JOSE AFRANIO MUÑOZ QUINTERO</v>
          </cell>
          <cell r="B640">
            <v>79140652</v>
          </cell>
        </row>
        <row r="641">
          <cell r="A641" t="str">
            <v>JOSE ALBERTO AGUDELO BONILLA</v>
          </cell>
          <cell r="B641">
            <v>86056267</v>
          </cell>
        </row>
        <row r="642">
          <cell r="A642" t="str">
            <v>JOSE ALCIDES PULIDO GALINDO</v>
          </cell>
          <cell r="B642">
            <v>79102447</v>
          </cell>
        </row>
        <row r="643">
          <cell r="A643" t="str">
            <v>JOSE ALEJANDRO RUIZ TORRES</v>
          </cell>
          <cell r="B643">
            <v>79379510</v>
          </cell>
        </row>
        <row r="644">
          <cell r="A644" t="str">
            <v>JOSE ALEXANDER RUEDA SANTANDER</v>
          </cell>
          <cell r="B644">
            <v>72222578</v>
          </cell>
        </row>
        <row r="645">
          <cell r="A645" t="str">
            <v>JOSE ANDRES GONZALEZ GOMEZ</v>
          </cell>
          <cell r="B645">
            <v>94391703</v>
          </cell>
        </row>
        <row r="646">
          <cell r="A646" t="str">
            <v>JOSE ANTONIO RODRIGUEZ CARDOZO</v>
          </cell>
          <cell r="B646">
            <v>80150797</v>
          </cell>
        </row>
        <row r="647">
          <cell r="A647" t="str">
            <v>JOSE ARBEIRO ESPITIA ARIZA</v>
          </cell>
          <cell r="B647">
            <v>79528008</v>
          </cell>
        </row>
        <row r="648">
          <cell r="A648" t="str">
            <v>JOSE ARLEY CAMPO INGA</v>
          </cell>
          <cell r="B648">
            <v>76306626</v>
          </cell>
        </row>
        <row r="649">
          <cell r="A649" t="str">
            <v>JOSE AUGUSTO AGUILERA RUBIANO</v>
          </cell>
          <cell r="B649">
            <v>80185748</v>
          </cell>
        </row>
        <row r="650">
          <cell r="A650" t="str">
            <v>JOSE BERNARDO CASAS PIRAQUIVE</v>
          </cell>
          <cell r="B650">
            <v>79209954</v>
          </cell>
        </row>
        <row r="651">
          <cell r="A651" t="str">
            <v>JOSE BRIAN ROBAYO MENDIVELSO</v>
          </cell>
          <cell r="B651">
            <v>1019054159</v>
          </cell>
        </row>
        <row r="652">
          <cell r="A652" t="str">
            <v>JOSE DEMETRIO OCAMPO ENRIQUEZ</v>
          </cell>
          <cell r="B652">
            <v>16503431</v>
          </cell>
        </row>
        <row r="653">
          <cell r="A653" t="str">
            <v>JOSE DUBAN MURCIA VALENCIA</v>
          </cell>
          <cell r="B653">
            <v>75071523</v>
          </cell>
        </row>
        <row r="654">
          <cell r="A654" t="str">
            <v>JOSE EDUARDO CASTRO ROMERO</v>
          </cell>
          <cell r="B654">
            <v>12990182</v>
          </cell>
        </row>
        <row r="655">
          <cell r="A655" t="str">
            <v>JOSE EDUARDO SUAREZ MARTINEZ</v>
          </cell>
          <cell r="B655">
            <v>88235528</v>
          </cell>
        </row>
        <row r="656">
          <cell r="A656" t="str">
            <v>JOSE ERASMO ORJUELA CARO</v>
          </cell>
          <cell r="B656">
            <v>80236507</v>
          </cell>
        </row>
        <row r="657">
          <cell r="A657" t="str">
            <v>JOSE EUSEBIO CAMPO ECHEVERRIA</v>
          </cell>
          <cell r="B657">
            <v>84046646</v>
          </cell>
        </row>
        <row r="658">
          <cell r="A658" t="str">
            <v>JOSE FERNANDO CAMPO VILLALBA</v>
          </cell>
          <cell r="B658">
            <v>16932101</v>
          </cell>
        </row>
        <row r="659">
          <cell r="A659" t="str">
            <v>JOSE FERNANDO CATAÑO OSPINA</v>
          </cell>
          <cell r="B659">
            <v>88234314</v>
          </cell>
        </row>
        <row r="660">
          <cell r="A660" t="str">
            <v>JOSE GABRIEL JIMENEZ RINCON</v>
          </cell>
          <cell r="B660">
            <v>79714894</v>
          </cell>
        </row>
        <row r="661">
          <cell r="A661" t="str">
            <v>JOSE GIRARDOT DIAZ OJEDA</v>
          </cell>
          <cell r="B661">
            <v>87027517</v>
          </cell>
        </row>
        <row r="662">
          <cell r="A662" t="str">
            <v>JOSE IGNACIO BARON JURADO</v>
          </cell>
          <cell r="B662">
            <v>80901889</v>
          </cell>
        </row>
        <row r="663">
          <cell r="A663" t="str">
            <v>JOSE ISAAC AFANADOR CAMACHO</v>
          </cell>
          <cell r="B663">
            <v>91494573</v>
          </cell>
        </row>
        <row r="664">
          <cell r="A664" t="str">
            <v>JOSE JOAQUIN BRIEVA ACOSTA</v>
          </cell>
          <cell r="B664">
            <v>8509646</v>
          </cell>
        </row>
        <row r="665">
          <cell r="A665" t="str">
            <v>JOSE JULIAN NUÑEZ TRUJILLO</v>
          </cell>
          <cell r="B665">
            <v>93087422</v>
          </cell>
        </row>
        <row r="666">
          <cell r="A666" t="str">
            <v>JOSE JULIAN PERALTA VASQUEZ</v>
          </cell>
          <cell r="B666">
            <v>72215477</v>
          </cell>
        </row>
        <row r="667">
          <cell r="A667" t="str">
            <v>JOSE LIBARDO NIÑO BECERRA</v>
          </cell>
          <cell r="B667">
            <v>88246228</v>
          </cell>
        </row>
        <row r="668">
          <cell r="A668" t="str">
            <v xml:space="preserve">JOSE LUIS CASTILLO </v>
          </cell>
          <cell r="B668">
            <v>13067953</v>
          </cell>
        </row>
        <row r="669">
          <cell r="A669" t="str">
            <v>JOSE LUIS JARA GONZALEZ</v>
          </cell>
          <cell r="B669">
            <v>94469795</v>
          </cell>
        </row>
        <row r="670">
          <cell r="A670" t="str">
            <v>JOSE LUIS VILLAFAÑE OSORIO</v>
          </cell>
          <cell r="B670">
            <v>1114059359</v>
          </cell>
        </row>
        <row r="671">
          <cell r="A671" t="str">
            <v>JOSE MANUEL SAENZ VALENCIA</v>
          </cell>
          <cell r="B671">
            <v>7544613</v>
          </cell>
        </row>
        <row r="672">
          <cell r="A672" t="str">
            <v>JOSE MAURICIO CESPEDES RUEDA</v>
          </cell>
          <cell r="B672">
            <v>80053392</v>
          </cell>
        </row>
        <row r="673">
          <cell r="A673" t="str">
            <v>JOSE MAURICIO PORTILLA LOPEZ</v>
          </cell>
          <cell r="B673">
            <v>76325514</v>
          </cell>
        </row>
        <row r="674">
          <cell r="A674" t="str">
            <v>JOSE PALMER GALLARDO</v>
          </cell>
          <cell r="B674">
            <v>15242733</v>
          </cell>
        </row>
        <row r="675">
          <cell r="A675" t="str">
            <v>JOSE PEDRO GOMEZ MORENO</v>
          </cell>
          <cell r="B675">
            <v>74329388</v>
          </cell>
        </row>
        <row r="676">
          <cell r="A676" t="str">
            <v>JOSE RAFAEL DELGADO FONSECA</v>
          </cell>
          <cell r="B676">
            <v>88002493</v>
          </cell>
        </row>
        <row r="677">
          <cell r="A677" t="str">
            <v>JOSE RICARDO CORAL TORRES</v>
          </cell>
          <cell r="B677">
            <v>5208489</v>
          </cell>
        </row>
        <row r="678">
          <cell r="A678" t="str">
            <v>JOSE RICARDO PALACIOS</v>
          </cell>
          <cell r="B678">
            <v>80011399</v>
          </cell>
        </row>
        <row r="679">
          <cell r="A679" t="str">
            <v>JOSE RICARDO REY ARREDONDO</v>
          </cell>
          <cell r="B679">
            <v>84101344</v>
          </cell>
        </row>
        <row r="680">
          <cell r="A680" t="str">
            <v>JOSE WALTIÑO PALACIOS RENTERIA</v>
          </cell>
          <cell r="B680">
            <v>80087513</v>
          </cell>
        </row>
        <row r="681">
          <cell r="A681" t="str">
            <v>JOSELYN OSMARA OCAMPO ORTIZ</v>
          </cell>
          <cell r="B681">
            <v>1057784149</v>
          </cell>
        </row>
        <row r="682">
          <cell r="A682" t="str">
            <v>JOSUE ALBERTO GIL GONZALEZ</v>
          </cell>
          <cell r="B682">
            <v>75071341</v>
          </cell>
        </row>
        <row r="683">
          <cell r="A683" t="str">
            <v>JOYCE JAMES FRANCIS</v>
          </cell>
          <cell r="B683">
            <v>1123621115</v>
          </cell>
        </row>
        <row r="684">
          <cell r="A684" t="str">
            <v>JUAN ALEJANDRO OLAYA CARDONA</v>
          </cell>
          <cell r="B684">
            <v>1087989085</v>
          </cell>
        </row>
        <row r="685">
          <cell r="A685" t="str">
            <v>JUAN ANIBAL QUINTERO CALDERON</v>
          </cell>
          <cell r="B685">
            <v>80123624</v>
          </cell>
        </row>
        <row r="686">
          <cell r="A686" t="str">
            <v>JUAN BAUTISTA CALDERON LONDOÑO</v>
          </cell>
          <cell r="B686">
            <v>12238175</v>
          </cell>
        </row>
        <row r="687">
          <cell r="A687" t="str">
            <v>JUAN BAUTISTA MENDOZA GUZMAN</v>
          </cell>
          <cell r="B687">
            <v>93082196</v>
          </cell>
        </row>
        <row r="688">
          <cell r="A688" t="str">
            <v>JUAN CARLOS AGUILERA SILVA</v>
          </cell>
          <cell r="B688">
            <v>79900772</v>
          </cell>
        </row>
        <row r="689">
          <cell r="A689" t="str">
            <v xml:space="preserve">JUAN CARLOS BRAVO </v>
          </cell>
          <cell r="B689">
            <v>16675862</v>
          </cell>
        </row>
        <row r="690">
          <cell r="A690" t="str">
            <v>JUAN CARLOS CLAVIJO BERGAÑO</v>
          </cell>
          <cell r="B690">
            <v>79819836</v>
          </cell>
        </row>
        <row r="691">
          <cell r="A691" t="str">
            <v>JUAN CARLOS GUTIERREZ GALVAN</v>
          </cell>
          <cell r="B691">
            <v>10185696</v>
          </cell>
        </row>
        <row r="692">
          <cell r="A692" t="str">
            <v xml:space="preserve">JUAN CARLOS MONROY </v>
          </cell>
          <cell r="B692">
            <v>88218405</v>
          </cell>
        </row>
        <row r="693">
          <cell r="A693" t="str">
            <v>JUAN CARLOS MUÑOZ LOPEZ</v>
          </cell>
          <cell r="B693">
            <v>75083250</v>
          </cell>
        </row>
        <row r="694">
          <cell r="A694" t="str">
            <v>JUAN CARLOS OLAVE PAZ</v>
          </cell>
          <cell r="B694">
            <v>98398624</v>
          </cell>
        </row>
        <row r="695">
          <cell r="A695" t="str">
            <v>JUAN CARLOS OROZCO GRAJALES</v>
          </cell>
          <cell r="B695">
            <v>9695407</v>
          </cell>
        </row>
        <row r="696">
          <cell r="A696" t="str">
            <v>JUAN CARLOS RAMIREZ BARRERA</v>
          </cell>
          <cell r="B696">
            <v>79566581</v>
          </cell>
        </row>
        <row r="697">
          <cell r="A697" t="str">
            <v>JUAN CARLOS RANGEL GIL</v>
          </cell>
          <cell r="B697">
            <v>79399984</v>
          </cell>
        </row>
        <row r="698">
          <cell r="A698" t="str">
            <v>JUAN CARLOS RODRIGUEZ MARTINEZ</v>
          </cell>
          <cell r="B698">
            <v>80904213</v>
          </cell>
        </row>
        <row r="699">
          <cell r="A699" t="str">
            <v>JUAN CARLOS SALAS GUEVARA</v>
          </cell>
          <cell r="B699">
            <v>79373199</v>
          </cell>
        </row>
        <row r="700">
          <cell r="A700" t="str">
            <v>JUAN CARLOS SANABRIA BARBOSA</v>
          </cell>
          <cell r="B700">
            <v>93384877</v>
          </cell>
        </row>
        <row r="701">
          <cell r="A701" t="str">
            <v xml:space="preserve">JUAN CARLOS VALENCIA </v>
          </cell>
          <cell r="B701">
            <v>10005627</v>
          </cell>
        </row>
        <row r="702">
          <cell r="A702" t="str">
            <v>JUAN CARLOS VEGA CACERES</v>
          </cell>
          <cell r="B702">
            <v>88222996</v>
          </cell>
        </row>
        <row r="703">
          <cell r="A703" t="str">
            <v>JUAN CARLOS ZULUAGA DUCUARA</v>
          </cell>
          <cell r="B703">
            <v>75098145</v>
          </cell>
        </row>
        <row r="704">
          <cell r="A704" t="str">
            <v>JUAN FELIPE HENAO LEIVA</v>
          </cell>
          <cell r="B704">
            <v>87942226</v>
          </cell>
        </row>
        <row r="705">
          <cell r="A705" t="str">
            <v>JUAN GABRIEL HERNANDEZ MARTINEZ</v>
          </cell>
          <cell r="B705">
            <v>72188124</v>
          </cell>
        </row>
        <row r="706">
          <cell r="A706" t="str">
            <v>JUAN GUILLERMO ROSERO BUSTAMANTE</v>
          </cell>
          <cell r="B706">
            <v>1085254926</v>
          </cell>
        </row>
        <row r="707">
          <cell r="A707" t="str">
            <v>JUAN MANUEL CAICEDO CARDONA</v>
          </cell>
          <cell r="B707">
            <v>94486941</v>
          </cell>
        </row>
        <row r="708">
          <cell r="A708" t="str">
            <v>JUAN PABLO PAJON FLOREZ</v>
          </cell>
          <cell r="B708">
            <v>16079710</v>
          </cell>
        </row>
        <row r="709">
          <cell r="A709" t="str">
            <v>JUAN PABLO ROJAS MESA</v>
          </cell>
          <cell r="B709">
            <v>80227517</v>
          </cell>
        </row>
        <row r="710">
          <cell r="A710" t="str">
            <v>JUAN PABLO VIVAS REINOSO</v>
          </cell>
          <cell r="B710">
            <v>5820885</v>
          </cell>
        </row>
        <row r="711">
          <cell r="A711" t="str">
            <v>JUAN SEBASTIAN MENDOZA CANDIA</v>
          </cell>
          <cell r="B711">
            <v>1014237065</v>
          </cell>
        </row>
        <row r="712">
          <cell r="A712" t="str">
            <v>JUDITH LORENA MORENO PORTILLA</v>
          </cell>
          <cell r="B712">
            <v>1085273573</v>
          </cell>
        </row>
        <row r="713">
          <cell r="A713" t="str">
            <v>JUDY MELINDA FERNANDEZ BAQUERO</v>
          </cell>
          <cell r="B713">
            <v>52853481</v>
          </cell>
        </row>
        <row r="714">
          <cell r="A714" t="str">
            <v>JULIAN ANDRES HOYOS SALAZAR</v>
          </cell>
          <cell r="B714">
            <v>9739447</v>
          </cell>
        </row>
        <row r="715">
          <cell r="A715" t="str">
            <v>JULIAN ARMANDO PEREZ MORENO</v>
          </cell>
          <cell r="B715">
            <v>12988095</v>
          </cell>
        </row>
        <row r="716">
          <cell r="A716" t="str">
            <v>JULIANA ELENA TREJOS CATAÑO</v>
          </cell>
          <cell r="B716">
            <v>24742630</v>
          </cell>
        </row>
        <row r="717">
          <cell r="A717" t="str">
            <v>JULIANA LOPEZ CACERES</v>
          </cell>
          <cell r="B717">
            <v>1019064139</v>
          </cell>
        </row>
        <row r="718">
          <cell r="A718" t="str">
            <v>JULIETH ANDREA GOMEZ VELOZA</v>
          </cell>
          <cell r="B718">
            <v>1024501089</v>
          </cell>
        </row>
        <row r="719">
          <cell r="A719" t="str">
            <v xml:space="preserve">JULIO ALEXANDER GONZALEZ </v>
          </cell>
          <cell r="B719">
            <v>7363503</v>
          </cell>
        </row>
        <row r="720">
          <cell r="A720" t="str">
            <v>JULIO CARLOS ALVAREZ CAUSADO</v>
          </cell>
          <cell r="B720">
            <v>9104614</v>
          </cell>
        </row>
        <row r="721">
          <cell r="A721" t="str">
            <v>JULIO CESAR CASTILLO MONTAÑO</v>
          </cell>
          <cell r="B721">
            <v>16285176</v>
          </cell>
        </row>
        <row r="722">
          <cell r="A722" t="str">
            <v>JULIO CESAR HERRERA LINARES</v>
          </cell>
          <cell r="B722">
            <v>79415172</v>
          </cell>
        </row>
        <row r="723">
          <cell r="A723" t="str">
            <v>JULIO CESAR ROMERO CAMACHO</v>
          </cell>
          <cell r="B723">
            <v>1032369337</v>
          </cell>
        </row>
        <row r="724">
          <cell r="A724" t="str">
            <v xml:space="preserve">JULIO HERNANDO TUNAROSA </v>
          </cell>
          <cell r="B724">
            <v>79200737</v>
          </cell>
        </row>
        <row r="725">
          <cell r="A725" t="str">
            <v>JULIO JOSE MENDOZA BAÑOS</v>
          </cell>
          <cell r="B725">
            <v>73135779</v>
          </cell>
        </row>
        <row r="726">
          <cell r="A726" t="str">
            <v>JULIO ROBERTO APONTE MONROY</v>
          </cell>
          <cell r="B726">
            <v>19242559</v>
          </cell>
        </row>
        <row r="727">
          <cell r="A727" t="str">
            <v>JULIO VICENTE GONZALEZ GONZALEZ</v>
          </cell>
          <cell r="B727">
            <v>13617198</v>
          </cell>
        </row>
        <row r="728">
          <cell r="A728" t="str">
            <v>JULY PAOLA MATAMOROS MOGOLLON</v>
          </cell>
          <cell r="B728">
            <v>1030561678</v>
          </cell>
        </row>
        <row r="729">
          <cell r="A729" t="str">
            <v>KAREN BONILLA HINCAPIE</v>
          </cell>
          <cell r="B729">
            <v>1144155284</v>
          </cell>
        </row>
        <row r="730">
          <cell r="A730" t="str">
            <v>KAREN CECILIA SARMIENTO BARON</v>
          </cell>
          <cell r="B730">
            <v>50938512</v>
          </cell>
        </row>
        <row r="731">
          <cell r="A731" t="str">
            <v>KAREN JOHANNA YAÑEZ PEREZ</v>
          </cell>
          <cell r="B731">
            <v>53130401</v>
          </cell>
        </row>
        <row r="732">
          <cell r="A732" t="str">
            <v>KATHERINE CHAUCANES BENAVIDES</v>
          </cell>
          <cell r="B732">
            <v>1087410893</v>
          </cell>
        </row>
        <row r="733">
          <cell r="A733" t="str">
            <v>KATIUSCA DE LA HOZ MORA</v>
          </cell>
          <cell r="B733">
            <v>36665972</v>
          </cell>
        </row>
        <row r="734">
          <cell r="A734" t="str">
            <v>KATTERINE NAYIBE MARTINEZ GONZALEZ</v>
          </cell>
          <cell r="B734">
            <v>52212042</v>
          </cell>
        </row>
        <row r="735">
          <cell r="A735" t="str">
            <v>KEIBER ALEXANDER COLORADO LANDAZURI</v>
          </cell>
          <cell r="B735">
            <v>98428631</v>
          </cell>
        </row>
        <row r="736">
          <cell r="A736" t="str">
            <v>KELLY YOHANA MARTINEZ AMAYA</v>
          </cell>
          <cell r="B736">
            <v>49721853</v>
          </cell>
        </row>
        <row r="737">
          <cell r="A737" t="str">
            <v>KELVIS ALBERTO REDONDO BERMUDEZ</v>
          </cell>
          <cell r="B737">
            <v>84083363</v>
          </cell>
        </row>
        <row r="738">
          <cell r="A738" t="str">
            <v>KEMBERLYN CHINCHILLA GUERRA</v>
          </cell>
          <cell r="B738">
            <v>52760263</v>
          </cell>
        </row>
        <row r="739">
          <cell r="A739" t="str">
            <v>KENLY JOHANA BARRERA RAMIREZ</v>
          </cell>
          <cell r="B739">
            <v>52699112</v>
          </cell>
        </row>
        <row r="740">
          <cell r="A740" t="str">
            <v>KENY FAIDER PEREIRA BERNAL</v>
          </cell>
          <cell r="B740">
            <v>80257008</v>
          </cell>
        </row>
        <row r="741">
          <cell r="A741" t="str">
            <v>KEVIN DAVID DIAZ OSMA</v>
          </cell>
          <cell r="B741">
            <v>1032386977</v>
          </cell>
        </row>
        <row r="742">
          <cell r="A742" t="str">
            <v>LADY ANDREA ARCHILA GOYENECHE</v>
          </cell>
          <cell r="B742">
            <v>52979114</v>
          </cell>
        </row>
        <row r="743">
          <cell r="A743" t="str">
            <v>LARIZA LICETH BURBANO RIVERA</v>
          </cell>
          <cell r="B743">
            <v>66910890</v>
          </cell>
        </row>
        <row r="744">
          <cell r="A744" t="str">
            <v>LAURA BEATRIZ ROJAS MARTIN</v>
          </cell>
          <cell r="B744">
            <v>53107904</v>
          </cell>
        </row>
        <row r="745">
          <cell r="A745" t="str">
            <v>LAURA MILENA SILVA PUERTO</v>
          </cell>
          <cell r="B745">
            <v>1032395005</v>
          </cell>
        </row>
        <row r="746">
          <cell r="A746" t="str">
            <v>LAUREANO ALBERTO ARAMBULA RAMOS</v>
          </cell>
          <cell r="B746">
            <v>7632917</v>
          </cell>
        </row>
        <row r="747">
          <cell r="A747" t="str">
            <v>LEANDRO ALDEMIR CESPEDES MOLINA</v>
          </cell>
          <cell r="B747">
            <v>14135444</v>
          </cell>
        </row>
        <row r="748">
          <cell r="A748" t="str">
            <v>LEDIEN MARIAN HERRERA AREVALO</v>
          </cell>
          <cell r="B748">
            <v>1047377204</v>
          </cell>
        </row>
        <row r="749">
          <cell r="A749" t="str">
            <v>LEIDER ANCIZAR TABARES REYES</v>
          </cell>
          <cell r="B749">
            <v>6393482</v>
          </cell>
        </row>
        <row r="750">
          <cell r="A750" t="str">
            <v>LEIDY CAROLINA VACARES ROMERO</v>
          </cell>
          <cell r="B750">
            <v>52818612</v>
          </cell>
        </row>
        <row r="751">
          <cell r="A751" t="str">
            <v>LEIDY PAOLA GAMBA LEON</v>
          </cell>
          <cell r="B751">
            <v>1072920687</v>
          </cell>
        </row>
        <row r="752">
          <cell r="A752" t="str">
            <v>LEIDY TATIANA RIVERA ZULUAGA</v>
          </cell>
          <cell r="B752">
            <v>24338985</v>
          </cell>
        </row>
        <row r="753">
          <cell r="A753" t="str">
            <v>LEIDY YOHANNA CASTAÑO OSORIO</v>
          </cell>
          <cell r="B753">
            <v>53121040</v>
          </cell>
        </row>
        <row r="754">
          <cell r="A754" t="str">
            <v>LEIDY YULLIETH PEDRAZA VALDERRAMA</v>
          </cell>
          <cell r="B754">
            <v>1010172538</v>
          </cell>
        </row>
        <row r="755">
          <cell r="A755" t="str">
            <v>LENNY EMILETH PEDRAZA GIRON</v>
          </cell>
          <cell r="B755">
            <v>47426439</v>
          </cell>
        </row>
        <row r="756">
          <cell r="A756" t="str">
            <v>LEONARDO FABIO PINZA MORENO</v>
          </cell>
          <cell r="B756">
            <v>12745733</v>
          </cell>
        </row>
        <row r="757">
          <cell r="A757" t="str">
            <v>LEONARDO FAVIO VANEGAS TAMAYO</v>
          </cell>
          <cell r="B757">
            <v>1979959</v>
          </cell>
        </row>
        <row r="758">
          <cell r="A758" t="str">
            <v>LEONARDO RIVEROS GOMEZ</v>
          </cell>
          <cell r="B758">
            <v>86043031</v>
          </cell>
        </row>
        <row r="759">
          <cell r="A759" t="str">
            <v>LEONEL ARTURO BONILLA OSPINA</v>
          </cell>
          <cell r="B759">
            <v>1136883446</v>
          </cell>
        </row>
        <row r="760">
          <cell r="A760" t="str">
            <v>LEONIDAS ALBERTO PONCE CALVO</v>
          </cell>
          <cell r="B760">
            <v>12724487</v>
          </cell>
        </row>
        <row r="761">
          <cell r="A761" t="str">
            <v>LEOPOLDO ENRIQUE KLEE EBRATT</v>
          </cell>
          <cell r="B761">
            <v>9295583</v>
          </cell>
        </row>
        <row r="762">
          <cell r="A762" t="str">
            <v>LESLIE HELBER GONZALO GUEVARA CARRILLO</v>
          </cell>
          <cell r="B762">
            <v>11410315</v>
          </cell>
        </row>
        <row r="763">
          <cell r="A763" t="str">
            <v>LIGIA MARCELA VARGAS GONZALEZ</v>
          </cell>
          <cell r="B763">
            <v>1022355867</v>
          </cell>
        </row>
        <row r="764">
          <cell r="A764" t="str">
            <v>LILIAN ALEXANDRA CRUZ OROZCO</v>
          </cell>
          <cell r="B764">
            <v>1030563771</v>
          </cell>
        </row>
        <row r="765">
          <cell r="A765" t="str">
            <v>LILIAN ANGELICA VACA SOLANO</v>
          </cell>
          <cell r="B765">
            <v>40039974</v>
          </cell>
        </row>
        <row r="766">
          <cell r="A766" t="str">
            <v>LILIANA ANDREA VASQUEZ FORERO</v>
          </cell>
          <cell r="B766">
            <v>1070944074</v>
          </cell>
        </row>
        <row r="767">
          <cell r="A767" t="str">
            <v>LILIANA ASTRID CASTELLANOS TORRES</v>
          </cell>
          <cell r="B767">
            <v>40402074</v>
          </cell>
        </row>
        <row r="768">
          <cell r="A768" t="str">
            <v>LILIANA BEATRIZ GARCIA MURCIA</v>
          </cell>
          <cell r="B768">
            <v>51919568</v>
          </cell>
        </row>
        <row r="769">
          <cell r="A769" t="str">
            <v>LILIANA EDITH RATIVA CONTRERAS</v>
          </cell>
          <cell r="B769">
            <v>52382288</v>
          </cell>
        </row>
        <row r="770">
          <cell r="A770" t="str">
            <v>LILIANA ELIZABETH AYALA GAVILANES</v>
          </cell>
          <cell r="B770">
            <v>59827532</v>
          </cell>
        </row>
        <row r="771">
          <cell r="A771" t="str">
            <v>LILIANA ROCIO PACHECO BECERRA</v>
          </cell>
          <cell r="B771">
            <v>1024526458</v>
          </cell>
        </row>
        <row r="772">
          <cell r="A772" t="str">
            <v>LINA JOHANNA CARDENAS VARGAS</v>
          </cell>
          <cell r="B772">
            <v>52868747</v>
          </cell>
        </row>
        <row r="773">
          <cell r="A773" t="str">
            <v>LINA MARCELA OVIEDO SALAZAR</v>
          </cell>
          <cell r="B773">
            <v>1140819229</v>
          </cell>
        </row>
        <row r="774">
          <cell r="A774" t="str">
            <v>LINA MARCELA RIVERA MEJIA</v>
          </cell>
          <cell r="B774">
            <v>43912694</v>
          </cell>
        </row>
        <row r="775">
          <cell r="A775" t="str">
            <v>LINA MARGARITA MEDINA AREVALO</v>
          </cell>
          <cell r="B775">
            <v>1026276983</v>
          </cell>
        </row>
        <row r="776">
          <cell r="A776" t="str">
            <v>LINA MARIA CARDENAS TORRES</v>
          </cell>
          <cell r="B776">
            <v>41934320</v>
          </cell>
        </row>
        <row r="777">
          <cell r="A777" t="str">
            <v>LINA MARIA SIERRA SIERRA</v>
          </cell>
          <cell r="B777">
            <v>1012402481</v>
          </cell>
        </row>
        <row r="778">
          <cell r="A778" t="str">
            <v>LINA MARIA TRIVIÑO BERNAL</v>
          </cell>
          <cell r="B778">
            <v>24586619</v>
          </cell>
        </row>
        <row r="779">
          <cell r="A779" t="str">
            <v>LINA MARIA URUEÑA AVILA</v>
          </cell>
          <cell r="B779">
            <v>1030617942</v>
          </cell>
        </row>
        <row r="780">
          <cell r="A780" t="str">
            <v>LISSE CAROLINA AVILA RAMIREZ</v>
          </cell>
          <cell r="B780">
            <v>1030529005</v>
          </cell>
        </row>
        <row r="781">
          <cell r="A781" t="str">
            <v>LISSETH NAYIBE PUENTES QUINTERO</v>
          </cell>
          <cell r="B781">
            <v>68294199</v>
          </cell>
        </row>
        <row r="782">
          <cell r="A782" t="str">
            <v>LISSETTE JOHANNA VELASQUEZ CALDERON</v>
          </cell>
          <cell r="B782">
            <v>52884869</v>
          </cell>
        </row>
        <row r="783">
          <cell r="A783" t="str">
            <v>LIYIS TATIANA RODRIGUEZ GARRIDO</v>
          </cell>
          <cell r="B783">
            <v>1067880654</v>
          </cell>
        </row>
        <row r="784">
          <cell r="A784" t="str">
            <v>LORENA OCHOA ELLES</v>
          </cell>
          <cell r="B784">
            <v>1047400145</v>
          </cell>
        </row>
        <row r="785">
          <cell r="A785" t="str">
            <v>LORENA PIRAZAN SANMIGUEL</v>
          </cell>
          <cell r="B785">
            <v>1023900110</v>
          </cell>
        </row>
        <row r="786">
          <cell r="A786" t="str">
            <v>LUCY STELLA PEÑA MOSQUERA</v>
          </cell>
          <cell r="B786">
            <v>35603388</v>
          </cell>
        </row>
        <row r="787">
          <cell r="A787" t="str">
            <v>LUIS ALBERTO SANTAMARIA CAÑAS</v>
          </cell>
          <cell r="B787">
            <v>79400023</v>
          </cell>
        </row>
        <row r="788">
          <cell r="A788" t="str">
            <v>LUIS ALBERTO TERAN PRENTT</v>
          </cell>
          <cell r="B788">
            <v>72244868</v>
          </cell>
        </row>
        <row r="789">
          <cell r="A789" t="str">
            <v>LUIS ALEJANDRO MARIN AVILA</v>
          </cell>
          <cell r="B789">
            <v>79914772</v>
          </cell>
        </row>
        <row r="790">
          <cell r="A790" t="str">
            <v>LUIS ALEJANDRO TRUJILLO GUERRA</v>
          </cell>
          <cell r="B790">
            <v>79377992</v>
          </cell>
        </row>
        <row r="791">
          <cell r="A791" t="str">
            <v>LUIS ANDRES FUELTALA MENA</v>
          </cell>
          <cell r="B791">
            <v>1085916989</v>
          </cell>
        </row>
        <row r="792">
          <cell r="A792" t="str">
            <v>LUIS ANTONIO RAMOS JOYA</v>
          </cell>
          <cell r="B792">
            <v>80368509</v>
          </cell>
        </row>
        <row r="793">
          <cell r="A793" t="str">
            <v>LUIS ARIEL MORA ARENAS</v>
          </cell>
          <cell r="B793">
            <v>14135308</v>
          </cell>
        </row>
        <row r="794">
          <cell r="A794" t="str">
            <v>LUIS CARLOS SANCHEZ AMARIS</v>
          </cell>
          <cell r="B794">
            <v>1082919165</v>
          </cell>
        </row>
        <row r="795">
          <cell r="A795" t="str">
            <v>LUIS CHARLI PEDRAZA ARIAS</v>
          </cell>
          <cell r="B795">
            <v>79553748</v>
          </cell>
        </row>
        <row r="796">
          <cell r="A796" t="str">
            <v>LUIS EDUARDO TORRES CANDIA</v>
          </cell>
          <cell r="B796">
            <v>93085390</v>
          </cell>
        </row>
        <row r="797">
          <cell r="A797" t="str">
            <v>LUIS ELY CUCUNUBA VIRACACHA</v>
          </cell>
          <cell r="B797">
            <v>4253040</v>
          </cell>
        </row>
        <row r="798">
          <cell r="A798" t="str">
            <v>LUIS ENRIQUE ESPEJERO SALCEDO</v>
          </cell>
          <cell r="B798">
            <v>77182358</v>
          </cell>
        </row>
        <row r="799">
          <cell r="A799" t="str">
            <v>LUIS ENRIQUE JAIMES SANCHEZ</v>
          </cell>
          <cell r="B799">
            <v>1013589658</v>
          </cell>
        </row>
        <row r="800">
          <cell r="A800" t="str">
            <v>LUIS FABIAN VEGA GONZALEZ</v>
          </cell>
          <cell r="B800">
            <v>5824341</v>
          </cell>
        </row>
        <row r="801">
          <cell r="A801" t="str">
            <v>LUIS FELIPE CARRILLO CARO</v>
          </cell>
          <cell r="B801">
            <v>80108147</v>
          </cell>
        </row>
        <row r="802">
          <cell r="A802" t="str">
            <v>LUIS FERNANDO DIAZ JAIMES</v>
          </cell>
          <cell r="B802">
            <v>91476986</v>
          </cell>
        </row>
        <row r="803">
          <cell r="A803" t="str">
            <v>LUIS FERNANDO OBANDO RAMIREZ</v>
          </cell>
          <cell r="B803">
            <v>98645180</v>
          </cell>
        </row>
        <row r="804">
          <cell r="A804" t="str">
            <v>LUIS FERNANDO OSPINO JAIME</v>
          </cell>
          <cell r="B804">
            <v>1047403693</v>
          </cell>
        </row>
        <row r="805">
          <cell r="A805" t="str">
            <v>LUIS FERNANDO SILVA PASTRANA</v>
          </cell>
          <cell r="B805">
            <v>94507517</v>
          </cell>
        </row>
        <row r="806">
          <cell r="A806" t="str">
            <v>LUIS GERARDO RODRIGUEZ MORENO</v>
          </cell>
          <cell r="B806">
            <v>79745186</v>
          </cell>
        </row>
        <row r="807">
          <cell r="A807" t="str">
            <v>LUIS GIOVANNY LOPEZ SILVA</v>
          </cell>
          <cell r="B807">
            <v>79810080</v>
          </cell>
        </row>
        <row r="808">
          <cell r="A808" t="str">
            <v>LUIS HERNAN LUNA CHIA</v>
          </cell>
          <cell r="B808">
            <v>13509929</v>
          </cell>
        </row>
        <row r="809">
          <cell r="A809" t="str">
            <v>LUIS HERNAN MORENO VILLEGAS</v>
          </cell>
          <cell r="B809">
            <v>80055197</v>
          </cell>
        </row>
        <row r="810">
          <cell r="A810" t="str">
            <v>LUIS HERNANDO GUIO OCHOA</v>
          </cell>
          <cell r="B810">
            <v>74333093</v>
          </cell>
        </row>
        <row r="811">
          <cell r="A811" t="str">
            <v>LUIS JANIO ALVARADO CASTILLO</v>
          </cell>
          <cell r="B811">
            <v>12980149</v>
          </cell>
        </row>
        <row r="812">
          <cell r="A812" t="str">
            <v>LUIS JAVIER TRUJILLO ZAPATA</v>
          </cell>
          <cell r="B812">
            <v>14893689</v>
          </cell>
        </row>
        <row r="813">
          <cell r="A813" t="str">
            <v>LUIS JOSE MESTRE LOPEZ</v>
          </cell>
          <cell r="B813">
            <v>1003265322</v>
          </cell>
        </row>
        <row r="814">
          <cell r="A814" t="str">
            <v>LUISA FERNANDA FAJARDO SALAZAR</v>
          </cell>
          <cell r="B814">
            <v>1016026212</v>
          </cell>
        </row>
        <row r="815">
          <cell r="A815" t="str">
            <v>LUZ ADRIANA PINEDA RAMIREZ</v>
          </cell>
          <cell r="B815">
            <v>52772797</v>
          </cell>
        </row>
        <row r="816">
          <cell r="A816" t="str">
            <v>LUZ ADRIANA RODRIGUEZ CUERVO</v>
          </cell>
          <cell r="B816">
            <v>1073681334</v>
          </cell>
        </row>
        <row r="817">
          <cell r="A817" t="str">
            <v>LUZ AIDE RIVERA PALACIO</v>
          </cell>
          <cell r="B817">
            <v>24731424</v>
          </cell>
        </row>
        <row r="818">
          <cell r="A818" t="str">
            <v>LUZ ALEXANDRA CASTRO RUIZ</v>
          </cell>
          <cell r="B818">
            <v>53071358</v>
          </cell>
        </row>
        <row r="819">
          <cell r="A819" t="str">
            <v>LUZ ANGELA CORTES RAMIREZ</v>
          </cell>
          <cell r="B819">
            <v>52487094</v>
          </cell>
        </row>
        <row r="820">
          <cell r="A820" t="str">
            <v>LUZ BELEN RICARDO HERNANDEZ</v>
          </cell>
          <cell r="B820">
            <v>30982630</v>
          </cell>
        </row>
        <row r="821">
          <cell r="A821" t="str">
            <v>LUZ CARIME HURTADO ROJAS</v>
          </cell>
          <cell r="B821">
            <v>38550436</v>
          </cell>
        </row>
        <row r="822">
          <cell r="A822" t="str">
            <v>LUZ DANAYS BEJARANO BERMUDEZ</v>
          </cell>
          <cell r="B822">
            <v>43101894</v>
          </cell>
        </row>
        <row r="823">
          <cell r="A823" t="str">
            <v>LUZ DARY PAZ CHAGUENDO</v>
          </cell>
          <cell r="B823">
            <v>38556022</v>
          </cell>
        </row>
        <row r="824">
          <cell r="A824" t="str">
            <v>LUZ DARY TORRES OLAYA</v>
          </cell>
          <cell r="B824">
            <v>40429909</v>
          </cell>
        </row>
        <row r="825">
          <cell r="A825" t="str">
            <v>LUZ ELENA PEREZ MILLAN</v>
          </cell>
          <cell r="B825">
            <v>51631449</v>
          </cell>
        </row>
        <row r="826">
          <cell r="A826" t="str">
            <v>LUZ ENITH GIRALDO GUTIERREZ</v>
          </cell>
          <cell r="B826">
            <v>30392592</v>
          </cell>
        </row>
        <row r="827">
          <cell r="A827" t="str">
            <v>LUZ ESPERANZA SANABRIA BARRERA</v>
          </cell>
          <cell r="B827">
            <v>52108018</v>
          </cell>
        </row>
        <row r="828">
          <cell r="A828" t="str">
            <v>LUZ MARGERY LOPEZ MARTINEZ</v>
          </cell>
          <cell r="B828">
            <v>24730931</v>
          </cell>
        </row>
        <row r="829">
          <cell r="A829" t="str">
            <v>LUZ MARIDEL AVILA SUAREZ</v>
          </cell>
          <cell r="B829">
            <v>51992330</v>
          </cell>
        </row>
        <row r="830">
          <cell r="A830" t="str">
            <v>LUZ MIRIAM BOTERO SERNA</v>
          </cell>
          <cell r="B830">
            <v>24433491</v>
          </cell>
        </row>
        <row r="831">
          <cell r="A831" t="str">
            <v>LUZ NELLY RODRIGUEZ GARNICA</v>
          </cell>
          <cell r="B831">
            <v>51826127</v>
          </cell>
        </row>
        <row r="832">
          <cell r="A832" t="str">
            <v>LUZ REINELDA SANCHEZ GIL</v>
          </cell>
          <cell r="B832">
            <v>26271656</v>
          </cell>
        </row>
        <row r="833">
          <cell r="A833" t="str">
            <v>LUZ YOLANDA TORO SUAREZ</v>
          </cell>
          <cell r="B833">
            <v>51938798</v>
          </cell>
        </row>
        <row r="834">
          <cell r="A834" t="str">
            <v>MABEL YANETH PRIETO PRIETO</v>
          </cell>
          <cell r="B834">
            <v>32813921</v>
          </cell>
        </row>
        <row r="835">
          <cell r="A835" t="str">
            <v>MADELEINE OBREGON PRETEL</v>
          </cell>
          <cell r="B835">
            <v>66745180</v>
          </cell>
        </row>
        <row r="836">
          <cell r="A836" t="str">
            <v>MAGDA YULIETH COGUA CASTRO</v>
          </cell>
          <cell r="B836">
            <v>1110453944</v>
          </cell>
        </row>
        <row r="837">
          <cell r="A837" t="str">
            <v>MAIRA ZENERY ALFONSO CUELLAR</v>
          </cell>
          <cell r="B837">
            <v>40443859</v>
          </cell>
        </row>
        <row r="838">
          <cell r="A838" t="str">
            <v>MANUEL ALBERTO GOMEZ CALDERON</v>
          </cell>
          <cell r="B838">
            <v>75032687</v>
          </cell>
        </row>
        <row r="839">
          <cell r="A839" t="str">
            <v>MANUEL BILLI VALERA RAYO</v>
          </cell>
          <cell r="B839">
            <v>72009577</v>
          </cell>
        </row>
        <row r="840">
          <cell r="A840" t="str">
            <v>MANUEL HERNANDO VELANDIA HERNANDEZ</v>
          </cell>
          <cell r="B840">
            <v>88309349</v>
          </cell>
        </row>
        <row r="841">
          <cell r="A841" t="str">
            <v>MANUEL IGNACIO ALONSO GOMEZ</v>
          </cell>
          <cell r="B841">
            <v>79975026</v>
          </cell>
        </row>
        <row r="842">
          <cell r="A842" t="str">
            <v>MAR Y CIELO VALLEJO PALACIOS</v>
          </cell>
          <cell r="B842">
            <v>1085250955</v>
          </cell>
        </row>
        <row r="843">
          <cell r="A843" t="str">
            <v>MARBY JULIETH PEÑA SERRATO</v>
          </cell>
          <cell r="B843">
            <v>52975079</v>
          </cell>
        </row>
        <row r="844">
          <cell r="A844" t="str">
            <v>MARCELA LARA TORO</v>
          </cell>
          <cell r="B844">
            <v>52544180</v>
          </cell>
        </row>
        <row r="845">
          <cell r="A845" t="str">
            <v>MARCELA MANRIQUE CASTRO</v>
          </cell>
          <cell r="B845">
            <v>51984198</v>
          </cell>
        </row>
        <row r="846">
          <cell r="A846" t="str">
            <v>MARCELA PAOLA HERRERA DIAZ</v>
          </cell>
          <cell r="B846">
            <v>67027442</v>
          </cell>
        </row>
        <row r="847">
          <cell r="A847" t="str">
            <v>MARCELA PATRICIA MONCAYO LOPEZ</v>
          </cell>
          <cell r="B847">
            <v>36951398</v>
          </cell>
        </row>
        <row r="848">
          <cell r="A848" t="str">
            <v>MARCELO DANIEL PAREDES CASTILLO</v>
          </cell>
          <cell r="B848">
            <v>93403671</v>
          </cell>
        </row>
        <row r="849">
          <cell r="A849" t="str">
            <v>MARCO JAVIER CASTRO CASTAÑEDA</v>
          </cell>
          <cell r="B849">
            <v>79763349</v>
          </cell>
        </row>
        <row r="850">
          <cell r="A850" t="str">
            <v>MARCO YOHANNI MUÑOZ TEATIN</v>
          </cell>
          <cell r="B850">
            <v>79763314</v>
          </cell>
        </row>
        <row r="851">
          <cell r="A851" t="str">
            <v>MARCOS CORREA ARCHILA</v>
          </cell>
          <cell r="B851">
            <v>88194223</v>
          </cell>
        </row>
        <row r="852">
          <cell r="A852" t="str">
            <v>MARCOS FELIPE AVILA BARBOSA</v>
          </cell>
          <cell r="B852">
            <v>15886912</v>
          </cell>
        </row>
        <row r="853">
          <cell r="A853" t="str">
            <v>MARDYURISTH BARRIOS RICARDO</v>
          </cell>
          <cell r="B853">
            <v>1128049002</v>
          </cell>
        </row>
        <row r="854">
          <cell r="A854" t="str">
            <v>MARGARITA MARIA VIVAS CARDENAS</v>
          </cell>
          <cell r="B854">
            <v>51839456</v>
          </cell>
        </row>
        <row r="855">
          <cell r="A855" t="str">
            <v>MARGARITA ROSA LUBO NOCHES</v>
          </cell>
          <cell r="B855">
            <v>36553364</v>
          </cell>
        </row>
        <row r="856">
          <cell r="A856" t="str">
            <v>MARIA ANDREA TORRES PEREZ</v>
          </cell>
          <cell r="B856">
            <v>52491251</v>
          </cell>
        </row>
        <row r="857">
          <cell r="A857" t="str">
            <v>MARIA CLARA PRECIADO GONZALEZ</v>
          </cell>
          <cell r="B857">
            <v>1032434656</v>
          </cell>
        </row>
        <row r="858">
          <cell r="A858" t="str">
            <v>MARIA CLAUDIA GOMEZ SALAZAR</v>
          </cell>
          <cell r="B858">
            <v>53140550</v>
          </cell>
        </row>
        <row r="859">
          <cell r="A859" t="str">
            <v>MARIA CLEMENCIA PEREZ URIBE</v>
          </cell>
          <cell r="B859">
            <v>39690992</v>
          </cell>
        </row>
        <row r="860">
          <cell r="A860" t="str">
            <v>MARIA CRISTINA BEDOYA SILVA</v>
          </cell>
          <cell r="B860">
            <v>31995987</v>
          </cell>
        </row>
        <row r="861">
          <cell r="A861" t="str">
            <v>MARIA CRISTINA DANIELS CARDOZO</v>
          </cell>
          <cell r="B861">
            <v>52034731</v>
          </cell>
        </row>
        <row r="862">
          <cell r="A862" t="str">
            <v>MARIA DEISSY CASTIBLANCO RUIZ</v>
          </cell>
          <cell r="B862">
            <v>51831129</v>
          </cell>
        </row>
        <row r="863">
          <cell r="A863" t="str">
            <v>MARIA DEL CARMEN DE LA CRUZ CALDERON</v>
          </cell>
          <cell r="B863">
            <v>1140831985</v>
          </cell>
        </row>
        <row r="864">
          <cell r="A864" t="str">
            <v>MARIA DEL PILAR LUGO GONZALEZ</v>
          </cell>
          <cell r="B864">
            <v>52022052</v>
          </cell>
        </row>
        <row r="865">
          <cell r="A865" t="str">
            <v>MARIA DEL PILAR PEREZ PEREZ</v>
          </cell>
          <cell r="B865">
            <v>33056005</v>
          </cell>
        </row>
        <row r="866">
          <cell r="A866" t="str">
            <v>MARIA DIANA CAROLINA FRESNEDA SEPULVEDA</v>
          </cell>
          <cell r="B866">
            <v>52837020</v>
          </cell>
        </row>
        <row r="867">
          <cell r="A867" t="str">
            <v>MARIA ELENA LEON CAÑAS</v>
          </cell>
          <cell r="B867">
            <v>25057340</v>
          </cell>
        </row>
        <row r="868">
          <cell r="A868" t="str">
            <v>MARIA FANNY VELANDIA SALAZAR</v>
          </cell>
          <cell r="B868">
            <v>60288242</v>
          </cell>
        </row>
        <row r="869">
          <cell r="A869" t="str">
            <v>MARIA FERNANDA DE LOS RIOS HIDALGO</v>
          </cell>
          <cell r="B869">
            <v>27087437</v>
          </cell>
        </row>
        <row r="870">
          <cell r="A870" t="str">
            <v>MARIA FERNANDA FORERO ESPINOSA</v>
          </cell>
          <cell r="B870">
            <v>1033705921</v>
          </cell>
        </row>
        <row r="871">
          <cell r="A871" t="str">
            <v>MARIA FERNANDA GUTIERREZ ARZUAGA</v>
          </cell>
          <cell r="B871">
            <v>52423402</v>
          </cell>
        </row>
        <row r="872">
          <cell r="A872" t="str">
            <v>MARIA FERNANDA LLANO GAITAN</v>
          </cell>
          <cell r="B872">
            <v>52270106</v>
          </cell>
        </row>
        <row r="873">
          <cell r="A873" t="str">
            <v>MARIA HOSANA RUIZ VARGAS</v>
          </cell>
          <cell r="B873">
            <v>51896790</v>
          </cell>
        </row>
        <row r="874">
          <cell r="A874" t="str">
            <v>MARIA IBETH MANRIQUE ZARATE</v>
          </cell>
          <cell r="B874">
            <v>1056552550</v>
          </cell>
        </row>
        <row r="875">
          <cell r="A875" t="str">
            <v>MARIA IDALIDES BRUGES PLATA</v>
          </cell>
          <cell r="B875">
            <v>56068767</v>
          </cell>
        </row>
        <row r="876">
          <cell r="A876" t="str">
            <v>MARIA INES FERRO SUAREZ</v>
          </cell>
          <cell r="B876">
            <v>31919474</v>
          </cell>
        </row>
        <row r="877">
          <cell r="A877" t="str">
            <v>MARIA INES PEREZ SALAMANCA</v>
          </cell>
          <cell r="B877">
            <v>51809954</v>
          </cell>
        </row>
        <row r="878">
          <cell r="A878" t="str">
            <v>MARIA ISABEL AMAYA PINZON</v>
          </cell>
          <cell r="B878">
            <v>1057587633</v>
          </cell>
        </row>
        <row r="879">
          <cell r="A879" t="str">
            <v>MARIA JOSE DIAZ SANCHEZ</v>
          </cell>
          <cell r="B879">
            <v>57434015</v>
          </cell>
        </row>
        <row r="880">
          <cell r="A880" t="str">
            <v>MARIA JULIANA SERRANO ORTIZ</v>
          </cell>
          <cell r="B880">
            <v>51615125</v>
          </cell>
        </row>
        <row r="881">
          <cell r="A881" t="str">
            <v>MARIA MONICA SIERRA VARGAS</v>
          </cell>
          <cell r="B881">
            <v>39562000</v>
          </cell>
        </row>
        <row r="882">
          <cell r="A882" t="str">
            <v xml:space="preserve">MARIA NANCY SEPULVEDA </v>
          </cell>
          <cell r="B882">
            <v>53095568</v>
          </cell>
        </row>
        <row r="883">
          <cell r="A883" t="str">
            <v>MARIA NARCISA CHAVERRA CHALA</v>
          </cell>
          <cell r="B883">
            <v>35890574</v>
          </cell>
        </row>
        <row r="884">
          <cell r="A884" t="str">
            <v>MARIA NIDIA RUEDA LARGO</v>
          </cell>
          <cell r="B884">
            <v>52355381</v>
          </cell>
        </row>
        <row r="885">
          <cell r="A885" t="str">
            <v>MARIA PATRICIA MARROQUIN CIENDUA</v>
          </cell>
          <cell r="B885">
            <v>51909360</v>
          </cell>
        </row>
        <row r="886">
          <cell r="A886" t="str">
            <v>MARIA PAULA RINCON ROJAS</v>
          </cell>
          <cell r="B886">
            <v>1032455340</v>
          </cell>
        </row>
        <row r="887">
          <cell r="A887" t="str">
            <v>MARIA ROCIO TORRES RODRIGUEZ</v>
          </cell>
          <cell r="B887">
            <v>52856196</v>
          </cell>
        </row>
        <row r="888">
          <cell r="A888" t="str">
            <v>MARIA TERESA JIMENEZ FERNANDEZ</v>
          </cell>
          <cell r="B888">
            <v>52206863</v>
          </cell>
        </row>
        <row r="889">
          <cell r="A889" t="str">
            <v>MARIA XIMENA ALEGRIAS PERLAZA</v>
          </cell>
          <cell r="B889">
            <v>1130589772</v>
          </cell>
        </row>
        <row r="890">
          <cell r="A890" t="str">
            <v>MARIA YENIFER PRADA PEÑA</v>
          </cell>
          <cell r="B890">
            <v>65770235</v>
          </cell>
        </row>
        <row r="891">
          <cell r="A891" t="str">
            <v>MARIBEL BARROS BARRETO</v>
          </cell>
          <cell r="B891">
            <v>65732945</v>
          </cell>
        </row>
        <row r="892">
          <cell r="A892" t="str">
            <v>MARICELA MAHECHA HERNANDEZ</v>
          </cell>
          <cell r="B892">
            <v>1015995856</v>
          </cell>
        </row>
        <row r="893">
          <cell r="A893" t="str">
            <v>MARILUZ QUINTANA BERMUDEZ</v>
          </cell>
          <cell r="B893">
            <v>55300866</v>
          </cell>
        </row>
        <row r="894">
          <cell r="A894" t="str">
            <v>MARINA EUGENIA HURTADO CHAPARRO</v>
          </cell>
          <cell r="B894">
            <v>63361085</v>
          </cell>
        </row>
        <row r="895">
          <cell r="A895" t="str">
            <v>MARIO CASTRO MORENO</v>
          </cell>
          <cell r="B895">
            <v>94415803</v>
          </cell>
        </row>
        <row r="896">
          <cell r="A896" t="str">
            <v>MARIO DELGADO AGUACIA</v>
          </cell>
          <cell r="B896">
            <v>79391241</v>
          </cell>
        </row>
        <row r="897">
          <cell r="A897" t="str">
            <v>MARIO FERNANDO GAMBOA BENAVIDES</v>
          </cell>
          <cell r="B897">
            <v>12749678</v>
          </cell>
        </row>
        <row r="898">
          <cell r="A898" t="str">
            <v>MARIO GERMAN VALENCIA HINCAPIE</v>
          </cell>
          <cell r="B898">
            <v>79535929</v>
          </cell>
        </row>
        <row r="899">
          <cell r="A899" t="str">
            <v>MARIO OSWALDO ZAMORA AGUIRRE</v>
          </cell>
          <cell r="B899">
            <v>80269107</v>
          </cell>
        </row>
        <row r="900">
          <cell r="A900" t="str">
            <v>MARITZA SERRATO VASQUEZ</v>
          </cell>
          <cell r="B900">
            <v>1121859518</v>
          </cell>
        </row>
        <row r="901">
          <cell r="A901" t="str">
            <v>MARLEN YANETH VANEGAS AGUIRRE</v>
          </cell>
          <cell r="B901">
            <v>1130618500</v>
          </cell>
        </row>
        <row r="902">
          <cell r="A902" t="str">
            <v>MARLIO CAMPOS PUENTES</v>
          </cell>
          <cell r="B902">
            <v>15875507</v>
          </cell>
        </row>
        <row r="903">
          <cell r="A903" t="str">
            <v>MARTHA AYDEE RODRIGUEZ GONZALEZ</v>
          </cell>
          <cell r="B903">
            <v>60305671</v>
          </cell>
        </row>
        <row r="904">
          <cell r="A904" t="str">
            <v>MARTHA CECILIA ARIAS MARROQUIN</v>
          </cell>
          <cell r="B904">
            <v>51582433</v>
          </cell>
        </row>
        <row r="905">
          <cell r="A905" t="str">
            <v>MARTHA INES RITA FERNANDEZ MOLINA</v>
          </cell>
          <cell r="B905">
            <v>39463178</v>
          </cell>
        </row>
        <row r="906">
          <cell r="A906" t="str">
            <v>MARTHA INES VELANDIA MARTINEZ</v>
          </cell>
          <cell r="B906">
            <v>51707951</v>
          </cell>
        </row>
        <row r="907">
          <cell r="A907" t="str">
            <v>MARTHA ISABEL MORALES PAEZ</v>
          </cell>
          <cell r="B907">
            <v>33365997</v>
          </cell>
        </row>
        <row r="908">
          <cell r="A908" t="str">
            <v>MARTHA ISABEL PATIÑO CRUZ</v>
          </cell>
          <cell r="B908">
            <v>47430626</v>
          </cell>
        </row>
        <row r="909">
          <cell r="A909" t="str">
            <v>MARTHA ISABEL RODRIGUEZ AMAYA</v>
          </cell>
          <cell r="B909">
            <v>51834821</v>
          </cell>
        </row>
        <row r="910">
          <cell r="A910" t="str">
            <v>MARTHA JANNETH GALINDO RUIZ</v>
          </cell>
          <cell r="B910">
            <v>51711876</v>
          </cell>
        </row>
        <row r="911">
          <cell r="A911" t="str">
            <v>MARTHA LILIANA ALARCON CARREÑO</v>
          </cell>
          <cell r="B911">
            <v>65782605</v>
          </cell>
        </row>
        <row r="912">
          <cell r="A912" t="str">
            <v>MARTHA PRISCILA DELGADO MORENO</v>
          </cell>
          <cell r="B912">
            <v>51875693</v>
          </cell>
        </row>
        <row r="913">
          <cell r="A913" t="str">
            <v>MARTHA SUSANA HERNANDEZ ALVAREZ</v>
          </cell>
          <cell r="B913">
            <v>45498399</v>
          </cell>
        </row>
        <row r="914">
          <cell r="A914" t="str">
            <v>MARYSOL TURIZO ECHEVERRI</v>
          </cell>
          <cell r="B914">
            <v>63453988</v>
          </cell>
        </row>
        <row r="915">
          <cell r="A915" t="str">
            <v>MARYURI PAOLA CALDERA MOLINA</v>
          </cell>
          <cell r="B915">
            <v>1082913921</v>
          </cell>
        </row>
        <row r="916">
          <cell r="A916" t="str">
            <v>MATEO GALINDO ORJUELA</v>
          </cell>
          <cell r="B916">
            <v>1019045399</v>
          </cell>
        </row>
        <row r="917">
          <cell r="A917" t="str">
            <v>MAURICIO ALBERTO VELARDE HERNANDEZ</v>
          </cell>
          <cell r="B917">
            <v>88260803</v>
          </cell>
        </row>
        <row r="918">
          <cell r="A918" t="str">
            <v>MAURICIO CARDONA CARMONA</v>
          </cell>
          <cell r="B918">
            <v>4376619</v>
          </cell>
        </row>
        <row r="919">
          <cell r="A919" t="str">
            <v>MAURICIO CASTELLANOS RAMIREZ</v>
          </cell>
          <cell r="B919">
            <v>93436975</v>
          </cell>
        </row>
        <row r="920">
          <cell r="A920" t="str">
            <v>MAURICIO FERNEY CAICEDO CHAPARRO</v>
          </cell>
          <cell r="B920">
            <v>79247452</v>
          </cell>
        </row>
        <row r="921">
          <cell r="A921" t="str">
            <v>MAURICIO JIMENEZ PINZON</v>
          </cell>
          <cell r="B921">
            <v>79907868</v>
          </cell>
        </row>
        <row r="922">
          <cell r="A922" t="str">
            <v>MAURICIO MALAVER BELTRAN</v>
          </cell>
          <cell r="B922">
            <v>80157857</v>
          </cell>
        </row>
        <row r="923">
          <cell r="A923" t="str">
            <v>MAURICIO MOYA PAEZ</v>
          </cell>
          <cell r="B923">
            <v>80182474</v>
          </cell>
        </row>
        <row r="924">
          <cell r="A924" t="str">
            <v>MAURICIO ORLANDO BARRERA TORRES</v>
          </cell>
          <cell r="B924">
            <v>79956428</v>
          </cell>
        </row>
        <row r="925">
          <cell r="A925" t="str">
            <v>MAURICIO RUBIANO JIMENEZ</v>
          </cell>
          <cell r="B925">
            <v>80058235</v>
          </cell>
        </row>
        <row r="926">
          <cell r="A926" t="str">
            <v>MAWRIN ESTEBAN OLIVARES CHAMORRO</v>
          </cell>
          <cell r="B926">
            <v>80765480</v>
          </cell>
        </row>
        <row r="927">
          <cell r="A927" t="str">
            <v>MAYRA ALEJANDRA MARTINEZ MOSQUERA|</v>
          </cell>
          <cell r="B927">
            <v>1017189344</v>
          </cell>
        </row>
        <row r="928">
          <cell r="A928" t="str">
            <v>MAYRA NAYARITH VILLAZANA GONZALEZ</v>
          </cell>
          <cell r="B928">
            <v>41255381</v>
          </cell>
        </row>
        <row r="929">
          <cell r="A929" t="str">
            <v>MELISSA JIMENEZ ROJAS</v>
          </cell>
          <cell r="B929">
            <v>1094897977</v>
          </cell>
        </row>
        <row r="930">
          <cell r="A930" t="str">
            <v>MELVIS INES SARMIENTO MANGA</v>
          </cell>
          <cell r="B930">
            <v>32763846</v>
          </cell>
        </row>
        <row r="931">
          <cell r="A931" t="str">
            <v>MERCEDES GARCIA VELANDIA</v>
          </cell>
          <cell r="B931">
            <v>51801131</v>
          </cell>
        </row>
        <row r="932">
          <cell r="A932" t="str">
            <v>MERLY DAJHAN ALDANA CERON</v>
          </cell>
          <cell r="B932">
            <v>1014234103</v>
          </cell>
        </row>
        <row r="933">
          <cell r="A933" t="str">
            <v>MERY MOLINA ROJAS</v>
          </cell>
          <cell r="B933">
            <v>40026399</v>
          </cell>
        </row>
        <row r="934">
          <cell r="A934" t="str">
            <v>MICHAEL DEL AGUILA BARTENES</v>
          </cell>
          <cell r="B934">
            <v>15879749</v>
          </cell>
        </row>
        <row r="935">
          <cell r="A935" t="str">
            <v>MIGUEL ANGEL LUNA CASTRO</v>
          </cell>
          <cell r="B935">
            <v>17586972</v>
          </cell>
        </row>
        <row r="936">
          <cell r="A936" t="str">
            <v>MIGUEL ANGEL MUÑOZ NAVIA</v>
          </cell>
          <cell r="B936">
            <v>76333689</v>
          </cell>
        </row>
        <row r="937">
          <cell r="A937" t="str">
            <v>MIGUEL ENRIQUE ROMO BARRETO</v>
          </cell>
          <cell r="B937">
            <v>12722425</v>
          </cell>
        </row>
        <row r="938">
          <cell r="A938" t="str">
            <v>MIGUEL EUGENIO AGUDELO SANCHEZ</v>
          </cell>
          <cell r="B938">
            <v>6104325</v>
          </cell>
        </row>
        <row r="939">
          <cell r="A939" t="str">
            <v>MIGUEL ROMERO HERNANDEZ</v>
          </cell>
          <cell r="B939">
            <v>74321473</v>
          </cell>
        </row>
        <row r="940">
          <cell r="A940" t="str">
            <v>MILLER ABDON SANTOS GIRON</v>
          </cell>
          <cell r="B940">
            <v>9658590</v>
          </cell>
        </row>
        <row r="941">
          <cell r="A941" t="str">
            <v>MILSEN NEREYDA DAZA HERNANDEZ</v>
          </cell>
          <cell r="B941">
            <v>60412352</v>
          </cell>
        </row>
        <row r="942">
          <cell r="A942" t="str">
            <v>MILTON CESAR CALVO PANIAGUA</v>
          </cell>
          <cell r="B942">
            <v>79886849</v>
          </cell>
        </row>
        <row r="943">
          <cell r="A943" t="str">
            <v>MILTON GEISSERTH VARGAS LOZANO</v>
          </cell>
          <cell r="B943">
            <v>80246905</v>
          </cell>
        </row>
        <row r="944">
          <cell r="A944" t="str">
            <v>MILTON GIOVANNY MAHECHA RONDON</v>
          </cell>
          <cell r="B944">
            <v>79567026</v>
          </cell>
        </row>
        <row r="945">
          <cell r="A945" t="str">
            <v>MILTON LOZANO FLOREZ</v>
          </cell>
          <cell r="B945">
            <v>86060833</v>
          </cell>
        </row>
        <row r="946">
          <cell r="A946" t="str">
            <v>MING ROSMY ARBOLEDA BLANQUICET</v>
          </cell>
          <cell r="B946">
            <v>54255248</v>
          </cell>
        </row>
        <row r="947">
          <cell r="A947" t="str">
            <v>MIRYAM DEL CARMEN MENA CHALA</v>
          </cell>
          <cell r="B947">
            <v>43919498</v>
          </cell>
        </row>
        <row r="948">
          <cell r="A948" t="str">
            <v>MOISES ALCENDRA GARCIA</v>
          </cell>
          <cell r="B948">
            <v>12548514</v>
          </cell>
        </row>
        <row r="949">
          <cell r="A949" t="str">
            <v>MOISES GARCIA HIGINIO</v>
          </cell>
          <cell r="B949">
            <v>75073956</v>
          </cell>
        </row>
        <row r="950">
          <cell r="A950" t="str">
            <v>MONICA ALEXANDRA RINCON CHAPARRO</v>
          </cell>
          <cell r="B950">
            <v>52843497</v>
          </cell>
        </row>
        <row r="951">
          <cell r="A951" t="str">
            <v>MONICA ASTRID MAHECHA RAMIREZ</v>
          </cell>
          <cell r="B951">
            <v>53106542</v>
          </cell>
        </row>
        <row r="952">
          <cell r="A952" t="str">
            <v>MONICA BRICEÑO CASTELLANOS</v>
          </cell>
          <cell r="B952">
            <v>52261837</v>
          </cell>
        </row>
        <row r="953">
          <cell r="A953" t="str">
            <v>MONICA DEL ROSARIO RODRIGUEZ OROZCO</v>
          </cell>
          <cell r="B953">
            <v>36554882</v>
          </cell>
        </row>
        <row r="954">
          <cell r="A954" t="str">
            <v>MONICA MARCELA MONJE PATARROYO</v>
          </cell>
          <cell r="B954">
            <v>26429762</v>
          </cell>
        </row>
        <row r="955">
          <cell r="A955" t="str">
            <v>MONICA MARTINEZ CHAVEZ</v>
          </cell>
          <cell r="B955">
            <v>24713561</v>
          </cell>
        </row>
        <row r="956">
          <cell r="A956" t="str">
            <v>MONICA NIÑO DIAZ</v>
          </cell>
          <cell r="B956">
            <v>39693746</v>
          </cell>
        </row>
        <row r="957">
          <cell r="A957" t="str">
            <v>MYRIAM CONSUELO GARCIA MENDEZ</v>
          </cell>
          <cell r="B957">
            <v>39698471</v>
          </cell>
        </row>
        <row r="958">
          <cell r="A958" t="str">
            <v>MYRIAM MARTINEZ RAMIREZ</v>
          </cell>
          <cell r="B958">
            <v>51636299</v>
          </cell>
        </row>
        <row r="959">
          <cell r="A959" t="str">
            <v>MYRIAN CHACON SANABRIA</v>
          </cell>
          <cell r="B959">
            <v>52054654</v>
          </cell>
        </row>
        <row r="960">
          <cell r="A960" t="str">
            <v>NAIDER YURANI RINCON PEÑALOZA</v>
          </cell>
          <cell r="B960">
            <v>1015404440</v>
          </cell>
        </row>
        <row r="961">
          <cell r="A961" t="str">
            <v>NANCY ALEJANDRA PRADA ANAYA</v>
          </cell>
          <cell r="B961">
            <v>1136909301</v>
          </cell>
        </row>
        <row r="962">
          <cell r="A962" t="str">
            <v>NANCY ROMERO MARTINEZ</v>
          </cell>
          <cell r="B962">
            <v>52543972</v>
          </cell>
        </row>
        <row r="963">
          <cell r="A963" t="str">
            <v>NATALIA IRINA VANEGAS PINZON</v>
          </cell>
          <cell r="B963">
            <v>52796956</v>
          </cell>
        </row>
        <row r="964">
          <cell r="A964" t="str">
            <v>NATALIA ORTIZ VELEZ</v>
          </cell>
          <cell r="B964">
            <v>1032376475</v>
          </cell>
        </row>
        <row r="965">
          <cell r="A965" t="str">
            <v>NATALIA SANCHEZ ORTEGA</v>
          </cell>
          <cell r="B965">
            <v>53011944</v>
          </cell>
        </row>
        <row r="966">
          <cell r="A966" t="str">
            <v>NATALY JOHANNA SALCEDO BAYONA</v>
          </cell>
          <cell r="B966">
            <v>1016026757</v>
          </cell>
        </row>
        <row r="967">
          <cell r="A967" t="str">
            <v>NATALY SILVA CORTES</v>
          </cell>
          <cell r="B967">
            <v>38211216</v>
          </cell>
        </row>
        <row r="968">
          <cell r="A968" t="str">
            <v>NATHALI ANDREA ACOSTA RIVERA</v>
          </cell>
          <cell r="B968">
            <v>1032376091</v>
          </cell>
        </row>
        <row r="969">
          <cell r="A969" t="str">
            <v>NATHALIA CRISTINA ARGOTTE CABRERA</v>
          </cell>
          <cell r="B969">
            <v>27094208</v>
          </cell>
        </row>
        <row r="970">
          <cell r="A970" t="str">
            <v>NELCY ALIETH ROJAS BENITEZ</v>
          </cell>
          <cell r="B970">
            <v>23497319</v>
          </cell>
        </row>
        <row r="971">
          <cell r="A971" t="str">
            <v>NELLY ESPERANZA BERNAL MEAURI</v>
          </cell>
          <cell r="B971">
            <v>60253067</v>
          </cell>
        </row>
        <row r="972">
          <cell r="A972" t="str">
            <v>NELLY ROCIO VELOZA PORRAS</v>
          </cell>
          <cell r="B972">
            <v>52976499</v>
          </cell>
        </row>
        <row r="973">
          <cell r="A973" t="str">
            <v>NELLY SUSANA TORRES NAVAS</v>
          </cell>
          <cell r="B973">
            <v>46357011</v>
          </cell>
        </row>
        <row r="974">
          <cell r="A974" t="str">
            <v>NELSON BENJAMIN PORTILLA BOLAÑOS</v>
          </cell>
          <cell r="B974">
            <v>79907708</v>
          </cell>
        </row>
        <row r="975">
          <cell r="A975" t="str">
            <v>NELSON ENRIQUE HERNANDEZ BARRERA</v>
          </cell>
          <cell r="B975">
            <v>80048906</v>
          </cell>
        </row>
        <row r="976">
          <cell r="A976" t="str">
            <v>NELSON JOSE AVELLANEDA SEGURA</v>
          </cell>
          <cell r="B976">
            <v>88242955</v>
          </cell>
        </row>
        <row r="977">
          <cell r="A977" t="str">
            <v>NESTOR EDILSON CASTRO CASTAÑEDA</v>
          </cell>
          <cell r="B977">
            <v>79596577</v>
          </cell>
        </row>
        <row r="978">
          <cell r="A978" t="str">
            <v>NESTOR GONZALO SUAREZ BERNAL</v>
          </cell>
          <cell r="B978">
            <v>80771692</v>
          </cell>
        </row>
        <row r="979">
          <cell r="A979" t="str">
            <v>NESTOR HERNANDO LUGO MARTINEZ</v>
          </cell>
          <cell r="B979">
            <v>79989053</v>
          </cell>
        </row>
        <row r="980">
          <cell r="A980" t="str">
            <v>NESTOR HERNANDO MONTENEGRO GOMEZ</v>
          </cell>
          <cell r="B980">
            <v>19262345</v>
          </cell>
        </row>
        <row r="981">
          <cell r="A981" t="str">
            <v>NESTOR JAVIER BRITO RUIZ</v>
          </cell>
          <cell r="B981">
            <v>10093539</v>
          </cell>
        </row>
        <row r="982">
          <cell r="A982" t="str">
            <v>NESTOR JULIO CASTELBLANCO CORTES</v>
          </cell>
          <cell r="B982">
            <v>19147500</v>
          </cell>
        </row>
        <row r="983">
          <cell r="A983" t="str">
            <v>NEYLA LOPEZ FLOREZ</v>
          </cell>
          <cell r="B983">
            <v>51713174</v>
          </cell>
        </row>
        <row r="984">
          <cell r="A984" t="str">
            <v>NHORA CONSTANZA GUTIERREZ JIMENEZ</v>
          </cell>
          <cell r="B984">
            <v>41790264</v>
          </cell>
        </row>
        <row r="985">
          <cell r="A985" t="str">
            <v>NICOLAS MURGUEITIO SICARD</v>
          </cell>
          <cell r="B985">
            <v>81715489</v>
          </cell>
        </row>
        <row r="986">
          <cell r="A986" t="str">
            <v>NIDIA YAMILE ROMERO OLAYA</v>
          </cell>
          <cell r="B986">
            <v>52273843</v>
          </cell>
        </row>
        <row r="987">
          <cell r="A987" t="str">
            <v>NINI YOHANA FARFAN MUNEVAR</v>
          </cell>
          <cell r="B987">
            <v>52756665</v>
          </cell>
        </row>
        <row r="988">
          <cell r="A988" t="str">
            <v>NIXON ADOLFO RODRIGUEZ CUADRA</v>
          </cell>
          <cell r="B988">
            <v>4153534</v>
          </cell>
        </row>
        <row r="989">
          <cell r="A989" t="str">
            <v>NMITSY JEANINE BAEZ ALVAREZ</v>
          </cell>
          <cell r="B989">
            <v>46376060</v>
          </cell>
        </row>
        <row r="990">
          <cell r="A990" t="str">
            <v>NOHORA CAROLINA RIAÑO JIMENEZ</v>
          </cell>
          <cell r="B990">
            <v>1012340826</v>
          </cell>
        </row>
        <row r="991">
          <cell r="A991" t="str">
            <v>NOHORA PATRICIA ROBAYO GUERRERO</v>
          </cell>
          <cell r="B991">
            <v>51614851</v>
          </cell>
        </row>
        <row r="992">
          <cell r="A992" t="str">
            <v>NOHORA SUSANA BONILLA GUZMAN</v>
          </cell>
          <cell r="B992">
            <v>52128985</v>
          </cell>
        </row>
        <row r="993">
          <cell r="A993" t="str">
            <v>NORMA PATRICIA SANCHEZ CUBIDES</v>
          </cell>
          <cell r="B993">
            <v>52350202</v>
          </cell>
        </row>
        <row r="994">
          <cell r="A994" t="str">
            <v>NUBIA CLARENA PEREZ VELANDIA</v>
          </cell>
          <cell r="B994">
            <v>40328090</v>
          </cell>
        </row>
        <row r="995">
          <cell r="A995" t="str">
            <v>NUBIA ESMERALDA ORTEGON MARTINEZ</v>
          </cell>
          <cell r="B995">
            <v>52302837</v>
          </cell>
        </row>
        <row r="996">
          <cell r="A996" t="str">
            <v>NUBIA ROSA MEJIA PARRA</v>
          </cell>
          <cell r="B996">
            <v>42497228</v>
          </cell>
        </row>
        <row r="997">
          <cell r="A997" t="str">
            <v>NUBIA SANTANA INFANTE</v>
          </cell>
          <cell r="B997">
            <v>20866181</v>
          </cell>
        </row>
        <row r="998">
          <cell r="A998" t="str">
            <v>NUBIA SUSANA LOPEZ PRIETO</v>
          </cell>
          <cell r="B998">
            <v>51578212</v>
          </cell>
        </row>
        <row r="999">
          <cell r="A999" t="str">
            <v>NURY DURLEY ZAMORA LESMES</v>
          </cell>
          <cell r="B999">
            <v>52426258</v>
          </cell>
        </row>
        <row r="1000">
          <cell r="A1000" t="str">
            <v>NURY YAZMINA GALVIS MARQUEZ</v>
          </cell>
          <cell r="B1000">
            <v>20993743</v>
          </cell>
        </row>
        <row r="1001">
          <cell r="A1001" t="str">
            <v>OLGA LUCIA CRUZ GUERRERO</v>
          </cell>
          <cell r="B1001">
            <v>52245730</v>
          </cell>
        </row>
        <row r="1002">
          <cell r="A1002" t="str">
            <v>OLGA LUCIA DAZA SANCHEZ</v>
          </cell>
          <cell r="B1002">
            <v>52011183</v>
          </cell>
        </row>
        <row r="1003">
          <cell r="A1003" t="str">
            <v>OLGA LUCIA GARCIA MOLINA</v>
          </cell>
          <cell r="B1003">
            <v>1113643300</v>
          </cell>
        </row>
        <row r="1004">
          <cell r="A1004" t="str">
            <v>OLGA LUCIA NARVAEZ SOLORZANO</v>
          </cell>
          <cell r="B1004">
            <v>52897087</v>
          </cell>
        </row>
        <row r="1005">
          <cell r="A1005" t="str">
            <v xml:space="preserve">OLGA LUCIA PEREZ </v>
          </cell>
          <cell r="B1005">
            <v>46373712</v>
          </cell>
        </row>
        <row r="1006">
          <cell r="A1006" t="str">
            <v>OLGA PATRICIA AVILES VALENCIA</v>
          </cell>
          <cell r="B1006">
            <v>51951942</v>
          </cell>
        </row>
        <row r="1007">
          <cell r="A1007" t="str">
            <v>OLGA ROCIO QUILAGUY QUINTERO</v>
          </cell>
          <cell r="B1007">
            <v>52888693</v>
          </cell>
        </row>
        <row r="1008">
          <cell r="A1008" t="str">
            <v>OLGA ROSARIO MORANTES GALLARDO</v>
          </cell>
          <cell r="B1008">
            <v>63335799</v>
          </cell>
        </row>
        <row r="1009">
          <cell r="A1009" t="str">
            <v>OLMAR ARMANDO CRUZ ESPITIA</v>
          </cell>
          <cell r="B1009">
            <v>79702400</v>
          </cell>
        </row>
        <row r="1010">
          <cell r="A1010" t="str">
            <v>OMAIRA YANETH OSPINA GUTIERREZ</v>
          </cell>
          <cell r="B1010">
            <v>40399534</v>
          </cell>
        </row>
        <row r="1011">
          <cell r="A1011" t="str">
            <v>OMAR ALBERTO CAMARGO RACINE</v>
          </cell>
          <cell r="B1011">
            <v>7628406</v>
          </cell>
        </row>
        <row r="1012">
          <cell r="A1012" t="str">
            <v>OMAR ALEXIS REY PINZON</v>
          </cell>
          <cell r="B1012">
            <v>79809833</v>
          </cell>
        </row>
        <row r="1013">
          <cell r="A1013" t="str">
            <v>OMAR HERNANDO ROLDAN CRUZ</v>
          </cell>
          <cell r="B1013">
            <v>86069286</v>
          </cell>
        </row>
        <row r="1014">
          <cell r="A1014" t="str">
            <v>OMAR HORACIO GARNICA SARMIENTO</v>
          </cell>
          <cell r="B1014">
            <v>13537724</v>
          </cell>
        </row>
        <row r="1015">
          <cell r="A1015" t="str">
            <v>OMAR ODAYR FUQUENE SOACHA</v>
          </cell>
          <cell r="B1015">
            <v>1022344052</v>
          </cell>
        </row>
        <row r="1016">
          <cell r="A1016" t="str">
            <v>ORLANDO ARANGO MARIN</v>
          </cell>
          <cell r="B1016">
            <v>93407466</v>
          </cell>
        </row>
        <row r="1017">
          <cell r="A1017" t="str">
            <v>ORLANDO CASTILLO CARO</v>
          </cell>
          <cell r="B1017">
            <v>17336922</v>
          </cell>
        </row>
        <row r="1018">
          <cell r="A1018" t="str">
            <v>ORLANDO CHARRIS SALAZAR</v>
          </cell>
          <cell r="B1018">
            <v>72208816</v>
          </cell>
        </row>
        <row r="1019">
          <cell r="A1019" t="str">
            <v>ORLANDO RAFAEL OCAMPO BARRIOS</v>
          </cell>
          <cell r="B1019">
            <v>72277833</v>
          </cell>
        </row>
        <row r="1020">
          <cell r="A1020" t="str">
            <v xml:space="preserve">ORLANDO REYES </v>
          </cell>
          <cell r="B1020">
            <v>79820029</v>
          </cell>
        </row>
        <row r="1021">
          <cell r="A1021" t="str">
            <v>ORLANDO ROCHA CASTAÑEDA</v>
          </cell>
          <cell r="B1021">
            <v>3085927</v>
          </cell>
        </row>
        <row r="1022">
          <cell r="A1022" t="str">
            <v>ORLANDO TOCANCIPA PARDO</v>
          </cell>
          <cell r="B1022">
            <v>79292555</v>
          </cell>
        </row>
        <row r="1023">
          <cell r="A1023" t="str">
            <v>OROSMAN MONTAÑO BARRANTES</v>
          </cell>
          <cell r="B1023">
            <v>79372360</v>
          </cell>
        </row>
        <row r="1024">
          <cell r="A1024" t="str">
            <v>OSCAR ALBERTO BOTELLO PERDOMO</v>
          </cell>
          <cell r="B1024">
            <v>88211495</v>
          </cell>
        </row>
        <row r="1025">
          <cell r="A1025" t="str">
            <v>OSCAR ALEXANDER TALERO RODRIGUEZ</v>
          </cell>
          <cell r="B1025">
            <v>79716480</v>
          </cell>
        </row>
        <row r="1026">
          <cell r="A1026" t="str">
            <v>OSCAR ANDRES HERNANDEZ HERNANDEZ</v>
          </cell>
          <cell r="B1026">
            <v>79940330</v>
          </cell>
        </row>
        <row r="1027">
          <cell r="A1027" t="str">
            <v>OSCAR ANDRES VALDERRAMA CANO</v>
          </cell>
          <cell r="B1027">
            <v>80791769</v>
          </cell>
        </row>
        <row r="1028">
          <cell r="A1028" t="str">
            <v>OSCAR ARMANDO CORDOBA CORONADO</v>
          </cell>
          <cell r="B1028">
            <v>19143834</v>
          </cell>
        </row>
        <row r="1029">
          <cell r="A1029" t="str">
            <v>OSCAR DARIO TACURI NARVAEZ</v>
          </cell>
          <cell r="B1029">
            <v>1085258143</v>
          </cell>
        </row>
        <row r="1030">
          <cell r="A1030" t="str">
            <v>OSCAR DICAR LIZARAZO CASTILLO</v>
          </cell>
          <cell r="B1030">
            <v>1130683863</v>
          </cell>
        </row>
        <row r="1031">
          <cell r="A1031" t="str">
            <v>OSCAR EDUARDO SANABRIA VASQUEZ</v>
          </cell>
          <cell r="B1031">
            <v>71315448</v>
          </cell>
        </row>
        <row r="1032">
          <cell r="A1032" t="str">
            <v>OSCAR EMILIO PANTOJA ESTUPIÑAN</v>
          </cell>
          <cell r="B1032">
            <v>85473546</v>
          </cell>
        </row>
        <row r="1033">
          <cell r="A1033" t="str">
            <v>OSCAR FERNANDO VASCO SOTO</v>
          </cell>
          <cell r="B1033">
            <v>94398117</v>
          </cell>
        </row>
        <row r="1034">
          <cell r="A1034" t="str">
            <v>OSCAR FRANCISCO CELIS BERNAL</v>
          </cell>
          <cell r="B1034">
            <v>11446004</v>
          </cell>
        </row>
        <row r="1035">
          <cell r="A1035" t="str">
            <v>OSCAR GUATEQUE CRUZ</v>
          </cell>
          <cell r="B1035">
            <v>86070664</v>
          </cell>
        </row>
        <row r="1036">
          <cell r="A1036" t="str">
            <v>OSCAR GUERRERO AGUDELO</v>
          </cell>
          <cell r="B1036">
            <v>73195349</v>
          </cell>
        </row>
        <row r="1037">
          <cell r="A1037" t="str">
            <v>OSCAR IVAN OBANDO GARZON</v>
          </cell>
          <cell r="B1037">
            <v>1022969243</v>
          </cell>
        </row>
        <row r="1038">
          <cell r="A1038" t="str">
            <v>OSCAR JAVIER GOMEZ MORENO</v>
          </cell>
          <cell r="B1038">
            <v>79853928</v>
          </cell>
        </row>
        <row r="1039">
          <cell r="A1039" t="str">
            <v>OSCAR JAVIER SANTOS OSMA</v>
          </cell>
          <cell r="B1039">
            <v>79213123</v>
          </cell>
        </row>
        <row r="1040">
          <cell r="A1040" t="str">
            <v>OSCAR JOSE JIMENEZ CHICO</v>
          </cell>
          <cell r="B1040">
            <v>1083460593</v>
          </cell>
        </row>
        <row r="1041">
          <cell r="A1041" t="str">
            <v>OSCAR LEANDRO MENDEZ RAMIREZ</v>
          </cell>
          <cell r="B1041">
            <v>80456784</v>
          </cell>
        </row>
        <row r="1042">
          <cell r="A1042" t="str">
            <v>OSCAR LEONARDO JOAQUI CACUA</v>
          </cell>
          <cell r="B1042">
            <v>88243917</v>
          </cell>
        </row>
        <row r="1043">
          <cell r="A1043" t="str">
            <v>OSCAR MAURICIO CHAVES CHAVES</v>
          </cell>
          <cell r="B1043">
            <v>87103555</v>
          </cell>
        </row>
        <row r="1044">
          <cell r="A1044" t="str">
            <v>OSCAR ORLANDO RINCON CESPEDES</v>
          </cell>
          <cell r="B1044">
            <v>86057280</v>
          </cell>
        </row>
        <row r="1045">
          <cell r="A1045" t="str">
            <v>OSCAR ORTIZ CUBIDES</v>
          </cell>
          <cell r="B1045">
            <v>91361481</v>
          </cell>
        </row>
        <row r="1046">
          <cell r="A1046" t="str">
            <v>OSWALDO MIGUEL LEDEZMA MERCADO</v>
          </cell>
          <cell r="B1046">
            <v>72072192</v>
          </cell>
        </row>
        <row r="1047">
          <cell r="A1047" t="str">
            <v>PABLO ALEJANDRO PERDOMO DEVIA</v>
          </cell>
          <cell r="B1047">
            <v>79537238</v>
          </cell>
        </row>
        <row r="1048">
          <cell r="A1048" t="str">
            <v>PABLO ANDRES DAZA DIAZ</v>
          </cell>
          <cell r="B1048">
            <v>80004215</v>
          </cell>
        </row>
        <row r="1049">
          <cell r="A1049" t="str">
            <v>PABLO CESAR PABON MURCIA</v>
          </cell>
          <cell r="B1049">
            <v>88234558</v>
          </cell>
        </row>
        <row r="1050">
          <cell r="A1050" t="str">
            <v>PABLO ENRIQUE MORENO CRUZ</v>
          </cell>
          <cell r="B1050">
            <v>80031052</v>
          </cell>
        </row>
        <row r="1051">
          <cell r="A1051" t="str">
            <v>PAMELA ADRIANA DAZA PULIDO</v>
          </cell>
          <cell r="B1051">
            <v>52448507</v>
          </cell>
        </row>
        <row r="1052">
          <cell r="A1052" t="str">
            <v>PAOLA ANDREA ACOSTA ALDANA</v>
          </cell>
          <cell r="B1052">
            <v>1020782820</v>
          </cell>
        </row>
        <row r="1053">
          <cell r="A1053" t="str">
            <v>PAOLA ESTEFANY ARDILA RUBIO</v>
          </cell>
          <cell r="B1053">
            <v>1010190571</v>
          </cell>
        </row>
        <row r="1054">
          <cell r="A1054" t="str">
            <v>PATRICIA DEL ROSARIO ALVARADO CASTILLO</v>
          </cell>
          <cell r="B1054">
            <v>30714300</v>
          </cell>
        </row>
        <row r="1055">
          <cell r="A1055" t="str">
            <v>PAULA ANDREA QUINTERO VELASQUEZ</v>
          </cell>
          <cell r="B1055">
            <v>30391528</v>
          </cell>
        </row>
        <row r="1056">
          <cell r="A1056" t="str">
            <v>PAULA ANDREA VILLADA ESTRADA</v>
          </cell>
          <cell r="B1056">
            <v>1053791536</v>
          </cell>
        </row>
        <row r="1057">
          <cell r="A1057" t="str">
            <v>PAULA MERCEDES SALAZAR PALACIOS</v>
          </cell>
          <cell r="B1057">
            <v>1010180066</v>
          </cell>
        </row>
        <row r="1058">
          <cell r="A1058" t="str">
            <v>PAULA TATIANA GIRALDO GOMEZ</v>
          </cell>
          <cell r="B1058">
            <v>24347099</v>
          </cell>
        </row>
        <row r="1059">
          <cell r="A1059" t="str">
            <v>PEDRO ANDRES LOPEZ LOPEZ</v>
          </cell>
          <cell r="B1059">
            <v>80150636</v>
          </cell>
        </row>
        <row r="1060">
          <cell r="A1060" t="str">
            <v>PEDRO ANTONIO PIÑEROS GONZALEZ</v>
          </cell>
          <cell r="B1060">
            <v>79152525</v>
          </cell>
        </row>
        <row r="1061">
          <cell r="A1061" t="str">
            <v>PEDRO DAVID VARGAS SANTANDER</v>
          </cell>
          <cell r="B1061">
            <v>286500</v>
          </cell>
        </row>
        <row r="1062">
          <cell r="A1062" t="str">
            <v>PEDRO JAVIER RINCON TELLEZ</v>
          </cell>
          <cell r="B1062">
            <v>80119955</v>
          </cell>
        </row>
        <row r="1063">
          <cell r="A1063" t="str">
            <v>PEDRO NESTOR CORREDOR MEDINA</v>
          </cell>
          <cell r="B1063">
            <v>4123353</v>
          </cell>
        </row>
        <row r="1064">
          <cell r="A1064" t="str">
            <v>PEDRO PABLO PARALES PEREZ</v>
          </cell>
          <cell r="B1064">
            <v>80063247</v>
          </cell>
        </row>
        <row r="1065">
          <cell r="A1065" t="str">
            <v>PEDRO PABLO VALERO MORENO</v>
          </cell>
          <cell r="B1065">
            <v>14229535</v>
          </cell>
        </row>
        <row r="1066">
          <cell r="A1066" t="str">
            <v>PEDRO RAMON TORRES PINEDA</v>
          </cell>
          <cell r="B1066">
            <v>7312375</v>
          </cell>
        </row>
        <row r="1067">
          <cell r="A1067" t="str">
            <v>PILAR ADRIANA PATIÑO PLAZAS</v>
          </cell>
          <cell r="B1067">
            <v>52503989</v>
          </cell>
        </row>
        <row r="1068">
          <cell r="A1068" t="str">
            <v>PILAR ALEJANDRA GONZALEZ PORRAS</v>
          </cell>
          <cell r="B1068">
            <v>1015998637</v>
          </cell>
        </row>
        <row r="1069">
          <cell r="A1069" t="str">
            <v>POLO FELIX SUAREZ GOMEZ</v>
          </cell>
          <cell r="B1069">
            <v>79848138</v>
          </cell>
        </row>
        <row r="1070">
          <cell r="A1070" t="str">
            <v>RAFAEL ALBERTO FAJARDO TORO</v>
          </cell>
          <cell r="B1070">
            <v>80808925</v>
          </cell>
        </row>
        <row r="1071">
          <cell r="A1071" t="str">
            <v>RAFAEL ANTONIO RODRIGUEZ ARIAS</v>
          </cell>
          <cell r="B1071">
            <v>79403611</v>
          </cell>
        </row>
        <row r="1072">
          <cell r="A1072" t="str">
            <v>RAFAEL ANTONIO VALBUENA PINZON</v>
          </cell>
          <cell r="B1072">
            <v>93397270</v>
          </cell>
        </row>
        <row r="1073">
          <cell r="A1073" t="str">
            <v>RAFAEL DARIO DE LA OSSA REYES</v>
          </cell>
          <cell r="B1073">
            <v>73115073</v>
          </cell>
        </row>
        <row r="1074">
          <cell r="A1074" t="str">
            <v>RAFAEL ENRIQUE RAMIREZ LOBO</v>
          </cell>
          <cell r="B1074">
            <v>13746971</v>
          </cell>
        </row>
        <row r="1075">
          <cell r="A1075" t="str">
            <v>RAFAEL HUMBERTO APARICIO LEON</v>
          </cell>
          <cell r="B1075">
            <v>1013579965</v>
          </cell>
        </row>
        <row r="1076">
          <cell r="A1076" t="str">
            <v>RAFAEL PUA RIOS</v>
          </cell>
          <cell r="B1076">
            <v>72431064</v>
          </cell>
        </row>
        <row r="1077">
          <cell r="A1077" t="str">
            <v>RAFAEL VILLAMIZAR DIAZ</v>
          </cell>
          <cell r="B1077">
            <v>13740570</v>
          </cell>
        </row>
        <row r="1078">
          <cell r="A1078" t="str">
            <v>RAMIRO ALFONSO RIAÑO TRUJILLO</v>
          </cell>
          <cell r="B1078">
            <v>19433588</v>
          </cell>
        </row>
        <row r="1079">
          <cell r="A1079" t="str">
            <v>RAMIRO ANDRES DORADO MUÑOZ</v>
          </cell>
          <cell r="B1079">
            <v>94488348</v>
          </cell>
        </row>
        <row r="1080">
          <cell r="A1080" t="str">
            <v>RAMIRO JUNIOR PEREZ VERA</v>
          </cell>
          <cell r="B1080">
            <v>1093743787</v>
          </cell>
        </row>
        <row r="1081">
          <cell r="A1081" t="str">
            <v>RAMIRO ORLANDO BALAGUERA GALLO</v>
          </cell>
          <cell r="B1081">
            <v>7178233</v>
          </cell>
        </row>
        <row r="1082">
          <cell r="A1082" t="str">
            <v>RAUL EDGARDO CASALLAS ZAMORA</v>
          </cell>
          <cell r="B1082">
            <v>80130133</v>
          </cell>
        </row>
        <row r="1083">
          <cell r="A1083" t="str">
            <v>RAUL ENRIQUE SARMIENTO ESCORCIA</v>
          </cell>
          <cell r="B1083">
            <v>73151023</v>
          </cell>
        </row>
        <row r="1084">
          <cell r="A1084" t="str">
            <v>RAUL MARIANO VELEZ AMAYA</v>
          </cell>
          <cell r="B1084">
            <v>85372653</v>
          </cell>
        </row>
        <row r="1085">
          <cell r="A1085" t="str">
            <v>REBECA ALEXANDRA BENAVIDES ERAZO</v>
          </cell>
          <cell r="B1085">
            <v>36951361</v>
          </cell>
        </row>
        <row r="1086">
          <cell r="A1086" t="str">
            <v>RICARDO ANDRES LARA OLIVEROS</v>
          </cell>
          <cell r="B1086">
            <v>1090415566</v>
          </cell>
        </row>
        <row r="1087">
          <cell r="A1087" t="str">
            <v xml:space="preserve">RICARDO ARTURO ARIAS CASTRO </v>
          </cell>
          <cell r="B1087">
            <v>79603614</v>
          </cell>
        </row>
        <row r="1088">
          <cell r="A1088" t="str">
            <v>RICARDO BUITRAGO PARDO</v>
          </cell>
          <cell r="B1088">
            <v>79658619</v>
          </cell>
        </row>
        <row r="1089">
          <cell r="A1089" t="str">
            <v>RICARDO DE JESUS NORIEGA SALAZAR</v>
          </cell>
          <cell r="B1089">
            <v>85373491</v>
          </cell>
        </row>
        <row r="1090">
          <cell r="A1090" t="str">
            <v>RICARDO ELIAS LOZANO QUEZADA</v>
          </cell>
          <cell r="B1090">
            <v>79866445</v>
          </cell>
        </row>
        <row r="1091">
          <cell r="A1091" t="str">
            <v>RICARDO GONZALEZ FAJARDO</v>
          </cell>
          <cell r="B1091">
            <v>80373544</v>
          </cell>
        </row>
        <row r="1092">
          <cell r="A1092" t="str">
            <v>RICHARD ADRIAN RUIZ GONZALEZ</v>
          </cell>
          <cell r="B1092">
            <v>80161092</v>
          </cell>
        </row>
        <row r="1093">
          <cell r="A1093" t="str">
            <v>RISDELL NORBEY RODRIGUEZ ROJAS</v>
          </cell>
          <cell r="B1093">
            <v>80216505</v>
          </cell>
        </row>
        <row r="1094">
          <cell r="A1094" t="str">
            <v>ROBERT ARMANDO FLOREZ CASTAÑO</v>
          </cell>
          <cell r="B1094">
            <v>79840120</v>
          </cell>
        </row>
        <row r="1095">
          <cell r="A1095" t="str">
            <v>ROBERT MAURICIO MONTAÑO MONTAÑO</v>
          </cell>
          <cell r="B1095">
            <v>16933055</v>
          </cell>
        </row>
        <row r="1096">
          <cell r="A1096" t="str">
            <v>ROBERT TORRES FONTALVO</v>
          </cell>
          <cell r="B1096">
            <v>73231543</v>
          </cell>
        </row>
        <row r="1097">
          <cell r="A1097" t="str">
            <v>ROBERTO MAURICIO GALVEZ SOTELO</v>
          </cell>
          <cell r="B1097">
            <v>87491980</v>
          </cell>
        </row>
        <row r="1098">
          <cell r="A1098" t="str">
            <v>ROBINSON VALENCIA GIRALDO</v>
          </cell>
          <cell r="B1098">
            <v>75035031</v>
          </cell>
        </row>
        <row r="1099">
          <cell r="A1099" t="str">
            <v>RODNEY QUEVEDO CARO</v>
          </cell>
          <cell r="B1099">
            <v>17416733</v>
          </cell>
        </row>
        <row r="1100">
          <cell r="A1100" t="str">
            <v>RODRIGO AMORTEGUI AROS</v>
          </cell>
          <cell r="B1100">
            <v>19420464</v>
          </cell>
        </row>
        <row r="1101">
          <cell r="A1101" t="str">
            <v>RODRIGO ANTONIO LIZARAZO GARCIA</v>
          </cell>
          <cell r="B1101">
            <v>4247415</v>
          </cell>
        </row>
        <row r="1102">
          <cell r="A1102" t="str">
            <v>RODRIGO DIAZ CASTAÑO</v>
          </cell>
          <cell r="B1102">
            <v>79877406</v>
          </cell>
        </row>
        <row r="1103">
          <cell r="A1103" t="str">
            <v>RODRIGO GERARDO BERNAL MORENO</v>
          </cell>
          <cell r="B1103">
            <v>2956299</v>
          </cell>
        </row>
        <row r="1104">
          <cell r="A1104" t="str">
            <v>ROLANDO GARNICA ARIAS</v>
          </cell>
          <cell r="B1104">
            <v>11347499</v>
          </cell>
        </row>
        <row r="1105">
          <cell r="A1105" t="str">
            <v>ROLANDO IGLESIAS SANJUAN</v>
          </cell>
          <cell r="B1105">
            <v>7602533</v>
          </cell>
        </row>
        <row r="1106">
          <cell r="A1106" t="str">
            <v>RONAL HARBEY RIVERA RODRIGUEZ</v>
          </cell>
          <cell r="B1106">
            <v>74327253</v>
          </cell>
        </row>
        <row r="1107">
          <cell r="A1107" t="str">
            <v>RONALD ALBERTO PATIÑO OSPINA</v>
          </cell>
          <cell r="B1107">
            <v>79749184</v>
          </cell>
        </row>
        <row r="1108">
          <cell r="A1108" t="str">
            <v>RONALD JONATHAM PEREZ ORTIZ</v>
          </cell>
          <cell r="B1108">
            <v>7707735</v>
          </cell>
        </row>
        <row r="1109">
          <cell r="A1109" t="str">
            <v>ROOSVERTH ENRIQUE ARIAS GIRALDO</v>
          </cell>
          <cell r="B1109">
            <v>75145924</v>
          </cell>
        </row>
        <row r="1110">
          <cell r="A1110" t="str">
            <v>ROSA ELIZABETH CASTILLO VASQUEZ</v>
          </cell>
          <cell r="B1110">
            <v>53050798</v>
          </cell>
        </row>
        <row r="1111">
          <cell r="A1111" t="str">
            <v>ROSA ESTHER BABATIVA VELASQUEZ</v>
          </cell>
          <cell r="B1111">
            <v>20441355</v>
          </cell>
        </row>
        <row r="1112">
          <cell r="A1112" t="str">
            <v>ROSA JULIANA GIRALDO RODRIGUEZ</v>
          </cell>
          <cell r="B1112">
            <v>1121327496</v>
          </cell>
        </row>
        <row r="1113">
          <cell r="A1113" t="str">
            <v>ROSALBA MUÑOZ GOMEZ</v>
          </cell>
          <cell r="B1113">
            <v>35485052</v>
          </cell>
        </row>
        <row r="1114">
          <cell r="A1114" t="str">
            <v>ROSEMBERG LEGUIZAMON VARGAS</v>
          </cell>
          <cell r="B1114">
            <v>79649197</v>
          </cell>
        </row>
        <row r="1115">
          <cell r="A1115" t="str">
            <v>RUBEN DARIO ESGUERRA REBOLLEDO</v>
          </cell>
          <cell r="B1115">
            <v>72233624</v>
          </cell>
        </row>
        <row r="1116">
          <cell r="A1116" t="str">
            <v>RUBEN DARIO PEÑA CASANOVA</v>
          </cell>
          <cell r="B1116">
            <v>6102305</v>
          </cell>
        </row>
        <row r="1117">
          <cell r="A1117" t="str">
            <v>RUBI ESPERANZA ARGOTI ARGOTI</v>
          </cell>
          <cell r="B1117">
            <v>36756144</v>
          </cell>
        </row>
        <row r="1118">
          <cell r="A1118" t="str">
            <v>RUSBELL RAMIREZ CARDONA</v>
          </cell>
          <cell r="B1118">
            <v>16161168</v>
          </cell>
        </row>
        <row r="1119">
          <cell r="A1119" t="str">
            <v>RUTH STELLA TURRIAGO CASTILLO</v>
          </cell>
          <cell r="B1119">
            <v>20368075</v>
          </cell>
        </row>
        <row r="1120">
          <cell r="A1120" t="str">
            <v>RUTHBELL ANDREY ROMERO DIAZ</v>
          </cell>
          <cell r="B1120">
            <v>5827247</v>
          </cell>
        </row>
        <row r="1121">
          <cell r="A1121" t="str">
            <v>SAIDA HERNANDEZ JIMENEZ</v>
          </cell>
          <cell r="B1121">
            <v>33199207</v>
          </cell>
        </row>
        <row r="1122">
          <cell r="A1122" t="str">
            <v>SAITH AMAURY REQUENA HOYOS</v>
          </cell>
          <cell r="B1122">
            <v>15671037</v>
          </cell>
        </row>
        <row r="1123">
          <cell r="A1123" t="str">
            <v>SAMIRNA MARGARITA VANEGAS CHAPMAN</v>
          </cell>
          <cell r="B1123">
            <v>1047336625</v>
          </cell>
        </row>
        <row r="1124">
          <cell r="A1124" t="str">
            <v>SANDRA BIBIANA GONZALEZ ZAMORA</v>
          </cell>
          <cell r="B1124">
            <v>52401138</v>
          </cell>
        </row>
        <row r="1125">
          <cell r="A1125" t="str">
            <v>SANDRA BIBIANA JIMENEZ ALVARADO</v>
          </cell>
          <cell r="B1125">
            <v>30324752</v>
          </cell>
        </row>
        <row r="1126">
          <cell r="A1126" t="str">
            <v>SANDRA JANETH HOMEZ SILVA</v>
          </cell>
          <cell r="B1126">
            <v>65780982</v>
          </cell>
        </row>
        <row r="1127">
          <cell r="A1127" t="str">
            <v>SANDRA JOHANA AMAYA RODRIGUEZ</v>
          </cell>
          <cell r="B1127">
            <v>52386683</v>
          </cell>
        </row>
        <row r="1128">
          <cell r="A1128" t="str">
            <v>SANDRA KARINNA HERNANDEZ MEDINA</v>
          </cell>
          <cell r="B1128">
            <v>33676149</v>
          </cell>
        </row>
        <row r="1129">
          <cell r="A1129" t="str">
            <v>SANDRA LILIANA CANO CARVAJAL</v>
          </cell>
          <cell r="B1129">
            <v>52115671</v>
          </cell>
        </row>
        <row r="1130">
          <cell r="A1130" t="str">
            <v>SANDRA LILIANA CUELLAR ROJAS</v>
          </cell>
          <cell r="B1130">
            <v>69005422</v>
          </cell>
        </row>
        <row r="1131">
          <cell r="A1131" t="str">
            <v>SANDRA LILIANA PINEDA RAMIREZ</v>
          </cell>
          <cell r="B1131">
            <v>52562039</v>
          </cell>
        </row>
        <row r="1132">
          <cell r="A1132" t="str">
            <v>SANDRA LILIANA RANGEL SUAREZ</v>
          </cell>
          <cell r="B1132">
            <v>1019018352</v>
          </cell>
        </row>
        <row r="1133">
          <cell r="A1133" t="str">
            <v>SANDRA LILIANA ROMERO MORA</v>
          </cell>
          <cell r="B1133">
            <v>52305216</v>
          </cell>
        </row>
        <row r="1134">
          <cell r="A1134" t="str">
            <v>SANDRA MALLEY ROMERO AGUDELO</v>
          </cell>
          <cell r="B1134">
            <v>52794874</v>
          </cell>
        </row>
        <row r="1135">
          <cell r="A1135" t="str">
            <v>SANDRA MARCELA BUSTOS LEON</v>
          </cell>
          <cell r="B1135">
            <v>1016027491</v>
          </cell>
        </row>
        <row r="1136">
          <cell r="A1136" t="str">
            <v>SANDRA MARCELA MARTINEZ AMAYA</v>
          </cell>
          <cell r="B1136">
            <v>1032423202</v>
          </cell>
        </row>
        <row r="1137">
          <cell r="A1137" t="str">
            <v>SANDRA MILENA BARRAGAN CEDIEL</v>
          </cell>
          <cell r="B1137">
            <v>52959594</v>
          </cell>
        </row>
        <row r="1138">
          <cell r="A1138" t="str">
            <v>SANDRA MILENA BOTON SAENZ</v>
          </cell>
          <cell r="B1138">
            <v>53095319</v>
          </cell>
        </row>
        <row r="1139">
          <cell r="A1139" t="str">
            <v>SANDRA MILENA CELIS CASTRO</v>
          </cell>
          <cell r="B1139">
            <v>1032370929</v>
          </cell>
        </row>
        <row r="1140">
          <cell r="A1140" t="str">
            <v>SANDRA MILENA LABRADA MONROY</v>
          </cell>
          <cell r="B1140">
            <v>28821711</v>
          </cell>
        </row>
        <row r="1141">
          <cell r="A1141" t="str">
            <v>SANDRA MILENA ROJAS SALAMANCA</v>
          </cell>
          <cell r="B1141">
            <v>24081854</v>
          </cell>
        </row>
        <row r="1142">
          <cell r="A1142" t="str">
            <v>SANDRA MILENA SARMIENTO TOVAR</v>
          </cell>
          <cell r="B1142">
            <v>36304085</v>
          </cell>
        </row>
        <row r="1143">
          <cell r="A1143" t="str">
            <v>SANDRA MILENA SUAREZ ARIAS</v>
          </cell>
          <cell r="B1143">
            <v>52931487</v>
          </cell>
        </row>
        <row r="1144">
          <cell r="A1144" t="str">
            <v>SANDRA MILENA TORRES SUAREZ</v>
          </cell>
          <cell r="B1144">
            <v>23690938</v>
          </cell>
        </row>
        <row r="1145">
          <cell r="A1145" t="str">
            <v>SANDRA MORENO MARTINEZ</v>
          </cell>
          <cell r="B1145">
            <v>1113303871</v>
          </cell>
        </row>
        <row r="1146">
          <cell r="A1146" t="str">
            <v>SANDRA PAOLA MORENO SANCHEZ</v>
          </cell>
          <cell r="B1146">
            <v>52795737</v>
          </cell>
        </row>
        <row r="1147">
          <cell r="A1147" t="str">
            <v>SANDRA PATRICIA BALLESTEROS MUÑOZ</v>
          </cell>
          <cell r="B1147">
            <v>43065352</v>
          </cell>
        </row>
        <row r="1148">
          <cell r="A1148" t="str">
            <v>SANDRA PATRICIA BUITRAGO PATIÑO</v>
          </cell>
          <cell r="B1148">
            <v>38602842</v>
          </cell>
        </row>
        <row r="1149">
          <cell r="A1149" t="str">
            <v>SANDRA PATRICIA CORDERO RODRIGUEZ</v>
          </cell>
          <cell r="B1149">
            <v>52285231</v>
          </cell>
        </row>
        <row r="1150">
          <cell r="A1150" t="str">
            <v>SANDRA PATRICIA MARIN GARZON</v>
          </cell>
          <cell r="B1150">
            <v>53088855</v>
          </cell>
        </row>
        <row r="1151">
          <cell r="A1151" t="str">
            <v>SANDRA XIMENA JIMENEZ CORDOBA</v>
          </cell>
          <cell r="B1151">
            <v>36950962</v>
          </cell>
        </row>
        <row r="1152">
          <cell r="A1152" t="str">
            <v xml:space="preserve">SANDRA YANIRA PINEDA </v>
          </cell>
          <cell r="B1152">
            <v>52316811</v>
          </cell>
        </row>
        <row r="1153">
          <cell r="A1153" t="str">
            <v>SANDRO EDUARDO MURCIA ALFONSO</v>
          </cell>
          <cell r="B1153">
            <v>7314404</v>
          </cell>
        </row>
        <row r="1154">
          <cell r="A1154" t="str">
            <v>SANDRO GARAY DURAN</v>
          </cell>
          <cell r="B1154">
            <v>7697205</v>
          </cell>
        </row>
        <row r="1155">
          <cell r="A1155" t="str">
            <v>SANDY JAHEL NIÑO GALINDO</v>
          </cell>
          <cell r="B1155">
            <v>1010161940</v>
          </cell>
        </row>
        <row r="1156">
          <cell r="A1156" t="str">
            <v>SANDY YOREDIS CANTILLO ROMERO</v>
          </cell>
          <cell r="B1156">
            <v>1010195619</v>
          </cell>
        </row>
        <row r="1157">
          <cell r="A1157" t="str">
            <v>SANTIAGO HECTOR LOMBO BRIJALBA</v>
          </cell>
          <cell r="B1157">
            <v>86058538</v>
          </cell>
        </row>
        <row r="1158">
          <cell r="A1158" t="str">
            <v>SARA IRLANDA VALENCIA DONCEL</v>
          </cell>
          <cell r="B1158">
            <v>51878526</v>
          </cell>
        </row>
        <row r="1159">
          <cell r="A1159" t="str">
            <v>SEGUNDO RICARDO PULIDO ARIAS</v>
          </cell>
          <cell r="B1159">
            <v>80067193</v>
          </cell>
        </row>
        <row r="1160">
          <cell r="A1160" t="str">
            <v>SERGIO ANDRES BLANCO SUAREZ</v>
          </cell>
          <cell r="B1160">
            <v>88264550</v>
          </cell>
        </row>
        <row r="1161">
          <cell r="A1161" t="str">
            <v>SERGIO ANDRES PALACIOS MORENO</v>
          </cell>
          <cell r="B1161">
            <v>1152189094</v>
          </cell>
        </row>
        <row r="1162">
          <cell r="A1162" t="str">
            <v>SERGIO ARBEY PABON DIAZ</v>
          </cell>
          <cell r="B1162">
            <v>80021797</v>
          </cell>
        </row>
        <row r="1163">
          <cell r="A1163" t="str">
            <v>SERGIO LUIS DE LA ROSA HERRERA</v>
          </cell>
          <cell r="B1163">
            <v>8646174</v>
          </cell>
        </row>
        <row r="1164">
          <cell r="A1164" t="str">
            <v>SHAROON JANINA GUARNIZO OVALLE</v>
          </cell>
          <cell r="B1164">
            <v>1110474113</v>
          </cell>
        </row>
        <row r="1165">
          <cell r="A1165" t="str">
            <v>SOLEDAD CATALINA MORENO SALAZAR</v>
          </cell>
          <cell r="B1165">
            <v>1060589082</v>
          </cell>
        </row>
        <row r="1166">
          <cell r="A1166" t="str">
            <v>SONIA CONSTANZA MAHECHA ARENAS</v>
          </cell>
          <cell r="B1166">
            <v>52977301</v>
          </cell>
        </row>
        <row r="1167">
          <cell r="A1167" t="str">
            <v>SONIA DEL CARMEN ALVAREZ CASTILLO</v>
          </cell>
          <cell r="B1167">
            <v>40986438</v>
          </cell>
        </row>
        <row r="1168">
          <cell r="A1168" t="str">
            <v>SULAIN DIAZ DIAZ</v>
          </cell>
          <cell r="B1168">
            <v>17656232</v>
          </cell>
        </row>
        <row r="1169">
          <cell r="A1169" t="str">
            <v>SULAY INEIDA VARGAS JAIMES</v>
          </cell>
          <cell r="B1169">
            <v>63503220</v>
          </cell>
        </row>
        <row r="1170">
          <cell r="A1170" t="str">
            <v>TAMARA CABEZA PACHECO</v>
          </cell>
          <cell r="B1170">
            <v>40988421</v>
          </cell>
        </row>
        <row r="1171">
          <cell r="A1171" t="str">
            <v>TATIANA DIAZ SAAVEDRA</v>
          </cell>
          <cell r="B1171">
            <v>52775509</v>
          </cell>
        </row>
        <row r="1172">
          <cell r="A1172" t="str">
            <v>TATIANA MELINDA FORBES MANUEL</v>
          </cell>
          <cell r="B1172">
            <v>40991985</v>
          </cell>
        </row>
        <row r="1173">
          <cell r="A1173" t="str">
            <v>TERESA CORTES ANGULO</v>
          </cell>
          <cell r="B1173">
            <v>51906944</v>
          </cell>
        </row>
        <row r="1174">
          <cell r="A1174" t="str">
            <v>UIGBERTO ELAYNER GARCIA PARDO</v>
          </cell>
          <cell r="B1174">
            <v>287842</v>
          </cell>
        </row>
        <row r="1175">
          <cell r="A1175" t="str">
            <v>VALENTINA DICARLO DE VELASQUEZ</v>
          </cell>
          <cell r="B1175">
            <v>52548197</v>
          </cell>
        </row>
        <row r="1176">
          <cell r="A1176" t="str">
            <v>VANESSA FRAY AGUILAR</v>
          </cell>
          <cell r="B1176">
            <v>38644470</v>
          </cell>
        </row>
        <row r="1177">
          <cell r="A1177" t="str">
            <v>VANESSA HERNANDEZ CUESTA</v>
          </cell>
          <cell r="B1177">
            <v>1047376095</v>
          </cell>
        </row>
        <row r="1178">
          <cell r="A1178" t="str">
            <v>VIANOR ANTONIO ATENCIO CANOLES</v>
          </cell>
          <cell r="B1178">
            <v>8854611</v>
          </cell>
        </row>
        <row r="1179">
          <cell r="A1179" t="str">
            <v>VICKY LORENA MONTAÑO LOPEZ</v>
          </cell>
          <cell r="B1179">
            <v>1030547964</v>
          </cell>
        </row>
        <row r="1180">
          <cell r="A1180" t="str">
            <v>VICTOR DARIO AYALA MARIN</v>
          </cell>
          <cell r="B1180">
            <v>71272630</v>
          </cell>
        </row>
        <row r="1181">
          <cell r="A1181" t="str">
            <v xml:space="preserve">VICTOR GERMAN SANTOS </v>
          </cell>
          <cell r="B1181">
            <v>1016020693</v>
          </cell>
        </row>
        <row r="1182">
          <cell r="A1182" t="str">
            <v>VICTOR HUGO BOLIVAR BOLIVAR</v>
          </cell>
          <cell r="B1182">
            <v>1042421199</v>
          </cell>
        </row>
        <row r="1183">
          <cell r="A1183" t="str">
            <v>VICTOR HUGO GOMEZ SEGURA</v>
          </cell>
          <cell r="B1183">
            <v>10775000</v>
          </cell>
        </row>
        <row r="1184">
          <cell r="A1184" t="str">
            <v>VICTOR HUGO TIRADO URBANO</v>
          </cell>
          <cell r="B1184">
            <v>76328104</v>
          </cell>
        </row>
        <row r="1185">
          <cell r="A1185" t="str">
            <v>VICTOR JULIO CARRILLO ROMERO</v>
          </cell>
          <cell r="B1185">
            <v>4113796</v>
          </cell>
        </row>
        <row r="1186">
          <cell r="A1186" t="str">
            <v>VICTOR MANUEL PRADA GOMEZ</v>
          </cell>
          <cell r="B1186">
            <v>80218865</v>
          </cell>
        </row>
        <row r="1187">
          <cell r="A1187" t="str">
            <v>VICTOR RAFAEL DE JESUS DIAZ GRANADOS DURAN</v>
          </cell>
          <cell r="B1187">
            <v>12615009</v>
          </cell>
        </row>
        <row r="1188">
          <cell r="A1188" t="str">
            <v>VILMA DEYANIRA SANCHEZ ULLOA</v>
          </cell>
          <cell r="B1188">
            <v>52871416</v>
          </cell>
        </row>
        <row r="1189">
          <cell r="A1189" t="str">
            <v>VILMA ESTHER MEDINA AGUILAR</v>
          </cell>
          <cell r="B1189">
            <v>32876506</v>
          </cell>
        </row>
        <row r="1190">
          <cell r="A1190" t="str">
            <v>VILMA MENDOZA VARGAS</v>
          </cell>
          <cell r="B1190">
            <v>53114816</v>
          </cell>
        </row>
        <row r="1191">
          <cell r="A1191" t="str">
            <v>VILMA PATRICIA IDARRAGA DUITAMA</v>
          </cell>
          <cell r="B1191">
            <v>52439750</v>
          </cell>
        </row>
        <row r="1192">
          <cell r="A1192" t="str">
            <v>VIRNA DE LA PAZ LEON TAMARA</v>
          </cell>
          <cell r="B1192">
            <v>27895685</v>
          </cell>
        </row>
        <row r="1193">
          <cell r="A1193" t="str">
            <v>VIVIANA ANDREA BORRERO PEREZ</v>
          </cell>
          <cell r="B1193">
            <v>30938098</v>
          </cell>
        </row>
        <row r="1194">
          <cell r="A1194" t="str">
            <v>VIVIANA CORREDOR GARCIA</v>
          </cell>
          <cell r="B1194">
            <v>39545769</v>
          </cell>
        </row>
        <row r="1195">
          <cell r="A1195" t="str">
            <v>VIVIANA MARIA CARDONA JIMENEZ</v>
          </cell>
          <cell r="B1195">
            <v>38757481</v>
          </cell>
        </row>
        <row r="1196">
          <cell r="A1196" t="str">
            <v>VIVIANA PAOLA MORENO MARTINEZ</v>
          </cell>
          <cell r="B1196">
            <v>52938397</v>
          </cell>
        </row>
        <row r="1197">
          <cell r="A1197" t="str">
            <v>VIVIANA PEÑA CASANOVA</v>
          </cell>
          <cell r="B1197">
            <v>38641329</v>
          </cell>
        </row>
        <row r="1198">
          <cell r="A1198" t="str">
            <v xml:space="preserve">VIVIANA PINEDA GAVIRIA </v>
          </cell>
          <cell r="B1198">
            <v>24338168</v>
          </cell>
        </row>
        <row r="1199">
          <cell r="A1199" t="str">
            <v>WALTER ANDRES GONZALEZ MORALES</v>
          </cell>
          <cell r="B1199">
            <v>80927913</v>
          </cell>
        </row>
        <row r="1200">
          <cell r="A1200" t="str">
            <v>WALTHER MANUEL JAIMES SANCHEZ</v>
          </cell>
          <cell r="B1200">
            <v>88225851</v>
          </cell>
        </row>
        <row r="1201">
          <cell r="A1201" t="str">
            <v>WENCESLAO GUERRERO CASTILLO</v>
          </cell>
          <cell r="B1201">
            <v>91012305</v>
          </cell>
        </row>
        <row r="1202">
          <cell r="A1202" t="str">
            <v>WENCESLAO JOSE MESTRE VIVES</v>
          </cell>
          <cell r="B1202">
            <v>72185455</v>
          </cell>
        </row>
        <row r="1203">
          <cell r="A1203" t="str">
            <v>WENDI MARGARITA REYES YEPES</v>
          </cell>
          <cell r="B1203">
            <v>1143228484</v>
          </cell>
        </row>
        <row r="1204">
          <cell r="A1204" t="str">
            <v>WENDY HELENA DEL REAL CANENCIA</v>
          </cell>
          <cell r="B1204">
            <v>32906446</v>
          </cell>
        </row>
        <row r="1205">
          <cell r="A1205" t="str">
            <v>WENDY TATIANA LANCHEROS MOLINA</v>
          </cell>
          <cell r="B1205">
            <v>1014234274</v>
          </cell>
        </row>
        <row r="1206">
          <cell r="A1206" t="str">
            <v>WEYMAR RAMSES GUTIERREZ ORTIZ</v>
          </cell>
          <cell r="B1206">
            <v>80148863</v>
          </cell>
        </row>
        <row r="1207">
          <cell r="A1207" t="str">
            <v>WILFER HUMBERTO DIAZ TAPIAS</v>
          </cell>
          <cell r="B1207">
            <v>1123084624</v>
          </cell>
        </row>
        <row r="1208">
          <cell r="A1208" t="str">
            <v>WILIAN ALFREDO VELASQUEZ MUÑOZ</v>
          </cell>
          <cell r="B1208">
            <v>11445508</v>
          </cell>
        </row>
        <row r="1209">
          <cell r="A1209" t="str">
            <v>WILLIAM ARMANDO GIRALDO CARDONA</v>
          </cell>
          <cell r="B1209">
            <v>16070453</v>
          </cell>
        </row>
        <row r="1210">
          <cell r="A1210" t="str">
            <v>WILLIAM EDUARDO RAMIREZ TRIANA</v>
          </cell>
          <cell r="B1210">
            <v>79523846</v>
          </cell>
        </row>
        <row r="1211">
          <cell r="A1211" t="str">
            <v>WILLIAM ERNESTO DUARTE GARCIA</v>
          </cell>
          <cell r="B1211">
            <v>79915204</v>
          </cell>
        </row>
        <row r="1212">
          <cell r="A1212" t="str">
            <v>WILLIAM FERNANDO ROJO VARGAS</v>
          </cell>
          <cell r="B1212">
            <v>74282681</v>
          </cell>
        </row>
        <row r="1213">
          <cell r="A1213" t="str">
            <v>WILLIAM GARCIA VANEGAS</v>
          </cell>
          <cell r="B1213">
            <v>94225038</v>
          </cell>
        </row>
        <row r="1214">
          <cell r="A1214" t="str">
            <v>WILLIAM JAVIER SALGADO LOPEZ</v>
          </cell>
          <cell r="B1214">
            <v>79120027</v>
          </cell>
        </row>
        <row r="1215">
          <cell r="A1215" t="str">
            <v>WILLIAM MAURICIO TORRES CASTAÑEDA</v>
          </cell>
          <cell r="B1215">
            <v>3159291</v>
          </cell>
        </row>
        <row r="1216">
          <cell r="A1216" t="str">
            <v>WILLIAM ORLANDO MEDINA LOZANO</v>
          </cell>
          <cell r="B1216">
            <v>80024016</v>
          </cell>
        </row>
        <row r="1217">
          <cell r="A1217" t="str">
            <v>WILLIAM OSPINA PALACIO</v>
          </cell>
          <cell r="B1217">
            <v>9871731</v>
          </cell>
        </row>
        <row r="1218">
          <cell r="A1218" t="str">
            <v>WILLIAM ROBERTO LOPEZ MESIAS</v>
          </cell>
          <cell r="B1218">
            <v>12746980</v>
          </cell>
        </row>
        <row r="1219">
          <cell r="A1219" t="str">
            <v>WILLIAM VILLARRAGA PULIDO</v>
          </cell>
          <cell r="B1219">
            <v>79687979</v>
          </cell>
        </row>
        <row r="1220">
          <cell r="A1220" t="str">
            <v>WILMAN ARNOLDO GUTIERREZ ORTIZ</v>
          </cell>
          <cell r="B1220">
            <v>1013600771</v>
          </cell>
        </row>
        <row r="1221">
          <cell r="A1221" t="str">
            <v>WILMAR ADRIAN MONCADA TARAZONA</v>
          </cell>
          <cell r="B1221">
            <v>88232843</v>
          </cell>
        </row>
        <row r="1222">
          <cell r="A1222" t="str">
            <v>WILMAR JAVIER PEREZ TABARES</v>
          </cell>
          <cell r="B1222">
            <v>10004299</v>
          </cell>
        </row>
        <row r="1223">
          <cell r="A1223" t="str">
            <v>WILMER MORA GASCA</v>
          </cell>
          <cell r="B1223">
            <v>86044180</v>
          </cell>
        </row>
        <row r="1224">
          <cell r="A1224" t="str">
            <v>WILSON ADOLFO FANDIÑO TUNJO</v>
          </cell>
          <cell r="B1224">
            <v>80281746</v>
          </cell>
        </row>
        <row r="1225">
          <cell r="A1225" t="str">
            <v>WILSON ADRIAN VALBUENA PINZON</v>
          </cell>
          <cell r="B1225">
            <v>93398584</v>
          </cell>
        </row>
        <row r="1226">
          <cell r="A1226" t="str">
            <v>WILSON ALONSO SILVA SILVA</v>
          </cell>
          <cell r="B1226">
            <v>79832662</v>
          </cell>
        </row>
        <row r="1227">
          <cell r="A1227" t="str">
            <v>WILSON GIOVANNI GALINDO GONZALEZ</v>
          </cell>
          <cell r="B1227">
            <v>79974680</v>
          </cell>
        </row>
        <row r="1228">
          <cell r="A1228" t="str">
            <v>WILSON PATIÑO SANCHEZ</v>
          </cell>
          <cell r="B1228">
            <v>79388742</v>
          </cell>
        </row>
        <row r="1229">
          <cell r="A1229" t="str">
            <v>WILSON RICARDO MORA GUERRERO</v>
          </cell>
          <cell r="B1229">
            <v>86086127</v>
          </cell>
        </row>
        <row r="1230">
          <cell r="A1230" t="str">
            <v>WILSON YOVANI TEQUIA HERRERA</v>
          </cell>
          <cell r="B1230">
            <v>80129671</v>
          </cell>
        </row>
        <row r="1231">
          <cell r="A1231" t="str">
            <v>WILSSON ARMANDO JIMENEZ DEVIA</v>
          </cell>
          <cell r="B1231">
            <v>79970150</v>
          </cell>
        </row>
        <row r="1232">
          <cell r="A1232" t="str">
            <v>WILVER JAVIER AYALA CERVANTES</v>
          </cell>
          <cell r="B1232">
            <v>85150478</v>
          </cell>
        </row>
        <row r="1233">
          <cell r="A1233" t="str">
            <v>WINSTON ANDRES MARTINEZ ACOSTA</v>
          </cell>
          <cell r="B1233">
            <v>79572017</v>
          </cell>
        </row>
        <row r="1234">
          <cell r="A1234" t="str">
            <v>WOLFGANG GARCIA ECHENIQUE</v>
          </cell>
          <cell r="B1234">
            <v>73123585</v>
          </cell>
        </row>
        <row r="1235">
          <cell r="A1235" t="str">
            <v>XIMENA ISABEL RAMIREZ CORTES</v>
          </cell>
          <cell r="B1235">
            <v>1026555510</v>
          </cell>
        </row>
        <row r="1236">
          <cell r="A1236" t="str">
            <v>XIOMARA PEÑARANDA SUAREZ</v>
          </cell>
          <cell r="B1236">
            <v>60349875</v>
          </cell>
        </row>
        <row r="1237">
          <cell r="A1237" t="str">
            <v>YADID DEL CARMEN MARTINEZ HINESTROZA</v>
          </cell>
          <cell r="B1237">
            <v>1077438612</v>
          </cell>
        </row>
        <row r="1238">
          <cell r="A1238" t="str">
            <v>YAIR ALFREDO ARDILA BOYACA</v>
          </cell>
          <cell r="B1238">
            <v>11275391</v>
          </cell>
        </row>
        <row r="1239">
          <cell r="A1239" t="str">
            <v>YAIR ANTONIO MORENO GOMEZ</v>
          </cell>
          <cell r="B1239">
            <v>72244410</v>
          </cell>
        </row>
        <row r="1240">
          <cell r="A1240" t="str">
            <v>YAJAIRA LATORRE BOTIA</v>
          </cell>
          <cell r="B1240">
            <v>27603432</v>
          </cell>
        </row>
        <row r="1241">
          <cell r="A1241" t="str">
            <v>YAMID ESNEHIDY USECHE FUQUEN</v>
          </cell>
          <cell r="B1241">
            <v>52228024</v>
          </cell>
        </row>
        <row r="1242">
          <cell r="A1242" t="str">
            <v>YAMILED PAY GUZMAN</v>
          </cell>
          <cell r="B1242">
            <v>65767693</v>
          </cell>
        </row>
        <row r="1243">
          <cell r="A1243" t="str">
            <v>YANA CRISTINA GONZALEZ FLOREZ</v>
          </cell>
          <cell r="B1243">
            <v>46668764</v>
          </cell>
        </row>
        <row r="1244">
          <cell r="A1244" t="str">
            <v>YANINA ELENA GUERRA ATENCIA</v>
          </cell>
          <cell r="B1244">
            <v>1052956691</v>
          </cell>
        </row>
        <row r="1245">
          <cell r="A1245" t="str">
            <v>YASID ALBERTO MONTAÑO GRANADOS</v>
          </cell>
          <cell r="B1245">
            <v>91157342</v>
          </cell>
        </row>
        <row r="1246">
          <cell r="A1246" t="str">
            <v>YEISON MAURICIO MORALES GARCIA</v>
          </cell>
          <cell r="B1246">
            <v>80031617</v>
          </cell>
        </row>
        <row r="1247">
          <cell r="A1247" t="str">
            <v>YENCY JACIBE CARVAJAL TIERRADENTRO</v>
          </cell>
          <cell r="B1247">
            <v>36067049</v>
          </cell>
        </row>
        <row r="1248">
          <cell r="A1248" t="str">
            <v>YENNY PAOLA ROJAS CASTRO</v>
          </cell>
          <cell r="B1248">
            <v>1032413049</v>
          </cell>
        </row>
        <row r="1249">
          <cell r="A1249" t="str">
            <v>YESENIA BASTIDAS ZUÑIGA</v>
          </cell>
          <cell r="B1249">
            <v>1047427015</v>
          </cell>
        </row>
        <row r="1250">
          <cell r="A1250" t="str">
            <v>YESICA PATRICIA VERGARA REVOLLEDO</v>
          </cell>
          <cell r="B1250">
            <v>64701923</v>
          </cell>
        </row>
        <row r="1251">
          <cell r="A1251" t="str">
            <v>YEZID ALBERTO DIAZ PACHON</v>
          </cell>
          <cell r="B1251">
            <v>79590411</v>
          </cell>
        </row>
        <row r="1252">
          <cell r="A1252" t="str">
            <v>YEZNI MILENA DIAZ VILLALBA</v>
          </cell>
          <cell r="B1252">
            <v>1010181117</v>
          </cell>
        </row>
        <row r="1253">
          <cell r="A1253" t="str">
            <v>YIBETH MARCELA HERRERA HERNANDEZ</v>
          </cell>
          <cell r="B1253">
            <v>36718392</v>
          </cell>
        </row>
        <row r="1254">
          <cell r="A1254" t="str">
            <v>YINET ZULAY VARGAS GONZALEZ</v>
          </cell>
          <cell r="B1254">
            <v>1018439036</v>
          </cell>
        </row>
        <row r="1255">
          <cell r="A1255" t="str">
            <v>YISELA DUERO AUDOR</v>
          </cell>
          <cell r="B1255">
            <v>66967459</v>
          </cell>
        </row>
        <row r="1256">
          <cell r="A1256" t="str">
            <v>YISSELL VELANDIA BELTRAN</v>
          </cell>
          <cell r="B1256">
            <v>21183334</v>
          </cell>
        </row>
        <row r="1257">
          <cell r="A1257" t="str">
            <v>YOLANDA ESCOBAR MARTINEZ</v>
          </cell>
          <cell r="B1257">
            <v>51989462</v>
          </cell>
        </row>
        <row r="1258">
          <cell r="A1258" t="str">
            <v>YOLIMA PATRICIA PERALTA CHINCHIA</v>
          </cell>
          <cell r="B1258">
            <v>56054902</v>
          </cell>
        </row>
        <row r="1259">
          <cell r="A1259" t="str">
            <v>YUBER ANDRES BOHORQUEZ MATEUS</v>
          </cell>
          <cell r="B1259">
            <v>80221863</v>
          </cell>
        </row>
        <row r="1260">
          <cell r="A1260" t="str">
            <v>YUBERLEY ORTEGA RINCON</v>
          </cell>
          <cell r="B1260">
            <v>91531562</v>
          </cell>
        </row>
        <row r="1261">
          <cell r="A1261" t="str">
            <v>YUDIS AMPARO GOMEZ SILVA</v>
          </cell>
          <cell r="B1261">
            <v>63312971</v>
          </cell>
        </row>
        <row r="1262">
          <cell r="A1262" t="str">
            <v>YULI CAROLINA BOLAÑOS PORTILLA</v>
          </cell>
          <cell r="B1262">
            <v>59586370</v>
          </cell>
        </row>
        <row r="1263">
          <cell r="A1263" t="str">
            <v>YURANIS PAOLA RAMOS SUAREZ</v>
          </cell>
          <cell r="B1263">
            <v>32907154</v>
          </cell>
        </row>
        <row r="1264">
          <cell r="A1264" t="str">
            <v>YURI YANET HUERTAS MANCIPE</v>
          </cell>
          <cell r="B1264">
            <v>1031134061</v>
          </cell>
        </row>
        <row r="1265">
          <cell r="A1265" t="str">
            <v>YURY INES BOCAREJO GARCIA</v>
          </cell>
          <cell r="B1265">
            <v>1023904441</v>
          </cell>
        </row>
        <row r="1266">
          <cell r="A1266" t="str">
            <v>ZORAYA PERDOMO VASQUEZ</v>
          </cell>
          <cell r="B1266">
            <v>51939788</v>
          </cell>
        </row>
        <row r="1267">
          <cell r="A1267" t="str">
            <v>ZULIMA AYDEE RAMIREZ ZUÑIGA</v>
          </cell>
          <cell r="B1267">
            <v>1014186141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contratos.gov.co/consultas/detalleProceso.do?numConstancia=15-13-3644036" TargetMode="External"/><Relationship Id="rId18" Type="http://schemas.openxmlformats.org/officeDocument/2006/relationships/hyperlink" Target="https://www.contratos.gov.co/consultas/detalleProceso.do?numConstancia=15-12-3670780" TargetMode="External"/><Relationship Id="rId26" Type="http://schemas.openxmlformats.org/officeDocument/2006/relationships/hyperlink" Target="https://www.contratos.gov.co/consultas/detalleProceso.do?numConstancia=15-12-3719343" TargetMode="External"/><Relationship Id="rId39" Type="http://schemas.openxmlformats.org/officeDocument/2006/relationships/hyperlink" Target="https://www.contratos.gov.co/consultas/detalleProceso.do?numConstancia=15-12-3719129" TargetMode="External"/><Relationship Id="rId21" Type="http://schemas.openxmlformats.org/officeDocument/2006/relationships/hyperlink" Target="https://www.contratos.gov.co/consultas/detalleProceso.do?numConstancia=15-12-3685588" TargetMode="External"/><Relationship Id="rId34" Type="http://schemas.openxmlformats.org/officeDocument/2006/relationships/hyperlink" Target="https://www.contratos.gov.co/consultas/detalleProceso.do?numConstancia=15-13-3723846" TargetMode="External"/><Relationship Id="rId42" Type="http://schemas.openxmlformats.org/officeDocument/2006/relationships/hyperlink" Target="https://www.contratos.gov.co/consultas/detalleProceso.do?numConstancia=15-12-3736857" TargetMode="External"/><Relationship Id="rId47" Type="http://schemas.openxmlformats.org/officeDocument/2006/relationships/hyperlink" Target="https://www.contratos.gov.co/consultas/detalleProceso.do?numConstancia=15-9-399960" TargetMode="External"/><Relationship Id="rId50" Type="http://schemas.openxmlformats.org/officeDocument/2006/relationships/hyperlink" Target="https://www.contratos.gov.co/consultas/detalleProceso.do?numConstancia=15-13-3660650" TargetMode="External"/><Relationship Id="rId55" Type="http://schemas.openxmlformats.org/officeDocument/2006/relationships/printerSettings" Target="../printerSettings/printerSettings1.bin"/><Relationship Id="rId7" Type="http://schemas.openxmlformats.org/officeDocument/2006/relationships/hyperlink" Target="https://www.contratos.gov.co/consultas/detalleProceso.do?numConstancia=15-13-3633497" TargetMode="External"/><Relationship Id="rId12" Type="http://schemas.openxmlformats.org/officeDocument/2006/relationships/hyperlink" Target="https://www.contratos.gov.co/consultas/detalleProceso.do?numConstancia=15-13-3644749" TargetMode="External"/><Relationship Id="rId17" Type="http://schemas.openxmlformats.org/officeDocument/2006/relationships/hyperlink" Target="https://www.contratos.gov.co/consultas/detalleProceso.do?numConstancia=15-13-3647649" TargetMode="External"/><Relationship Id="rId25" Type="http://schemas.openxmlformats.org/officeDocument/2006/relationships/hyperlink" Target="https://www.contratos.gov.co/consultas/detalleProceso.do?numConstancia=15-13-3646279" TargetMode="External"/><Relationship Id="rId33" Type="http://schemas.openxmlformats.org/officeDocument/2006/relationships/hyperlink" Target="https://www.contratos.gov.co/consultas/detalleProceso.do?numConstancia=15-12-3714444" TargetMode="External"/><Relationship Id="rId38" Type="http://schemas.openxmlformats.org/officeDocument/2006/relationships/hyperlink" Target="https://www.contratos.gov.co/consultas/detalleProceso.do?numConstancia=15-12-3739775" TargetMode="External"/><Relationship Id="rId46" Type="http://schemas.openxmlformats.org/officeDocument/2006/relationships/hyperlink" Target="https://www.contratos.gov.co/consultas/detalleProceso.do?numConstancia=15-12-3769477" TargetMode="External"/><Relationship Id="rId2" Type="http://schemas.openxmlformats.org/officeDocument/2006/relationships/hyperlink" Target="https://www.contratos.gov.co/consultas/detalleProceso.do?numConstancia=15-17-3501350" TargetMode="External"/><Relationship Id="rId16" Type="http://schemas.openxmlformats.org/officeDocument/2006/relationships/hyperlink" Target="https://www.contratos.gov.co/consultas/detalleProceso.do?numConstancia=15-13-3647574" TargetMode="External"/><Relationship Id="rId20" Type="http://schemas.openxmlformats.org/officeDocument/2006/relationships/hyperlink" Target="https://www.contratos.gov.co/consultas/detalleProceso.do?numConstancia=15-12-3678858" TargetMode="External"/><Relationship Id="rId29" Type="http://schemas.openxmlformats.org/officeDocument/2006/relationships/hyperlink" Target="https://www.contratos.gov.co/consultas/detalleProceso.do?numConstancia=15-12-3734912" TargetMode="External"/><Relationship Id="rId41" Type="http://schemas.openxmlformats.org/officeDocument/2006/relationships/hyperlink" Target="https://www.contratos.gov.co/consultas/detalleProceso.do?numConstancia=15-12-3730124" TargetMode="External"/><Relationship Id="rId54" Type="http://schemas.openxmlformats.org/officeDocument/2006/relationships/hyperlink" Target="https://www.contratos.gov.co/consultas/detalleProceso.do?numConstancia=15-11-3772488" TargetMode="External"/><Relationship Id="rId1" Type="http://schemas.openxmlformats.org/officeDocument/2006/relationships/hyperlink" Target="https://www.contratos.gov.co/consultas/detalleProceso.do?numConstancia=15-9-396850" TargetMode="External"/><Relationship Id="rId6" Type="http://schemas.openxmlformats.org/officeDocument/2006/relationships/hyperlink" Target="https://www.contratos.gov.co/consultas/detalleProceso.do?numConstancia=15-13-3637286" TargetMode="External"/><Relationship Id="rId11" Type="http://schemas.openxmlformats.org/officeDocument/2006/relationships/hyperlink" Target="https://www.contratos.gov.co/consultas/detalleProceso.do?numConstancia=15-13-3646477" TargetMode="External"/><Relationship Id="rId24" Type="http://schemas.openxmlformats.org/officeDocument/2006/relationships/hyperlink" Target="mailto:M@ICROTEL%20LTDA" TargetMode="External"/><Relationship Id="rId32" Type="http://schemas.openxmlformats.org/officeDocument/2006/relationships/hyperlink" Target="https://www.contratos.gov.co/consultas/detalleProceso.do?numConstancia=15-12-3714340" TargetMode="External"/><Relationship Id="rId37" Type="http://schemas.openxmlformats.org/officeDocument/2006/relationships/hyperlink" Target="https://www.contratos.gov.co/consultas/detalleProceso.do?numConstancia=15-13-3741311" TargetMode="External"/><Relationship Id="rId40" Type="http://schemas.openxmlformats.org/officeDocument/2006/relationships/hyperlink" Target="https://www.contratos.gov.co/consultas/detalleProceso.do?numConstancia=15-12-3736629" TargetMode="External"/><Relationship Id="rId45" Type="http://schemas.openxmlformats.org/officeDocument/2006/relationships/hyperlink" Target="https://www.contratos.gov.co/consultas/detalleProceso.do?numConstancia=15-9-399960" TargetMode="External"/><Relationship Id="rId53" Type="http://schemas.openxmlformats.org/officeDocument/2006/relationships/hyperlink" Target="https://www.contratos.gov.co/consultas/detalleProceso.do?numConstancia=15-11-3762529" TargetMode="External"/><Relationship Id="rId5" Type="http://schemas.openxmlformats.org/officeDocument/2006/relationships/hyperlink" Target="https://www.contratos.gov.co/consultas/detalleProceso.do?numConstancia=15-13-3630493" TargetMode="External"/><Relationship Id="rId15" Type="http://schemas.openxmlformats.org/officeDocument/2006/relationships/hyperlink" Target="https://www.contratos.gov.co/consultas/detalleProceso.do?numConstancia=15-13-3662686" TargetMode="External"/><Relationship Id="rId23" Type="http://schemas.openxmlformats.org/officeDocument/2006/relationships/hyperlink" Target="https://www.contratos.gov.co/consultas/detalleProceso.do?numConstancia=15-12-3709683" TargetMode="External"/><Relationship Id="rId28" Type="http://schemas.openxmlformats.org/officeDocument/2006/relationships/hyperlink" Target="https://www.contratos.gov.co/consultas/detalleProceso.do?numConstancia=15-12-3709623" TargetMode="External"/><Relationship Id="rId36" Type="http://schemas.openxmlformats.org/officeDocument/2006/relationships/hyperlink" Target="https://www.contratos.gov.co/consultas/detalleProceso.do?numConstancia=15-13-3729476" TargetMode="External"/><Relationship Id="rId49" Type="http://schemas.openxmlformats.org/officeDocument/2006/relationships/hyperlink" Target="https://www.contratos.gov.co/consultas/detalleProceso.do?numConstancia=15-12-3780933" TargetMode="External"/><Relationship Id="rId10" Type="http://schemas.openxmlformats.org/officeDocument/2006/relationships/hyperlink" Target="https://www.contratos.gov.co/consultas/detalleProceso.do?numConstancia=15-13-3648709" TargetMode="External"/><Relationship Id="rId19" Type="http://schemas.openxmlformats.org/officeDocument/2006/relationships/hyperlink" Target="https://www.contratos.gov.co/consultas/detalleProceso.do?numConstancia=15-12-3670859" TargetMode="External"/><Relationship Id="rId31" Type="http://schemas.openxmlformats.org/officeDocument/2006/relationships/hyperlink" Target="https://www.contratos.gov.co/consultas/detalleProceso.do?numConstancia=15-12-3732523" TargetMode="External"/><Relationship Id="rId44" Type="http://schemas.openxmlformats.org/officeDocument/2006/relationships/hyperlink" Target="https://www.contratos.gov.co/consultas/detalleProceso.do?numConstancia=15-9-400027" TargetMode="External"/><Relationship Id="rId52" Type="http://schemas.openxmlformats.org/officeDocument/2006/relationships/hyperlink" Target="https://www.contratos.gov.co/consultas/detalleProceso.do?numConstancia=15-13-3771556" TargetMode="External"/><Relationship Id="rId4" Type="http://schemas.openxmlformats.org/officeDocument/2006/relationships/hyperlink" Target="https://www.contratos.gov.co/consultas/detalleProceso.do?numConstancia=15-9-397485" TargetMode="External"/><Relationship Id="rId9" Type="http://schemas.openxmlformats.org/officeDocument/2006/relationships/hyperlink" Target="https://www.contratos.gov.co/consultas/detalleProceso.do?numConstancia=15-13-3646279" TargetMode="External"/><Relationship Id="rId14" Type="http://schemas.openxmlformats.org/officeDocument/2006/relationships/hyperlink" Target="https://www.contratos.gov.co/consultas/detalleProceso.do?numConstancia=15-13-3644190" TargetMode="External"/><Relationship Id="rId22" Type="http://schemas.openxmlformats.org/officeDocument/2006/relationships/hyperlink" Target="https://www.contratos.gov.co/consultas/detalleProceso.do?numConstancia=15-12-3694428" TargetMode="External"/><Relationship Id="rId27" Type="http://schemas.openxmlformats.org/officeDocument/2006/relationships/hyperlink" Target="https://www.contratos.gov.co/consultas/detalleProceso.do?numConstancia=15-12-3717341" TargetMode="External"/><Relationship Id="rId30" Type="http://schemas.openxmlformats.org/officeDocument/2006/relationships/hyperlink" Target="https://www.contratos.gov.co/consultas/detalleProceso.do?numConstancia=15-12-3729547" TargetMode="External"/><Relationship Id="rId35" Type="http://schemas.openxmlformats.org/officeDocument/2006/relationships/hyperlink" Target="https://www.contratos.gov.co/consultas/detalleProceso.do?numConstancia=15-13-3729798" TargetMode="External"/><Relationship Id="rId43" Type="http://schemas.openxmlformats.org/officeDocument/2006/relationships/hyperlink" Target="https://www.contratos.gov.co/consultas/detalleProceso.do?numConstancia=15-12-3759432" TargetMode="External"/><Relationship Id="rId48" Type="http://schemas.openxmlformats.org/officeDocument/2006/relationships/hyperlink" Target="https://www.contratos.gov.co/consultas/detalleProceso.do?numConstancia=15-13-3752198" TargetMode="External"/><Relationship Id="rId8" Type="http://schemas.openxmlformats.org/officeDocument/2006/relationships/hyperlink" Target="https://www.contratos.gov.co/consultas/detalleProceso.do?numConstancia=15-13-3637405" TargetMode="External"/><Relationship Id="rId51" Type="http://schemas.openxmlformats.org/officeDocument/2006/relationships/hyperlink" Target="https://www.contratos.gov.co/consultas/detalleProceso.do?numConstancia=15-13-3769743" TargetMode="External"/><Relationship Id="rId3" Type="http://schemas.openxmlformats.org/officeDocument/2006/relationships/hyperlink" Target="https://www.contratos.gov.co/consultas/detalleProceso.do?numConstancia=15-11-35363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59"/>
  <sheetViews>
    <sheetView tabSelected="1" zoomScale="90" zoomScaleNormal="90" zoomScaleSheetLayoutView="85" workbookViewId="0">
      <pane xSplit="1" ySplit="1" topLeftCell="B11" activePane="bottomRight" state="frozen"/>
      <selection activeCell="K887" sqref="K887"/>
      <selection pane="topRight" activeCell="K887" sqref="K887"/>
      <selection pane="bottomLeft" activeCell="K887" sqref="K887"/>
      <selection pane="bottomRight" activeCell="F2" sqref="F2"/>
    </sheetView>
  </sheetViews>
  <sheetFormatPr baseColWidth="10" defaultRowHeight="12.75" x14ac:dyDescent="0.25"/>
  <cols>
    <col min="1" max="1" width="16.42578125" style="48" bestFit="1" customWidth="1"/>
    <col min="2" max="2" width="10.7109375" style="49" customWidth="1"/>
    <col min="3" max="3" width="13.85546875" style="50" customWidth="1"/>
    <col min="4" max="4" width="11.7109375" style="51" customWidth="1"/>
    <col min="5" max="5" width="17.28515625" style="47" customWidth="1"/>
    <col min="6" max="6" width="36.42578125" style="52" customWidth="1"/>
    <col min="7" max="7" width="14.28515625" style="53" customWidth="1"/>
    <col min="8" max="8" width="16.7109375" style="54" customWidth="1"/>
    <col min="9" max="10" width="14.28515625" style="47" customWidth="1"/>
    <col min="11" max="11" width="11.7109375" style="54" customWidth="1"/>
    <col min="12" max="12" width="14.85546875" style="55" customWidth="1"/>
    <col min="13" max="13" width="16.140625" style="55" customWidth="1"/>
    <col min="14" max="14" width="15.85546875" style="55" customWidth="1"/>
    <col min="15" max="15" width="13.85546875" style="55" customWidth="1"/>
    <col min="16" max="16" width="37.28515625" style="55" customWidth="1"/>
    <col min="17" max="17" width="15.7109375" style="56" customWidth="1"/>
    <col min="18" max="18" width="12.7109375" style="57" customWidth="1"/>
    <col min="19" max="19" width="11.42578125" style="58" customWidth="1"/>
    <col min="20" max="20" width="11.42578125" style="59" customWidth="1"/>
    <col min="21" max="21" width="10.85546875" style="58" customWidth="1"/>
    <col min="22" max="22" width="14.28515625" style="60" customWidth="1"/>
    <col min="23" max="23" width="14.7109375" style="58" customWidth="1"/>
    <col min="24" max="24" width="17.42578125" style="54" customWidth="1"/>
    <col min="25" max="26" width="15.7109375" style="54" hidden="1" customWidth="1"/>
    <col min="27" max="27" width="17.7109375" style="54" customWidth="1"/>
    <col min="28" max="28" width="12.85546875" style="61" customWidth="1"/>
    <col min="29" max="29" width="13.5703125" style="61" customWidth="1"/>
    <col min="30" max="30" width="11.7109375" style="62" customWidth="1"/>
    <col min="31" max="31" width="39.28515625" style="55" customWidth="1"/>
    <col min="32" max="32" width="19.5703125" style="54" customWidth="1"/>
    <col min="33" max="16384" width="11.42578125" style="63"/>
  </cols>
  <sheetData>
    <row r="1" spans="1:32" s="13" customFormat="1" ht="47.25" customHeight="1" thickBot="1" x14ac:dyDescent="0.3">
      <c r="A1" s="1" t="s">
        <v>0</v>
      </c>
      <c r="B1" s="2" t="s">
        <v>1</v>
      </c>
      <c r="C1" s="3" t="s">
        <v>2</v>
      </c>
      <c r="D1" s="3" t="s">
        <v>3</v>
      </c>
      <c r="E1" s="3" t="s">
        <v>4</v>
      </c>
      <c r="F1" s="3" t="s">
        <v>5</v>
      </c>
      <c r="G1" s="4" t="s">
        <v>6</v>
      </c>
      <c r="H1" s="3" t="s">
        <v>7</v>
      </c>
      <c r="I1" s="3" t="s">
        <v>8</v>
      </c>
      <c r="J1" s="3" t="s">
        <v>9</v>
      </c>
      <c r="K1" s="2" t="s">
        <v>10</v>
      </c>
      <c r="L1" s="3" t="s">
        <v>11</v>
      </c>
      <c r="M1" s="3" t="s">
        <v>11</v>
      </c>
      <c r="N1" s="3" t="s">
        <v>12</v>
      </c>
      <c r="O1" s="3" t="s">
        <v>13</v>
      </c>
      <c r="P1" s="3" t="s">
        <v>14</v>
      </c>
      <c r="Q1" s="3" t="s">
        <v>15</v>
      </c>
      <c r="R1" s="3" t="s">
        <v>16</v>
      </c>
      <c r="S1" s="3" t="s">
        <v>17</v>
      </c>
      <c r="T1" s="5" t="s">
        <v>18</v>
      </c>
      <c r="U1" s="6" t="s">
        <v>19</v>
      </c>
      <c r="V1" s="7" t="s">
        <v>20</v>
      </c>
      <c r="W1" s="8" t="s">
        <v>21</v>
      </c>
      <c r="X1" s="7" t="s">
        <v>22</v>
      </c>
      <c r="Y1" s="7" t="s">
        <v>23</v>
      </c>
      <c r="Z1" s="9" t="s">
        <v>24</v>
      </c>
      <c r="AA1" s="3" t="s">
        <v>25</v>
      </c>
      <c r="AB1" s="10" t="s">
        <v>26</v>
      </c>
      <c r="AC1" s="11" t="s">
        <v>27</v>
      </c>
      <c r="AD1" s="6" t="s">
        <v>28</v>
      </c>
      <c r="AE1" s="8" t="s">
        <v>29</v>
      </c>
      <c r="AF1" s="12" t="s">
        <v>30</v>
      </c>
    </row>
    <row r="2" spans="1:32" s="34" customFormat="1" ht="99.95" customHeight="1" thickTop="1" x14ac:dyDescent="0.25">
      <c r="A2" s="15" t="s">
        <v>95</v>
      </c>
      <c r="B2" s="16" t="s">
        <v>31</v>
      </c>
      <c r="C2" s="17">
        <v>42039</v>
      </c>
      <c r="D2" s="18" t="s">
        <v>96</v>
      </c>
      <c r="E2" s="38" t="s">
        <v>94</v>
      </c>
      <c r="F2" s="20" t="s">
        <v>97</v>
      </c>
      <c r="G2" s="21">
        <v>55</v>
      </c>
      <c r="H2" s="22">
        <v>249968430</v>
      </c>
      <c r="I2" s="35" t="s">
        <v>34</v>
      </c>
      <c r="J2" s="24" t="s">
        <v>35</v>
      </c>
      <c r="K2" s="36">
        <v>69</v>
      </c>
      <c r="L2" s="19" t="s">
        <v>40</v>
      </c>
      <c r="M2" s="19" t="s">
        <v>98</v>
      </c>
      <c r="N2" s="19" t="s">
        <v>42</v>
      </c>
      <c r="O2" s="19" t="s">
        <v>42</v>
      </c>
      <c r="P2" s="27" t="s">
        <v>99</v>
      </c>
      <c r="Q2" s="28">
        <v>830039811</v>
      </c>
      <c r="R2" s="14" t="s">
        <v>67</v>
      </c>
      <c r="S2" s="24">
        <v>42105</v>
      </c>
      <c r="T2" s="29" t="s">
        <v>100</v>
      </c>
      <c r="U2" s="24" t="s">
        <v>84</v>
      </c>
      <c r="V2" s="22">
        <v>72815</v>
      </c>
      <c r="W2" s="24">
        <v>42107</v>
      </c>
      <c r="X2" s="22">
        <v>249958800</v>
      </c>
      <c r="Y2" s="26"/>
      <c r="Z2" s="30"/>
      <c r="AA2" s="30">
        <f t="shared" ref="AA2:AA4" si="0">+X2+Y2</f>
        <v>249958800</v>
      </c>
      <c r="AB2" s="31">
        <v>42108</v>
      </c>
      <c r="AC2" s="24">
        <v>42369</v>
      </c>
      <c r="AD2" s="22">
        <f t="shared" ref="AD2:AD4" si="1">+AC2-AB2</f>
        <v>261</v>
      </c>
      <c r="AE2" s="37" t="s">
        <v>101</v>
      </c>
      <c r="AF2" s="33">
        <f>LOOKUP(AE2,'[1]SUPERVISIONES 2015'!$A$3:$B$1267,'[1]SUPERVISIONES 2015'!$B$3:$B$1267)</f>
        <v>52897087</v>
      </c>
    </row>
    <row r="3" spans="1:32" s="34" customFormat="1" ht="99.95" customHeight="1" x14ac:dyDescent="0.25">
      <c r="A3" s="15" t="s">
        <v>111</v>
      </c>
      <c r="B3" s="16" t="s">
        <v>44</v>
      </c>
      <c r="C3" s="17">
        <v>42055</v>
      </c>
      <c r="D3" s="18" t="s">
        <v>89</v>
      </c>
      <c r="E3" s="38" t="s">
        <v>107</v>
      </c>
      <c r="F3" s="20" t="s">
        <v>112</v>
      </c>
      <c r="G3" s="21">
        <v>110</v>
      </c>
      <c r="H3" s="22">
        <v>58000000</v>
      </c>
      <c r="I3" s="23" t="s">
        <v>34</v>
      </c>
      <c r="J3" s="24" t="s">
        <v>35</v>
      </c>
      <c r="K3" s="25">
        <v>66</v>
      </c>
      <c r="L3" s="19" t="s">
        <v>40</v>
      </c>
      <c r="M3" s="19" t="s">
        <v>113</v>
      </c>
      <c r="N3" s="19" t="s">
        <v>114</v>
      </c>
      <c r="O3" s="19" t="s">
        <v>114</v>
      </c>
      <c r="P3" s="27" t="s">
        <v>115</v>
      </c>
      <c r="Q3" s="28">
        <v>900077184</v>
      </c>
      <c r="R3" s="14" t="s">
        <v>102</v>
      </c>
      <c r="S3" s="24">
        <v>42102</v>
      </c>
      <c r="T3" s="29" t="s">
        <v>116</v>
      </c>
      <c r="U3" s="24" t="s">
        <v>117</v>
      </c>
      <c r="V3" s="22">
        <v>72015</v>
      </c>
      <c r="W3" s="24">
        <v>42102</v>
      </c>
      <c r="X3" s="22">
        <v>58000000</v>
      </c>
      <c r="Y3" s="26"/>
      <c r="Z3" s="30"/>
      <c r="AA3" s="30">
        <f t="shared" si="0"/>
        <v>58000000</v>
      </c>
      <c r="AB3" s="31">
        <v>42111</v>
      </c>
      <c r="AC3" s="24">
        <v>42369</v>
      </c>
      <c r="AD3" s="22">
        <f t="shared" si="1"/>
        <v>258</v>
      </c>
      <c r="AE3" s="37" t="s">
        <v>118</v>
      </c>
      <c r="AF3" s="33">
        <f>LOOKUP(AE3,'[1]SUPERVISIONES 2015'!$A$3:$B$1267,'[1]SUPERVISIONES 2015'!$B$3:$B$1267)</f>
        <v>36665972</v>
      </c>
    </row>
    <row r="4" spans="1:32" s="34" customFormat="1" ht="99.95" customHeight="1" x14ac:dyDescent="0.25">
      <c r="A4" s="15" t="s">
        <v>119</v>
      </c>
      <c r="B4" s="16" t="s">
        <v>44</v>
      </c>
      <c r="C4" s="17">
        <v>42058</v>
      </c>
      <c r="D4" s="18" t="s">
        <v>96</v>
      </c>
      <c r="E4" s="38" t="s">
        <v>94</v>
      </c>
      <c r="F4" s="20" t="s">
        <v>120</v>
      </c>
      <c r="G4" s="21">
        <v>117</v>
      </c>
      <c r="H4" s="22">
        <v>79040830</v>
      </c>
      <c r="I4" s="35" t="s">
        <v>34</v>
      </c>
      <c r="J4" s="24" t="s">
        <v>35</v>
      </c>
      <c r="K4" s="36">
        <v>77</v>
      </c>
      <c r="L4" s="19" t="s">
        <v>40</v>
      </c>
      <c r="M4" s="19" t="s">
        <v>98</v>
      </c>
      <c r="N4" s="19" t="s">
        <v>42</v>
      </c>
      <c r="O4" s="19" t="s">
        <v>42</v>
      </c>
      <c r="P4" s="27" t="s">
        <v>121</v>
      </c>
      <c r="Q4" s="28">
        <v>900237844</v>
      </c>
      <c r="R4" s="14" t="s">
        <v>93</v>
      </c>
      <c r="S4" s="24">
        <v>42117</v>
      </c>
      <c r="T4" s="29" t="s">
        <v>122</v>
      </c>
      <c r="U4" s="24" t="s">
        <v>84</v>
      </c>
      <c r="V4" s="22">
        <v>82015</v>
      </c>
      <c r="W4" s="24">
        <v>42121</v>
      </c>
      <c r="X4" s="22">
        <v>79021865</v>
      </c>
      <c r="Y4" s="26"/>
      <c r="Z4" s="30"/>
      <c r="AA4" s="30">
        <f t="shared" si="0"/>
        <v>79021865</v>
      </c>
      <c r="AB4" s="40">
        <v>42122</v>
      </c>
      <c r="AC4" s="24">
        <v>42369</v>
      </c>
      <c r="AD4" s="22">
        <f t="shared" si="1"/>
        <v>247</v>
      </c>
      <c r="AE4" s="37" t="s">
        <v>123</v>
      </c>
      <c r="AF4" s="33">
        <f>LOOKUP(AE4,'[1]SUPERVISIONES 2015'!$A$3:$B$1267,'[1]SUPERVISIONES 2015'!$B$3:$B$1267)</f>
        <v>87942226</v>
      </c>
    </row>
    <row r="5" spans="1:32" s="34" customFormat="1" ht="99.95" customHeight="1" x14ac:dyDescent="0.25">
      <c r="A5" s="15" t="s">
        <v>129</v>
      </c>
      <c r="B5" s="16" t="s">
        <v>53</v>
      </c>
      <c r="C5" s="17">
        <v>42062</v>
      </c>
      <c r="D5" s="18" t="s">
        <v>89</v>
      </c>
      <c r="E5" s="38" t="s">
        <v>51</v>
      </c>
      <c r="F5" s="20" t="s">
        <v>130</v>
      </c>
      <c r="G5" s="21">
        <v>240</v>
      </c>
      <c r="H5" s="22">
        <v>40815505</v>
      </c>
      <c r="I5" s="23" t="s">
        <v>34</v>
      </c>
      <c r="J5" s="24" t="s">
        <v>35</v>
      </c>
      <c r="K5" s="25">
        <v>76</v>
      </c>
      <c r="L5" s="19" t="s">
        <v>40</v>
      </c>
      <c r="M5" s="19"/>
      <c r="N5" s="19" t="s">
        <v>42</v>
      </c>
      <c r="O5" s="19" t="s">
        <v>42</v>
      </c>
      <c r="P5" s="27" t="s">
        <v>131</v>
      </c>
      <c r="Q5" s="28">
        <v>830006177</v>
      </c>
      <c r="R5" s="14" t="s">
        <v>92</v>
      </c>
      <c r="S5" s="24">
        <v>42116</v>
      </c>
      <c r="T5" s="29" t="s">
        <v>132</v>
      </c>
      <c r="U5" s="24" t="s">
        <v>133</v>
      </c>
      <c r="V5" s="22">
        <v>81015</v>
      </c>
      <c r="W5" s="24">
        <v>42146</v>
      </c>
      <c r="X5" s="22">
        <v>17000000</v>
      </c>
      <c r="Y5" s="26"/>
      <c r="Z5" s="30"/>
      <c r="AA5" s="30">
        <f t="shared" ref="AA5:AA18" si="2">+X5+Y5</f>
        <v>17000000</v>
      </c>
      <c r="AB5" s="40">
        <v>42117</v>
      </c>
      <c r="AC5" s="24">
        <f>+AB5+30</f>
        <v>42147</v>
      </c>
      <c r="AD5" s="22">
        <f t="shared" ref="AD5:AD20" si="3">+AC5-AB5</f>
        <v>30</v>
      </c>
      <c r="AE5" s="37" t="s">
        <v>134</v>
      </c>
      <c r="AF5" s="33">
        <f>LOOKUP(AE5,'[1]SUPERVISIONES 2015'!$A$3:$B$1267,'[1]SUPERVISIONES 2015'!$B$3:$B$1267)</f>
        <v>72222578</v>
      </c>
    </row>
    <row r="6" spans="1:32" s="34" customFormat="1" ht="99.95" customHeight="1" x14ac:dyDescent="0.25">
      <c r="A6" s="15" t="s">
        <v>148</v>
      </c>
      <c r="B6" s="16" t="s">
        <v>149</v>
      </c>
      <c r="C6" s="17">
        <v>42082</v>
      </c>
      <c r="D6" s="18" t="s">
        <v>32</v>
      </c>
      <c r="E6" s="38" t="s">
        <v>54</v>
      </c>
      <c r="F6" s="20" t="s">
        <v>150</v>
      </c>
      <c r="G6" s="21">
        <v>142</v>
      </c>
      <c r="H6" s="22">
        <v>5127325</v>
      </c>
      <c r="I6" s="23" t="s">
        <v>34</v>
      </c>
      <c r="J6" s="24" t="s">
        <v>35</v>
      </c>
      <c r="K6" s="25">
        <v>23</v>
      </c>
      <c r="L6" s="19" t="s">
        <v>80</v>
      </c>
      <c r="M6" s="19" t="s">
        <v>81</v>
      </c>
      <c r="N6" s="19" t="s">
        <v>56</v>
      </c>
      <c r="O6" s="19" t="s">
        <v>57</v>
      </c>
      <c r="P6" s="27" t="s">
        <v>151</v>
      </c>
      <c r="Q6" s="28">
        <v>816001519</v>
      </c>
      <c r="R6" s="14" t="s">
        <v>125</v>
      </c>
      <c r="S6" s="24">
        <v>42109</v>
      </c>
      <c r="T6" s="29" t="s">
        <v>152</v>
      </c>
      <c r="U6" s="24" t="s">
        <v>126</v>
      </c>
      <c r="V6" s="22">
        <v>75115</v>
      </c>
      <c r="W6" s="24">
        <v>42109</v>
      </c>
      <c r="X6" s="22">
        <v>3047919</v>
      </c>
      <c r="Y6" s="26"/>
      <c r="Z6" s="30"/>
      <c r="AA6" s="30">
        <f t="shared" si="2"/>
        <v>3047919</v>
      </c>
      <c r="AB6" s="31">
        <v>42114</v>
      </c>
      <c r="AC6" s="24">
        <f>+AB6+10</f>
        <v>42124</v>
      </c>
      <c r="AD6" s="22">
        <f t="shared" si="3"/>
        <v>10</v>
      </c>
      <c r="AE6" s="37" t="s">
        <v>59</v>
      </c>
      <c r="AF6" s="33">
        <f>LOOKUP(AE6,'[1]SUPERVISIONES 2015'!$A$3:$B$1267,'[1]SUPERVISIONES 2015'!$B$3:$B$1267)</f>
        <v>79413203</v>
      </c>
    </row>
    <row r="7" spans="1:32" s="34" customFormat="1" ht="99.95" customHeight="1" x14ac:dyDescent="0.25">
      <c r="A7" s="15" t="s">
        <v>153</v>
      </c>
      <c r="B7" s="16" t="s">
        <v>154</v>
      </c>
      <c r="C7" s="17">
        <v>42082</v>
      </c>
      <c r="D7" s="18" t="s">
        <v>32</v>
      </c>
      <c r="E7" s="38" t="s">
        <v>85</v>
      </c>
      <c r="F7" s="20" t="s">
        <v>155</v>
      </c>
      <c r="G7" s="21">
        <v>134</v>
      </c>
      <c r="H7" s="22">
        <v>4327380</v>
      </c>
      <c r="I7" s="23" t="s">
        <v>34</v>
      </c>
      <c r="J7" s="24" t="s">
        <v>35</v>
      </c>
      <c r="K7" s="25">
        <v>24</v>
      </c>
      <c r="L7" s="19" t="s">
        <v>40</v>
      </c>
      <c r="M7" s="19" t="s">
        <v>55</v>
      </c>
      <c r="N7" s="19" t="s">
        <v>42</v>
      </c>
      <c r="O7" s="19" t="s">
        <v>42</v>
      </c>
      <c r="P7" s="27" t="s">
        <v>156</v>
      </c>
      <c r="Q7" s="28">
        <v>900367347</v>
      </c>
      <c r="R7" s="14" t="s">
        <v>76</v>
      </c>
      <c r="S7" s="24">
        <v>42109</v>
      </c>
      <c r="T7" s="29" t="s">
        <v>157</v>
      </c>
      <c r="U7" s="24" t="s">
        <v>87</v>
      </c>
      <c r="V7" s="22">
        <v>75215</v>
      </c>
      <c r="W7" s="24">
        <v>42109</v>
      </c>
      <c r="X7" s="22">
        <v>2378000</v>
      </c>
      <c r="Y7" s="26"/>
      <c r="Z7" s="30"/>
      <c r="AA7" s="30">
        <f t="shared" si="2"/>
        <v>2378000</v>
      </c>
      <c r="AB7" s="31">
        <v>42109</v>
      </c>
      <c r="AC7" s="24">
        <v>42369</v>
      </c>
      <c r="AD7" s="22">
        <f t="shared" si="3"/>
        <v>260</v>
      </c>
      <c r="AE7" s="37" t="s">
        <v>158</v>
      </c>
      <c r="AF7" s="33">
        <f>LOOKUP(AE7,'[1]SUPERVISIONES 2015'!$A$3:$B$1267,'[1]SUPERVISIONES 2015'!$B$3:$B$1267)</f>
        <v>80011399</v>
      </c>
    </row>
    <row r="8" spans="1:32" s="34" customFormat="1" ht="99.95" customHeight="1" x14ac:dyDescent="0.25">
      <c r="A8" s="15" t="s">
        <v>160</v>
      </c>
      <c r="B8" s="16" t="s">
        <v>161</v>
      </c>
      <c r="C8" s="17">
        <v>42083</v>
      </c>
      <c r="D8" s="18" t="s">
        <v>32</v>
      </c>
      <c r="E8" s="38" t="s">
        <v>78</v>
      </c>
      <c r="F8" s="20" t="s">
        <v>162</v>
      </c>
      <c r="G8" s="21">
        <v>133</v>
      </c>
      <c r="H8" s="22">
        <v>27448660</v>
      </c>
      <c r="I8" s="23" t="s">
        <v>34</v>
      </c>
      <c r="J8" s="24" t="s">
        <v>35</v>
      </c>
      <c r="K8" s="25">
        <v>29</v>
      </c>
      <c r="L8" s="19" t="s">
        <v>40</v>
      </c>
      <c r="M8" s="19" t="s">
        <v>163</v>
      </c>
      <c r="N8" s="19" t="s">
        <v>42</v>
      </c>
      <c r="O8" s="19" t="s">
        <v>42</v>
      </c>
      <c r="P8" s="27" t="s">
        <v>164</v>
      </c>
      <c r="Q8" s="28">
        <v>830047431</v>
      </c>
      <c r="R8" s="14" t="s">
        <v>125</v>
      </c>
      <c r="S8" s="24">
        <v>42117</v>
      </c>
      <c r="T8" s="29" t="s">
        <v>165</v>
      </c>
      <c r="U8" s="24" t="s">
        <v>166</v>
      </c>
      <c r="V8" s="22">
        <v>79515</v>
      </c>
      <c r="W8" s="24">
        <v>42115</v>
      </c>
      <c r="X8" s="22">
        <v>23316000</v>
      </c>
      <c r="Y8" s="26"/>
      <c r="Z8" s="30"/>
      <c r="AA8" s="30">
        <f t="shared" si="2"/>
        <v>23316000</v>
      </c>
      <c r="AB8" s="31" t="s">
        <v>127</v>
      </c>
      <c r="AC8" s="24" t="e">
        <f>+AB8+(6*30)</f>
        <v>#VALUE!</v>
      </c>
      <c r="AD8" s="22" t="e">
        <f t="shared" si="3"/>
        <v>#VALUE!</v>
      </c>
      <c r="AE8" s="37" t="s">
        <v>79</v>
      </c>
      <c r="AF8" s="33">
        <f>LOOKUP(AE8,'[1]SUPERVISIONES 2015'!$A$3:$B$1267,'[1]SUPERVISIONES 2015'!$B$3:$B$1267)</f>
        <v>94486941</v>
      </c>
    </row>
    <row r="9" spans="1:32" s="34" customFormat="1" ht="99.95" customHeight="1" x14ac:dyDescent="0.25">
      <c r="A9" s="15" t="s">
        <v>170</v>
      </c>
      <c r="B9" s="16" t="s">
        <v>171</v>
      </c>
      <c r="C9" s="17">
        <v>42083</v>
      </c>
      <c r="D9" s="18" t="s">
        <v>32</v>
      </c>
      <c r="E9" s="38" t="s">
        <v>94</v>
      </c>
      <c r="F9" s="20" t="s">
        <v>172</v>
      </c>
      <c r="G9" s="21">
        <v>244</v>
      </c>
      <c r="H9" s="22">
        <v>13166580</v>
      </c>
      <c r="I9" s="23" t="s">
        <v>34</v>
      </c>
      <c r="J9" s="24" t="s">
        <v>35</v>
      </c>
      <c r="K9" s="25">
        <v>33</v>
      </c>
      <c r="L9" s="19" t="s">
        <v>40</v>
      </c>
      <c r="M9" s="19" t="s">
        <v>55</v>
      </c>
      <c r="N9" s="19" t="s">
        <v>42</v>
      </c>
      <c r="O9" s="19" t="s">
        <v>42</v>
      </c>
      <c r="P9" s="27" t="s">
        <v>173</v>
      </c>
      <c r="Q9" s="28">
        <v>900098348</v>
      </c>
      <c r="R9" s="14" t="s">
        <v>92</v>
      </c>
      <c r="S9" s="24">
        <v>42116</v>
      </c>
      <c r="T9" s="29" t="s">
        <v>174</v>
      </c>
      <c r="U9" s="24" t="s">
        <v>84</v>
      </c>
      <c r="V9" s="22">
        <v>80415</v>
      </c>
      <c r="W9" s="24">
        <v>42116</v>
      </c>
      <c r="X9" s="22">
        <v>6786000</v>
      </c>
      <c r="Y9" s="26"/>
      <c r="Z9" s="30"/>
      <c r="AA9" s="30">
        <f t="shared" si="2"/>
        <v>6786000</v>
      </c>
      <c r="AB9" s="31">
        <v>42124</v>
      </c>
      <c r="AC9" s="24">
        <v>42369</v>
      </c>
      <c r="AD9" s="22">
        <f t="shared" si="3"/>
        <v>245</v>
      </c>
      <c r="AE9" s="37" t="s">
        <v>175</v>
      </c>
      <c r="AF9" s="33">
        <f>LOOKUP(AE9,'[1]SUPERVISIONES 2015'!$A$3:$B$1267,'[1]SUPERVISIONES 2015'!$B$3:$B$1267)</f>
        <v>19262345</v>
      </c>
    </row>
    <row r="10" spans="1:32" s="34" customFormat="1" ht="99.95" customHeight="1" x14ac:dyDescent="0.25">
      <c r="A10" s="15" t="s">
        <v>176</v>
      </c>
      <c r="B10" s="16" t="s">
        <v>177</v>
      </c>
      <c r="C10" s="17">
        <v>42087</v>
      </c>
      <c r="D10" s="18" t="s">
        <v>32</v>
      </c>
      <c r="E10" s="38" t="s">
        <v>85</v>
      </c>
      <c r="F10" s="20" t="s">
        <v>178</v>
      </c>
      <c r="G10" s="21">
        <v>148</v>
      </c>
      <c r="H10" s="22">
        <v>8000000</v>
      </c>
      <c r="I10" s="23" t="s">
        <v>34</v>
      </c>
      <c r="J10" s="24" t="s">
        <v>35</v>
      </c>
      <c r="K10" s="25">
        <v>25</v>
      </c>
      <c r="L10" s="19" t="s">
        <v>40</v>
      </c>
      <c r="M10" s="19" t="s">
        <v>179</v>
      </c>
      <c r="N10" s="19" t="s">
        <v>42</v>
      </c>
      <c r="O10" s="19" t="s">
        <v>42</v>
      </c>
      <c r="P10" s="27" t="s">
        <v>180</v>
      </c>
      <c r="Q10" s="28">
        <v>80040111</v>
      </c>
      <c r="R10" s="14"/>
      <c r="S10" s="24">
        <v>42109</v>
      </c>
      <c r="T10" s="29" t="s">
        <v>181</v>
      </c>
      <c r="U10" s="24" t="s">
        <v>58</v>
      </c>
      <c r="V10" s="22">
        <v>75315</v>
      </c>
      <c r="W10" s="24">
        <v>42109</v>
      </c>
      <c r="X10" s="22">
        <v>8000000</v>
      </c>
      <c r="Y10" s="26"/>
      <c r="Z10" s="30"/>
      <c r="AA10" s="30">
        <f t="shared" si="2"/>
        <v>8000000</v>
      </c>
      <c r="AB10" s="31">
        <v>42122</v>
      </c>
      <c r="AC10" s="24">
        <f>+AB10+260</f>
        <v>42382</v>
      </c>
      <c r="AD10" s="22">
        <f t="shared" si="3"/>
        <v>260</v>
      </c>
      <c r="AE10" s="37" t="s">
        <v>182</v>
      </c>
      <c r="AF10" s="33">
        <f>LOOKUP(AE10,'[1]SUPERVISIONES 2015'!$A$3:$B$1267,'[1]SUPERVISIONES 2015'!$B$3:$B$1267)</f>
        <v>79247452</v>
      </c>
    </row>
    <row r="11" spans="1:32" s="34" customFormat="1" ht="99.95" customHeight="1" x14ac:dyDescent="0.25">
      <c r="A11" s="15" t="s">
        <v>183</v>
      </c>
      <c r="B11" s="16" t="s">
        <v>184</v>
      </c>
      <c r="C11" s="17">
        <v>42087</v>
      </c>
      <c r="D11" s="18" t="s">
        <v>32</v>
      </c>
      <c r="E11" s="38" t="s">
        <v>142</v>
      </c>
      <c r="F11" s="20" t="s">
        <v>185</v>
      </c>
      <c r="G11" s="21">
        <v>186</v>
      </c>
      <c r="H11" s="22">
        <v>11400000</v>
      </c>
      <c r="I11" s="23" t="s">
        <v>34</v>
      </c>
      <c r="J11" s="24" t="s">
        <v>35</v>
      </c>
      <c r="K11" s="25">
        <v>26</v>
      </c>
      <c r="L11" s="19" t="s">
        <v>40</v>
      </c>
      <c r="M11" s="19" t="s">
        <v>55</v>
      </c>
      <c r="N11" s="19" t="s">
        <v>137</v>
      </c>
      <c r="O11" s="19" t="s">
        <v>138</v>
      </c>
      <c r="P11" s="27" t="s">
        <v>186</v>
      </c>
      <c r="Q11" s="28">
        <v>900338142</v>
      </c>
      <c r="R11" s="14" t="s">
        <v>102</v>
      </c>
      <c r="S11" s="24">
        <v>42109</v>
      </c>
      <c r="T11" s="29" t="s">
        <v>187</v>
      </c>
      <c r="U11" s="24" t="s">
        <v>188</v>
      </c>
      <c r="V11" s="22">
        <v>75415</v>
      </c>
      <c r="W11" s="24">
        <v>42109</v>
      </c>
      <c r="X11" s="22">
        <v>11400000</v>
      </c>
      <c r="Y11" s="26"/>
      <c r="Z11" s="30"/>
      <c r="AA11" s="30">
        <f t="shared" si="2"/>
        <v>11400000</v>
      </c>
      <c r="AB11" s="31">
        <v>42128</v>
      </c>
      <c r="AC11" s="24">
        <v>42369</v>
      </c>
      <c r="AD11" s="22">
        <f t="shared" si="3"/>
        <v>241</v>
      </c>
      <c r="AE11" s="37" t="s">
        <v>136</v>
      </c>
      <c r="AF11" s="33">
        <f>LOOKUP(AE11,'[1]SUPERVISIONES 2015'!$A$3:$B$1267,'[1]SUPERVISIONES 2015'!$B$3:$B$1267)</f>
        <v>25166983</v>
      </c>
    </row>
    <row r="12" spans="1:32" s="34" customFormat="1" ht="99.95" customHeight="1" x14ac:dyDescent="0.25">
      <c r="A12" s="15" t="s">
        <v>189</v>
      </c>
      <c r="B12" s="16" t="s">
        <v>190</v>
      </c>
      <c r="C12" s="17">
        <v>42087</v>
      </c>
      <c r="D12" s="18" t="s">
        <v>32</v>
      </c>
      <c r="E12" s="38" t="s">
        <v>70</v>
      </c>
      <c r="F12" s="20" t="s">
        <v>191</v>
      </c>
      <c r="G12" s="21">
        <v>147</v>
      </c>
      <c r="H12" s="22">
        <v>6000000</v>
      </c>
      <c r="I12" s="23" t="s">
        <v>34</v>
      </c>
      <c r="J12" s="24" t="s">
        <v>35</v>
      </c>
      <c r="K12" s="25">
        <v>27</v>
      </c>
      <c r="L12" s="19" t="s">
        <v>80</v>
      </c>
      <c r="M12" s="19" t="s">
        <v>81</v>
      </c>
      <c r="N12" s="19" t="s">
        <v>71</v>
      </c>
      <c r="O12" s="19" t="s">
        <v>91</v>
      </c>
      <c r="P12" s="27" t="s">
        <v>124</v>
      </c>
      <c r="Q12" s="28">
        <v>830080652</v>
      </c>
      <c r="R12" s="14" t="s">
        <v>125</v>
      </c>
      <c r="S12" s="24">
        <v>42109</v>
      </c>
      <c r="T12" s="29" t="s">
        <v>192</v>
      </c>
      <c r="U12" s="24" t="s">
        <v>193</v>
      </c>
      <c r="V12" s="22">
        <v>75515</v>
      </c>
      <c r="W12" s="24">
        <v>42109</v>
      </c>
      <c r="X12" s="22">
        <v>3096047</v>
      </c>
      <c r="Y12" s="26"/>
      <c r="Z12" s="30"/>
      <c r="AA12" s="30">
        <f t="shared" si="2"/>
        <v>3096047</v>
      </c>
      <c r="AB12" s="31">
        <v>42116</v>
      </c>
      <c r="AC12" s="24">
        <f>+AB12+15</f>
        <v>42131</v>
      </c>
      <c r="AD12" s="22">
        <f t="shared" si="3"/>
        <v>15</v>
      </c>
      <c r="AE12" s="37" t="s">
        <v>104</v>
      </c>
      <c r="AF12" s="33">
        <f>LOOKUP(AE12,'[1]SUPERVISIONES 2015'!$A$3:$B$1267,'[1]SUPERVISIONES 2015'!$B$3:$B$1267)</f>
        <v>26271656</v>
      </c>
    </row>
    <row r="13" spans="1:32" s="34" customFormat="1" ht="99.95" customHeight="1" x14ac:dyDescent="0.25">
      <c r="A13" s="15" t="s">
        <v>194</v>
      </c>
      <c r="B13" s="16" t="s">
        <v>195</v>
      </c>
      <c r="C13" s="17">
        <v>42088</v>
      </c>
      <c r="D13" s="18" t="s">
        <v>32</v>
      </c>
      <c r="E13" s="38" t="s">
        <v>167</v>
      </c>
      <c r="F13" s="20" t="s">
        <v>196</v>
      </c>
      <c r="G13" s="21">
        <v>191</v>
      </c>
      <c r="H13" s="41">
        <v>7800000</v>
      </c>
      <c r="I13" s="23" t="s">
        <v>34</v>
      </c>
      <c r="J13" s="24" t="s">
        <v>35</v>
      </c>
      <c r="K13" s="25">
        <v>30</v>
      </c>
      <c r="L13" s="19" t="s">
        <v>40</v>
      </c>
      <c r="M13" s="19" t="s">
        <v>55</v>
      </c>
      <c r="N13" s="19" t="s">
        <v>143</v>
      </c>
      <c r="O13" s="19" t="s">
        <v>144</v>
      </c>
      <c r="P13" s="27" t="s">
        <v>197</v>
      </c>
      <c r="Q13" s="28">
        <v>900730707</v>
      </c>
      <c r="R13" s="14" t="s">
        <v>125</v>
      </c>
      <c r="S13" s="24">
        <v>42116</v>
      </c>
      <c r="T13" s="29" t="s">
        <v>198</v>
      </c>
      <c r="U13" s="24" t="s">
        <v>58</v>
      </c>
      <c r="V13" s="22">
        <v>80715</v>
      </c>
      <c r="W13" s="24">
        <v>42116</v>
      </c>
      <c r="X13" s="22">
        <v>5500000</v>
      </c>
      <c r="Y13" s="26"/>
      <c r="Z13" s="30"/>
      <c r="AA13" s="30">
        <f t="shared" si="2"/>
        <v>5500000</v>
      </c>
      <c r="AB13" s="31" t="s">
        <v>127</v>
      </c>
      <c r="AC13" s="24">
        <v>42369</v>
      </c>
      <c r="AD13" s="22" t="e">
        <f t="shared" si="3"/>
        <v>#VALUE!</v>
      </c>
      <c r="AE13" s="37" t="s">
        <v>199</v>
      </c>
      <c r="AF13" s="33">
        <f>LOOKUP(AE13,'[1]SUPERVISIONES 2015'!$A$3:$B$1267,'[1]SUPERVISIONES 2015'!$B$3:$B$1267)</f>
        <v>88264550</v>
      </c>
    </row>
    <row r="14" spans="1:32" s="34" customFormat="1" ht="99.95" customHeight="1" x14ac:dyDescent="0.25">
      <c r="A14" s="15" t="s">
        <v>200</v>
      </c>
      <c r="B14" s="16" t="s">
        <v>195</v>
      </c>
      <c r="C14" s="17">
        <v>42088</v>
      </c>
      <c r="D14" s="18" t="s">
        <v>32</v>
      </c>
      <c r="E14" s="38" t="s">
        <v>167</v>
      </c>
      <c r="F14" s="20" t="s">
        <v>196</v>
      </c>
      <c r="G14" s="21">
        <v>191</v>
      </c>
      <c r="H14" s="41"/>
      <c r="I14" s="23" t="s">
        <v>34</v>
      </c>
      <c r="J14" s="24" t="s">
        <v>35</v>
      </c>
      <c r="K14" s="25">
        <v>31</v>
      </c>
      <c r="L14" s="19" t="s">
        <v>40</v>
      </c>
      <c r="M14" s="19" t="s">
        <v>55</v>
      </c>
      <c r="N14" s="19" t="s">
        <v>201</v>
      </c>
      <c r="O14" s="19" t="s">
        <v>202</v>
      </c>
      <c r="P14" s="27" t="s">
        <v>203</v>
      </c>
      <c r="Q14" s="28">
        <v>800000214</v>
      </c>
      <c r="R14" s="14" t="s">
        <v>63</v>
      </c>
      <c r="S14" s="24">
        <v>42116</v>
      </c>
      <c r="T14" s="29" t="s">
        <v>198</v>
      </c>
      <c r="U14" s="24" t="s">
        <v>58</v>
      </c>
      <c r="V14" s="22">
        <v>80815</v>
      </c>
      <c r="W14" s="24">
        <v>42116</v>
      </c>
      <c r="X14" s="22">
        <v>2300000</v>
      </c>
      <c r="Y14" s="26"/>
      <c r="Z14" s="30"/>
      <c r="AA14" s="30">
        <f t="shared" si="2"/>
        <v>2300000</v>
      </c>
      <c r="AB14" s="31" t="s">
        <v>127</v>
      </c>
      <c r="AC14" s="24">
        <v>42369</v>
      </c>
      <c r="AD14" s="22" t="e">
        <f t="shared" si="3"/>
        <v>#VALUE!</v>
      </c>
      <c r="AE14" s="37" t="s">
        <v>145</v>
      </c>
      <c r="AF14" s="33"/>
    </row>
    <row r="15" spans="1:32" s="34" customFormat="1" ht="99.95" customHeight="1" x14ac:dyDescent="0.25">
      <c r="A15" s="15" t="s">
        <v>204</v>
      </c>
      <c r="B15" s="16" t="s">
        <v>205</v>
      </c>
      <c r="C15" s="17">
        <v>42088</v>
      </c>
      <c r="D15" s="18" t="s">
        <v>32</v>
      </c>
      <c r="E15" s="38" t="s">
        <v>61</v>
      </c>
      <c r="F15" s="20" t="s">
        <v>206</v>
      </c>
      <c r="G15" s="21">
        <v>140</v>
      </c>
      <c r="H15" s="22">
        <v>27000000</v>
      </c>
      <c r="I15" s="23" t="s">
        <v>34</v>
      </c>
      <c r="J15" s="24" t="s">
        <v>35</v>
      </c>
      <c r="K15" s="25">
        <v>34</v>
      </c>
      <c r="L15" s="19" t="s">
        <v>80</v>
      </c>
      <c r="M15" s="19" t="s">
        <v>80</v>
      </c>
      <c r="N15" s="19" t="s">
        <v>42</v>
      </c>
      <c r="O15" s="19" t="s">
        <v>42</v>
      </c>
      <c r="P15" s="27" t="s">
        <v>207</v>
      </c>
      <c r="Q15" s="28">
        <v>32423048</v>
      </c>
      <c r="R15" s="14"/>
      <c r="S15" s="24">
        <v>42117</v>
      </c>
      <c r="T15" s="29" t="s">
        <v>208</v>
      </c>
      <c r="U15" s="24" t="s">
        <v>126</v>
      </c>
      <c r="V15" s="22">
        <v>80915</v>
      </c>
      <c r="W15" s="24">
        <v>42116</v>
      </c>
      <c r="X15" s="22">
        <v>21975040</v>
      </c>
      <c r="Y15" s="26"/>
      <c r="Z15" s="30"/>
      <c r="AA15" s="30">
        <f t="shared" si="2"/>
        <v>21975040</v>
      </c>
      <c r="AB15" s="31" t="s">
        <v>127</v>
      </c>
      <c r="AC15" s="24" t="e">
        <f>+AB15+30</f>
        <v>#VALUE!</v>
      </c>
      <c r="AD15" s="22" t="e">
        <f t="shared" si="3"/>
        <v>#VALUE!</v>
      </c>
      <c r="AE15" s="37" t="s">
        <v>158</v>
      </c>
      <c r="AF15" s="33">
        <f>LOOKUP(AE15,'[1]SUPERVISIONES 2015'!$A$3:$B$1267,'[1]SUPERVISIONES 2015'!$B$3:$B$1267)</f>
        <v>80011399</v>
      </c>
    </row>
    <row r="16" spans="1:32" s="34" customFormat="1" ht="99.95" customHeight="1" x14ac:dyDescent="0.25">
      <c r="A16" s="15" t="s">
        <v>209</v>
      </c>
      <c r="B16" s="16" t="s">
        <v>210</v>
      </c>
      <c r="C16" s="17">
        <v>42088</v>
      </c>
      <c r="D16" s="18" t="s">
        <v>32</v>
      </c>
      <c r="E16" s="38" t="s">
        <v>85</v>
      </c>
      <c r="F16" s="20" t="s">
        <v>211</v>
      </c>
      <c r="G16" s="21">
        <v>54</v>
      </c>
      <c r="H16" s="22">
        <v>10000000</v>
      </c>
      <c r="I16" s="23" t="s">
        <v>34</v>
      </c>
      <c r="J16" s="24" t="s">
        <v>35</v>
      </c>
      <c r="K16" s="25">
        <v>28</v>
      </c>
      <c r="L16" s="19" t="s">
        <v>40</v>
      </c>
      <c r="M16" s="19" t="s">
        <v>55</v>
      </c>
      <c r="N16" s="19" t="s">
        <v>42</v>
      </c>
      <c r="O16" s="19" t="s">
        <v>42</v>
      </c>
      <c r="P16" s="27" t="s">
        <v>212</v>
      </c>
      <c r="Q16" s="28">
        <v>830038886</v>
      </c>
      <c r="R16" s="14" t="s">
        <v>93</v>
      </c>
      <c r="S16" s="24">
        <v>42109</v>
      </c>
      <c r="T16" s="29" t="s">
        <v>213</v>
      </c>
      <c r="U16" s="24" t="s">
        <v>58</v>
      </c>
      <c r="V16" s="22">
        <v>75615</v>
      </c>
      <c r="W16" s="24">
        <v>42109</v>
      </c>
      <c r="X16" s="22">
        <v>10000000</v>
      </c>
      <c r="Y16" s="26"/>
      <c r="Z16" s="30"/>
      <c r="AA16" s="30">
        <f t="shared" si="2"/>
        <v>10000000</v>
      </c>
      <c r="AB16" s="31" t="s">
        <v>127</v>
      </c>
      <c r="AC16" s="24">
        <v>42155</v>
      </c>
      <c r="AD16" s="22" t="e">
        <f t="shared" si="3"/>
        <v>#VALUE!</v>
      </c>
      <c r="AE16" s="37" t="s">
        <v>182</v>
      </c>
      <c r="AF16" s="33">
        <f>LOOKUP(AE16,'[1]SUPERVISIONES 2015'!$A$3:$B$1267,'[1]SUPERVISIONES 2015'!$B$3:$B$1267)</f>
        <v>79247452</v>
      </c>
    </row>
    <row r="17" spans="1:32" s="34" customFormat="1" ht="99.95" customHeight="1" x14ac:dyDescent="0.25">
      <c r="A17" s="15" t="s">
        <v>214</v>
      </c>
      <c r="B17" s="16" t="s">
        <v>215</v>
      </c>
      <c r="C17" s="17">
        <v>42088</v>
      </c>
      <c r="D17" s="18" t="s">
        <v>32</v>
      </c>
      <c r="E17" s="38" t="s">
        <v>45</v>
      </c>
      <c r="F17" s="20" t="s">
        <v>216</v>
      </c>
      <c r="G17" s="21">
        <v>141</v>
      </c>
      <c r="H17" s="22">
        <v>1500000</v>
      </c>
      <c r="I17" s="23" t="s">
        <v>34</v>
      </c>
      <c r="J17" s="24" t="s">
        <v>35</v>
      </c>
      <c r="K17" s="25">
        <v>35</v>
      </c>
      <c r="L17" s="19" t="s">
        <v>80</v>
      </c>
      <c r="M17" s="19" t="s">
        <v>81</v>
      </c>
      <c r="N17" s="19" t="s">
        <v>47</v>
      </c>
      <c r="O17" s="19" t="s">
        <v>48</v>
      </c>
      <c r="P17" s="27" t="s">
        <v>217</v>
      </c>
      <c r="Q17" s="28">
        <v>6565390</v>
      </c>
      <c r="R17" s="14"/>
      <c r="S17" s="24">
        <v>42117</v>
      </c>
      <c r="T17" s="29" t="s">
        <v>218</v>
      </c>
      <c r="U17" s="24" t="s">
        <v>193</v>
      </c>
      <c r="V17" s="22">
        <v>81515</v>
      </c>
      <c r="W17" s="24">
        <v>42117</v>
      </c>
      <c r="X17" s="22">
        <v>1420000</v>
      </c>
      <c r="Y17" s="26"/>
      <c r="Z17" s="30"/>
      <c r="AA17" s="30">
        <f t="shared" si="2"/>
        <v>1420000</v>
      </c>
      <c r="AB17" s="31" t="s">
        <v>127</v>
      </c>
      <c r="AC17" s="24" t="e">
        <f>+AB17+15</f>
        <v>#VALUE!</v>
      </c>
      <c r="AD17" s="22" t="e">
        <f t="shared" si="3"/>
        <v>#VALUE!</v>
      </c>
      <c r="AE17" s="37" t="s">
        <v>50</v>
      </c>
      <c r="AF17" s="33">
        <f>LOOKUP(AE17,'[1]SUPERVISIONES 2015'!$A$3:$B$1267,'[1]SUPERVISIONES 2015'!$B$3:$B$1267)</f>
        <v>40179426</v>
      </c>
    </row>
    <row r="18" spans="1:32" s="34" customFormat="1" ht="99.95" customHeight="1" x14ac:dyDescent="0.25">
      <c r="A18" s="15" t="s">
        <v>219</v>
      </c>
      <c r="B18" s="16" t="s">
        <v>220</v>
      </c>
      <c r="C18" s="17">
        <v>42088</v>
      </c>
      <c r="D18" s="18" t="s">
        <v>32</v>
      </c>
      <c r="E18" s="38" t="s">
        <v>33</v>
      </c>
      <c r="F18" s="20" t="s">
        <v>221</v>
      </c>
      <c r="G18" s="21">
        <v>132</v>
      </c>
      <c r="H18" s="22">
        <v>5000000</v>
      </c>
      <c r="I18" s="23" t="s">
        <v>34</v>
      </c>
      <c r="J18" s="24" t="s">
        <v>35</v>
      </c>
      <c r="K18" s="25">
        <v>36</v>
      </c>
      <c r="L18" s="19" t="s">
        <v>80</v>
      </c>
      <c r="M18" s="19" t="s">
        <v>81</v>
      </c>
      <c r="N18" s="19" t="s">
        <v>36</v>
      </c>
      <c r="O18" s="19" t="s">
        <v>37</v>
      </c>
      <c r="P18" s="27" t="s">
        <v>222</v>
      </c>
      <c r="Q18" s="28">
        <v>12986799</v>
      </c>
      <c r="R18" s="14"/>
      <c r="S18" s="24">
        <v>42117</v>
      </c>
      <c r="T18" s="29" t="s">
        <v>223</v>
      </c>
      <c r="U18" s="24" t="s">
        <v>193</v>
      </c>
      <c r="V18" s="22">
        <v>81415</v>
      </c>
      <c r="W18" s="24">
        <v>42117</v>
      </c>
      <c r="X18" s="22">
        <v>4410024</v>
      </c>
      <c r="Y18" s="26"/>
      <c r="Z18" s="30"/>
      <c r="AA18" s="30">
        <f t="shared" si="2"/>
        <v>4410024</v>
      </c>
      <c r="AB18" s="31" t="s">
        <v>127</v>
      </c>
      <c r="AC18" s="24">
        <v>42139</v>
      </c>
      <c r="AD18" s="22" t="e">
        <f t="shared" si="3"/>
        <v>#VALUE!</v>
      </c>
      <c r="AE18" s="32" t="s">
        <v>38</v>
      </c>
      <c r="AF18" s="33">
        <f>LOOKUP(AE18,'[1]SUPERVISIONES 2015'!$A$3:$B$1267,'[1]SUPERVISIONES 2015'!$B$3:$B$1267)</f>
        <v>30738603</v>
      </c>
    </row>
    <row r="19" spans="1:32" s="34" customFormat="1" ht="99.95" customHeight="1" x14ac:dyDescent="0.25">
      <c r="A19" s="15" t="s">
        <v>227</v>
      </c>
      <c r="B19" s="16" t="s">
        <v>228</v>
      </c>
      <c r="C19" s="17">
        <v>42090</v>
      </c>
      <c r="D19" s="18" t="s">
        <v>32</v>
      </c>
      <c r="E19" s="38" t="s">
        <v>107</v>
      </c>
      <c r="F19" s="20" t="s">
        <v>229</v>
      </c>
      <c r="G19" s="21">
        <v>138</v>
      </c>
      <c r="H19" s="22">
        <v>22000000</v>
      </c>
      <c r="I19" s="23" t="s">
        <v>34</v>
      </c>
      <c r="J19" s="24" t="s">
        <v>35</v>
      </c>
      <c r="K19" s="25">
        <v>37</v>
      </c>
      <c r="L19" s="19" t="s">
        <v>80</v>
      </c>
      <c r="M19" s="19" t="s">
        <v>80</v>
      </c>
      <c r="N19" s="19" t="s">
        <v>42</v>
      </c>
      <c r="O19" s="19" t="s">
        <v>42</v>
      </c>
      <c r="P19" s="27" t="s">
        <v>230</v>
      </c>
      <c r="Q19" s="28">
        <v>900114950</v>
      </c>
      <c r="R19" s="14" t="s">
        <v>67</v>
      </c>
      <c r="S19" s="24">
        <v>42121</v>
      </c>
      <c r="T19" s="29" t="s">
        <v>231</v>
      </c>
      <c r="U19" s="24" t="s">
        <v>193</v>
      </c>
      <c r="V19" s="22">
        <v>82215</v>
      </c>
      <c r="W19" s="24">
        <v>42117</v>
      </c>
      <c r="X19" s="22">
        <v>13153350</v>
      </c>
      <c r="Y19" s="26"/>
      <c r="Z19" s="30"/>
      <c r="AA19" s="30">
        <f t="shared" ref="AA19:AA59" si="4">+X19+Y19</f>
        <v>13153350</v>
      </c>
      <c r="AB19" s="24">
        <v>42129</v>
      </c>
      <c r="AC19" s="24">
        <f>+AB19+60</f>
        <v>42189</v>
      </c>
      <c r="AD19" s="22">
        <f t="shared" si="3"/>
        <v>60</v>
      </c>
      <c r="AE19" s="37" t="s">
        <v>232</v>
      </c>
      <c r="AF19" s="33">
        <f>LOOKUP(AE19,'[1]SUPERVISIONES 2015'!$A$3:$B$1267,'[1]SUPERVISIONES 2015'!$B$3:$B$1267)</f>
        <v>4247415</v>
      </c>
    </row>
    <row r="20" spans="1:32" s="34" customFormat="1" ht="99.95" customHeight="1" x14ac:dyDescent="0.25">
      <c r="A20" s="15" t="s">
        <v>236</v>
      </c>
      <c r="B20" s="16" t="s">
        <v>237</v>
      </c>
      <c r="C20" s="17">
        <v>42093</v>
      </c>
      <c r="D20" s="18" t="s">
        <v>32</v>
      </c>
      <c r="E20" s="38" t="s">
        <v>70</v>
      </c>
      <c r="F20" s="20" t="s">
        <v>238</v>
      </c>
      <c r="G20" s="21">
        <v>146</v>
      </c>
      <c r="H20" s="22">
        <v>20000000</v>
      </c>
      <c r="I20" s="23" t="s">
        <v>34</v>
      </c>
      <c r="J20" s="24" t="s">
        <v>35</v>
      </c>
      <c r="K20" s="25">
        <v>32</v>
      </c>
      <c r="L20" s="19" t="s">
        <v>239</v>
      </c>
      <c r="M20" s="19" t="s">
        <v>239</v>
      </c>
      <c r="N20" s="19" t="s">
        <v>71</v>
      </c>
      <c r="O20" s="19" t="s">
        <v>72</v>
      </c>
      <c r="P20" s="27" t="s">
        <v>240</v>
      </c>
      <c r="Q20" s="28">
        <v>900340270</v>
      </c>
      <c r="R20" s="14" t="s">
        <v>125</v>
      </c>
      <c r="S20" s="24">
        <v>42115</v>
      </c>
      <c r="T20" s="29" t="s">
        <v>241</v>
      </c>
      <c r="U20" s="24" t="s">
        <v>58</v>
      </c>
      <c r="V20" s="22">
        <v>80215</v>
      </c>
      <c r="W20" s="24">
        <v>42116</v>
      </c>
      <c r="X20" s="22">
        <v>14701211</v>
      </c>
      <c r="Y20" s="26"/>
      <c r="Z20" s="30"/>
      <c r="AA20" s="30">
        <f t="shared" si="4"/>
        <v>14701211</v>
      </c>
      <c r="AB20" s="31" t="s">
        <v>127</v>
      </c>
      <c r="AC20" s="24" t="e">
        <f>+AB20+30</f>
        <v>#VALUE!</v>
      </c>
      <c r="AD20" s="22" t="e">
        <f t="shared" si="3"/>
        <v>#VALUE!</v>
      </c>
      <c r="AE20" s="37" t="s">
        <v>64</v>
      </c>
      <c r="AF20" s="33">
        <f>LOOKUP(AE20,'[1]SUPERVISIONES 2015'!$A$3:$B$1267,'[1]SUPERVISIONES 2015'!$B$3:$B$1267)</f>
        <v>71762925</v>
      </c>
    </row>
    <row r="21" spans="1:32" s="34" customFormat="1" ht="99.95" customHeight="1" x14ac:dyDescent="0.25">
      <c r="A21" s="15" t="s">
        <v>242</v>
      </c>
      <c r="B21" s="39"/>
      <c r="C21" s="17">
        <v>42095</v>
      </c>
      <c r="D21" s="18" t="s">
        <v>39</v>
      </c>
      <c r="E21" s="38" t="s">
        <v>107</v>
      </c>
      <c r="F21" s="20" t="s">
        <v>243</v>
      </c>
      <c r="G21" s="21">
        <v>225</v>
      </c>
      <c r="H21" s="22">
        <v>5760000</v>
      </c>
      <c r="I21" s="23" t="s">
        <v>34</v>
      </c>
      <c r="J21" s="24" t="s">
        <v>35</v>
      </c>
      <c r="K21" s="42">
        <v>61</v>
      </c>
      <c r="L21" s="19" t="s">
        <v>40</v>
      </c>
      <c r="M21" s="19" t="s">
        <v>52</v>
      </c>
      <c r="N21" s="19" t="s">
        <v>244</v>
      </c>
      <c r="O21" s="19" t="s">
        <v>245</v>
      </c>
      <c r="P21" s="27" t="s">
        <v>246</v>
      </c>
      <c r="Q21" s="28">
        <v>52533120</v>
      </c>
      <c r="R21" s="14" t="s">
        <v>102</v>
      </c>
      <c r="S21" s="24">
        <v>42093</v>
      </c>
      <c r="T21" s="29" t="s">
        <v>247</v>
      </c>
      <c r="U21" s="24" t="s">
        <v>135</v>
      </c>
      <c r="V21" s="22">
        <v>69315</v>
      </c>
      <c r="W21" s="24">
        <v>42093</v>
      </c>
      <c r="X21" s="22">
        <v>5760000</v>
      </c>
      <c r="Y21" s="26"/>
      <c r="Z21" s="30"/>
      <c r="AA21" s="30">
        <f t="shared" si="4"/>
        <v>5760000</v>
      </c>
      <c r="AB21" s="31">
        <v>42093</v>
      </c>
      <c r="AC21" s="24">
        <f>+AB21+(6*30)</f>
        <v>42273</v>
      </c>
      <c r="AD21" s="22">
        <f t="shared" ref="AD21:AD59" si="5">+AC21-AB21</f>
        <v>180</v>
      </c>
      <c r="AE21" s="37" t="s">
        <v>248</v>
      </c>
      <c r="AF21" s="33">
        <f>LOOKUP(AE21,'[1]SUPERVISIONES 2015'!$A$3:$B$1267,'[1]SUPERVISIONES 2015'!$B$3:$B$1267)</f>
        <v>4113796</v>
      </c>
    </row>
    <row r="22" spans="1:32" s="34" customFormat="1" ht="99.95" customHeight="1" x14ac:dyDescent="0.25">
      <c r="A22" s="15" t="s">
        <v>249</v>
      </c>
      <c r="B22" s="39"/>
      <c r="C22" s="17">
        <v>42095</v>
      </c>
      <c r="D22" s="18" t="s">
        <v>39</v>
      </c>
      <c r="E22" s="38" t="s">
        <v>78</v>
      </c>
      <c r="F22" s="20" t="s">
        <v>250</v>
      </c>
      <c r="G22" s="21">
        <v>7</v>
      </c>
      <c r="H22" s="22">
        <v>328000</v>
      </c>
      <c r="I22" s="23" t="s">
        <v>34</v>
      </c>
      <c r="J22" s="24" t="s">
        <v>35</v>
      </c>
      <c r="K22" s="42">
        <v>62</v>
      </c>
      <c r="L22" s="19" t="s">
        <v>159</v>
      </c>
      <c r="M22" s="19" t="s">
        <v>159</v>
      </c>
      <c r="N22" s="19" t="s">
        <v>42</v>
      </c>
      <c r="O22" s="19" t="s">
        <v>42</v>
      </c>
      <c r="P22" s="27" t="s">
        <v>251</v>
      </c>
      <c r="Q22" s="28">
        <v>860007590</v>
      </c>
      <c r="R22" s="14" t="s">
        <v>77</v>
      </c>
      <c r="S22" s="24">
        <v>42094</v>
      </c>
      <c r="T22" s="29" t="s">
        <v>252</v>
      </c>
      <c r="U22" s="24" t="s">
        <v>110</v>
      </c>
      <c r="V22" s="22">
        <v>69915</v>
      </c>
      <c r="W22" s="24">
        <v>42094</v>
      </c>
      <c r="X22" s="22">
        <v>328000</v>
      </c>
      <c r="Y22" s="26"/>
      <c r="Z22" s="30"/>
      <c r="AA22" s="30">
        <f t="shared" si="4"/>
        <v>328000</v>
      </c>
      <c r="AB22" s="31">
        <v>42094</v>
      </c>
      <c r="AC22" s="24">
        <f>+AB22+365</f>
        <v>42459</v>
      </c>
      <c r="AD22" s="22">
        <f t="shared" si="5"/>
        <v>365</v>
      </c>
      <c r="AE22" s="37" t="s">
        <v>79</v>
      </c>
      <c r="AF22" s="33">
        <f>LOOKUP(AE22,'[1]SUPERVISIONES 2015'!$A$3:$B$1267,'[1]SUPERVISIONES 2015'!$B$3:$B$1267)</f>
        <v>94486941</v>
      </c>
    </row>
    <row r="23" spans="1:32" s="34" customFormat="1" ht="99.95" customHeight="1" x14ac:dyDescent="0.25">
      <c r="A23" s="15" t="s">
        <v>253</v>
      </c>
      <c r="B23" s="39"/>
      <c r="C23" s="17">
        <v>42101</v>
      </c>
      <c r="D23" s="18" t="s">
        <v>39</v>
      </c>
      <c r="E23" s="38" t="s">
        <v>68</v>
      </c>
      <c r="F23" s="20" t="s">
        <v>254</v>
      </c>
      <c r="G23" s="21">
        <v>66</v>
      </c>
      <c r="H23" s="22">
        <v>3500000</v>
      </c>
      <c r="I23" s="23" t="s">
        <v>34</v>
      </c>
      <c r="J23" s="24" t="s">
        <v>35</v>
      </c>
      <c r="K23" s="42">
        <v>63</v>
      </c>
      <c r="L23" s="19" t="s">
        <v>46</v>
      </c>
      <c r="M23" s="19" t="s">
        <v>46</v>
      </c>
      <c r="N23" s="19" t="s">
        <v>255</v>
      </c>
      <c r="O23" s="19" t="s">
        <v>256</v>
      </c>
      <c r="P23" s="27" t="s">
        <v>257</v>
      </c>
      <c r="Q23" s="28">
        <v>47435281</v>
      </c>
      <c r="R23" s="14"/>
      <c r="S23" s="24">
        <v>42095</v>
      </c>
      <c r="T23" s="29" t="s">
        <v>258</v>
      </c>
      <c r="U23" s="24" t="s">
        <v>49</v>
      </c>
      <c r="V23" s="22">
        <v>70215</v>
      </c>
      <c r="W23" s="24">
        <v>42095</v>
      </c>
      <c r="X23" s="22">
        <v>3500000</v>
      </c>
      <c r="Y23" s="26"/>
      <c r="Z23" s="30"/>
      <c r="AA23" s="30">
        <f t="shared" si="4"/>
        <v>3500000</v>
      </c>
      <c r="AB23" s="31">
        <v>42095</v>
      </c>
      <c r="AC23" s="24">
        <f>+AB23+(7*30)</f>
        <v>42305</v>
      </c>
      <c r="AD23" s="22">
        <f t="shared" si="5"/>
        <v>210</v>
      </c>
      <c r="AE23" s="37" t="s">
        <v>74</v>
      </c>
      <c r="AF23" s="33">
        <f>LOOKUP(AE23,'[1]SUPERVISIONES 2015'!$A$3:$B$1267,'[1]SUPERVISIONES 2015'!$B$3:$B$1267)</f>
        <v>40402074</v>
      </c>
    </row>
    <row r="24" spans="1:32" s="34" customFormat="1" ht="99.95" customHeight="1" x14ac:dyDescent="0.25">
      <c r="A24" s="15" t="s">
        <v>259</v>
      </c>
      <c r="B24" s="39"/>
      <c r="C24" s="17">
        <v>42102</v>
      </c>
      <c r="D24" s="18" t="s">
        <v>39</v>
      </c>
      <c r="E24" s="38" t="s">
        <v>51</v>
      </c>
      <c r="F24" s="20" t="s">
        <v>260</v>
      </c>
      <c r="G24" s="21">
        <v>238</v>
      </c>
      <c r="H24" s="22">
        <v>230518964</v>
      </c>
      <c r="I24" s="23" t="s">
        <v>34</v>
      </c>
      <c r="J24" s="24" t="s">
        <v>35</v>
      </c>
      <c r="K24" s="42">
        <v>64</v>
      </c>
      <c r="L24" s="19" t="s">
        <v>62</v>
      </c>
      <c r="M24" s="19" t="s">
        <v>261</v>
      </c>
      <c r="N24" s="19" t="s">
        <v>42</v>
      </c>
      <c r="O24" s="19" t="s">
        <v>42</v>
      </c>
      <c r="P24" s="27" t="s">
        <v>262</v>
      </c>
      <c r="Q24" s="28">
        <v>800128835</v>
      </c>
      <c r="R24" s="14" t="s">
        <v>77</v>
      </c>
      <c r="S24" s="24">
        <v>42100</v>
      </c>
      <c r="T24" s="29" t="s">
        <v>263</v>
      </c>
      <c r="U24" s="24" t="s">
        <v>264</v>
      </c>
      <c r="V24" s="22">
        <v>70315</v>
      </c>
      <c r="W24" s="24">
        <v>42100</v>
      </c>
      <c r="X24" s="22">
        <v>230518964</v>
      </c>
      <c r="Y24" s="26"/>
      <c r="Z24" s="30"/>
      <c r="AA24" s="30">
        <f t="shared" si="4"/>
        <v>230518964</v>
      </c>
      <c r="AB24" s="31">
        <v>42100</v>
      </c>
      <c r="AC24" s="24">
        <f>+AB24+(4*30)</f>
        <v>42220</v>
      </c>
      <c r="AD24" s="22">
        <f t="shared" si="5"/>
        <v>120</v>
      </c>
      <c r="AE24" s="37" t="s">
        <v>134</v>
      </c>
      <c r="AF24" s="33">
        <f>LOOKUP(AE24,'[1]SUPERVISIONES 2015'!$A$3:$B$1267,'[1]SUPERVISIONES 2015'!$B$3:$B$1267)</f>
        <v>72222578</v>
      </c>
    </row>
    <row r="25" spans="1:32" s="34" customFormat="1" ht="99.95" customHeight="1" x14ac:dyDescent="0.25">
      <c r="A25" s="15" t="s">
        <v>265</v>
      </c>
      <c r="B25" s="39"/>
      <c r="C25" s="17">
        <v>42104</v>
      </c>
      <c r="D25" s="18" t="s">
        <v>39</v>
      </c>
      <c r="E25" s="38" t="s">
        <v>225</v>
      </c>
      <c r="F25" s="20" t="s">
        <v>266</v>
      </c>
      <c r="G25" s="21">
        <v>90</v>
      </c>
      <c r="H25" s="22">
        <v>4782680</v>
      </c>
      <c r="I25" s="23" t="s">
        <v>34</v>
      </c>
      <c r="J25" s="24" t="s">
        <v>35</v>
      </c>
      <c r="K25" s="42">
        <v>65</v>
      </c>
      <c r="L25" s="19" t="s">
        <v>80</v>
      </c>
      <c r="M25" s="19" t="s">
        <v>86</v>
      </c>
      <c r="N25" s="19" t="s">
        <v>42</v>
      </c>
      <c r="O25" s="19" t="s">
        <v>42</v>
      </c>
      <c r="P25" s="27" t="s">
        <v>267</v>
      </c>
      <c r="Q25" s="28">
        <v>800219241</v>
      </c>
      <c r="R25" s="14" t="s">
        <v>102</v>
      </c>
      <c r="S25" s="24">
        <v>42101</v>
      </c>
      <c r="T25" s="29" t="s">
        <v>268</v>
      </c>
      <c r="U25" s="24" t="s">
        <v>109</v>
      </c>
      <c r="V25" s="22">
        <v>70815</v>
      </c>
      <c r="W25" s="24">
        <v>42101</v>
      </c>
      <c r="X25" s="22">
        <v>4782680</v>
      </c>
      <c r="Y25" s="26"/>
      <c r="Z25" s="30"/>
      <c r="AA25" s="30">
        <f t="shared" si="4"/>
        <v>4782680</v>
      </c>
      <c r="AB25" s="31">
        <v>42114</v>
      </c>
      <c r="AC25" s="24">
        <v>42167</v>
      </c>
      <c r="AD25" s="22">
        <f t="shared" si="5"/>
        <v>53</v>
      </c>
      <c r="AE25" s="37" t="s">
        <v>128</v>
      </c>
      <c r="AF25" s="33">
        <f>LOOKUP(AE25,'[1]SUPERVISIONES 2015'!$A$3:$B$1267,'[1]SUPERVISIONES 2015'!$B$3:$B$1267)</f>
        <v>75035031</v>
      </c>
    </row>
    <row r="26" spans="1:32" s="34" customFormat="1" ht="99.95" customHeight="1" x14ac:dyDescent="0.25">
      <c r="A26" s="15" t="s">
        <v>269</v>
      </c>
      <c r="B26" s="39"/>
      <c r="C26" s="17">
        <v>42108</v>
      </c>
      <c r="D26" s="18" t="s">
        <v>39</v>
      </c>
      <c r="E26" s="38" t="s">
        <v>94</v>
      </c>
      <c r="F26" s="20" t="s">
        <v>270</v>
      </c>
      <c r="G26" s="21">
        <v>63</v>
      </c>
      <c r="H26" s="22">
        <v>31363484</v>
      </c>
      <c r="I26" s="23" t="s">
        <v>34</v>
      </c>
      <c r="J26" s="24" t="s">
        <v>35</v>
      </c>
      <c r="K26" s="42">
        <v>67</v>
      </c>
      <c r="L26" s="19" t="s">
        <v>80</v>
      </c>
      <c r="M26" s="19" t="s">
        <v>86</v>
      </c>
      <c r="N26" s="19" t="s">
        <v>42</v>
      </c>
      <c r="O26" s="19" t="s">
        <v>42</v>
      </c>
      <c r="P26" s="27" t="s">
        <v>271</v>
      </c>
      <c r="Q26" s="28">
        <v>900477235</v>
      </c>
      <c r="R26" s="14" t="s">
        <v>77</v>
      </c>
      <c r="S26" s="24">
        <v>42107</v>
      </c>
      <c r="T26" s="29" t="s">
        <v>272</v>
      </c>
      <c r="U26" s="24" t="s">
        <v>84</v>
      </c>
      <c r="V26" s="22">
        <v>73515</v>
      </c>
      <c r="W26" s="24">
        <v>42107</v>
      </c>
      <c r="X26" s="22">
        <v>31363484</v>
      </c>
      <c r="Y26" s="26"/>
      <c r="Z26" s="30"/>
      <c r="AA26" s="30">
        <f t="shared" si="4"/>
        <v>31363484</v>
      </c>
      <c r="AB26" s="31" t="s">
        <v>127</v>
      </c>
      <c r="AC26" s="24" t="e">
        <f>+AB26+30</f>
        <v>#VALUE!</v>
      </c>
      <c r="AD26" s="22" t="e">
        <f t="shared" si="5"/>
        <v>#VALUE!</v>
      </c>
      <c r="AE26" s="37" t="s">
        <v>123</v>
      </c>
      <c r="AF26" s="33">
        <f>LOOKUP(AE26,'[1]SUPERVISIONES 2015'!$A$3:$B$1267,'[1]SUPERVISIONES 2015'!$B$3:$B$1267)</f>
        <v>87942226</v>
      </c>
    </row>
    <row r="27" spans="1:32" s="34" customFormat="1" ht="99.95" customHeight="1" x14ac:dyDescent="0.25">
      <c r="A27" s="15" t="s">
        <v>273</v>
      </c>
      <c r="B27" s="39"/>
      <c r="C27" s="17">
        <v>42108</v>
      </c>
      <c r="D27" s="18" t="s">
        <v>39</v>
      </c>
      <c r="E27" s="38" t="s">
        <v>94</v>
      </c>
      <c r="F27" s="20" t="s">
        <v>274</v>
      </c>
      <c r="G27" s="21">
        <v>242</v>
      </c>
      <c r="H27" s="22">
        <v>156450000</v>
      </c>
      <c r="I27" s="23" t="s">
        <v>34</v>
      </c>
      <c r="J27" s="24" t="s">
        <v>35</v>
      </c>
      <c r="K27" s="42">
        <v>71</v>
      </c>
      <c r="L27" s="19" t="s">
        <v>40</v>
      </c>
      <c r="M27" s="19" t="s">
        <v>55</v>
      </c>
      <c r="N27" s="19" t="s">
        <v>42</v>
      </c>
      <c r="O27" s="19" t="s">
        <v>42</v>
      </c>
      <c r="P27" s="27" t="s">
        <v>275</v>
      </c>
      <c r="Q27" s="28">
        <v>830025306</v>
      </c>
      <c r="R27" s="14" t="s">
        <v>139</v>
      </c>
      <c r="S27" s="24">
        <v>42108</v>
      </c>
      <c r="T27" s="29" t="s">
        <v>276</v>
      </c>
      <c r="U27" s="24" t="s">
        <v>84</v>
      </c>
      <c r="V27" s="22">
        <v>73615</v>
      </c>
      <c r="W27" s="24">
        <v>42108</v>
      </c>
      <c r="X27" s="22">
        <v>156450000</v>
      </c>
      <c r="Y27" s="26"/>
      <c r="Z27" s="30"/>
      <c r="AA27" s="30">
        <f t="shared" si="4"/>
        <v>156450000</v>
      </c>
      <c r="AB27" s="31" t="s">
        <v>127</v>
      </c>
      <c r="AC27" s="24">
        <v>42369</v>
      </c>
      <c r="AD27" s="22" t="e">
        <f t="shared" si="5"/>
        <v>#VALUE!</v>
      </c>
      <c r="AE27" s="37" t="s">
        <v>175</v>
      </c>
      <c r="AF27" s="33">
        <f>LOOKUP(AE27,'[1]SUPERVISIONES 2015'!$A$3:$B$1267,'[1]SUPERVISIONES 2015'!$B$3:$B$1267)</f>
        <v>19262345</v>
      </c>
    </row>
    <row r="28" spans="1:32" s="34" customFormat="1" ht="99.95" customHeight="1" x14ac:dyDescent="0.25">
      <c r="A28" s="15" t="s">
        <v>277</v>
      </c>
      <c r="B28" s="16" t="s">
        <v>278</v>
      </c>
      <c r="C28" s="17">
        <v>42109</v>
      </c>
      <c r="D28" s="18" t="s">
        <v>39</v>
      </c>
      <c r="E28" s="38" t="s">
        <v>107</v>
      </c>
      <c r="F28" s="20" t="s">
        <v>279</v>
      </c>
      <c r="G28" s="21">
        <v>220</v>
      </c>
      <c r="H28" s="22">
        <v>40996700</v>
      </c>
      <c r="I28" s="23" t="s">
        <v>34</v>
      </c>
      <c r="J28" s="24" t="s">
        <v>35</v>
      </c>
      <c r="K28" s="25">
        <v>79</v>
      </c>
      <c r="L28" s="19" t="s">
        <v>40</v>
      </c>
      <c r="M28" s="19" t="s">
        <v>280</v>
      </c>
      <c r="N28" s="19" t="s">
        <v>42</v>
      </c>
      <c r="O28" s="19" t="s">
        <v>42</v>
      </c>
      <c r="P28" s="27" t="s">
        <v>281</v>
      </c>
      <c r="Q28" s="28">
        <v>830015728</v>
      </c>
      <c r="R28" s="14" t="s">
        <v>63</v>
      </c>
      <c r="S28" s="24">
        <v>42122</v>
      </c>
      <c r="T28" s="29" t="s">
        <v>282</v>
      </c>
      <c r="U28" s="24" t="s">
        <v>135</v>
      </c>
      <c r="V28" s="22">
        <v>82315</v>
      </c>
      <c r="W28" s="24">
        <v>42122</v>
      </c>
      <c r="X28" s="22">
        <v>40996700</v>
      </c>
      <c r="Y28" s="26"/>
      <c r="Z28" s="30"/>
      <c r="AA28" s="30">
        <f t="shared" si="4"/>
        <v>40996700</v>
      </c>
      <c r="AB28" s="31">
        <v>42123</v>
      </c>
      <c r="AC28" s="24">
        <v>42338</v>
      </c>
      <c r="AD28" s="22">
        <f t="shared" si="5"/>
        <v>215</v>
      </c>
      <c r="AE28" s="37" t="s">
        <v>224</v>
      </c>
      <c r="AF28" s="33">
        <f>LOOKUP(AE28,'[1]SUPERVISIONES 2015'!$A$3:$B$1267,'[1]SUPERVISIONES 2015'!$B$3:$B$1267)</f>
        <v>52206863</v>
      </c>
    </row>
    <row r="29" spans="1:32" s="34" customFormat="1" ht="99.95" customHeight="1" x14ac:dyDescent="0.25">
      <c r="A29" s="15" t="s">
        <v>283</v>
      </c>
      <c r="B29" s="16" t="s">
        <v>284</v>
      </c>
      <c r="C29" s="17">
        <v>42109</v>
      </c>
      <c r="D29" s="18" t="s">
        <v>39</v>
      </c>
      <c r="E29" s="38" t="s">
        <v>107</v>
      </c>
      <c r="F29" s="20" t="s">
        <v>285</v>
      </c>
      <c r="G29" s="21">
        <v>80</v>
      </c>
      <c r="H29" s="22">
        <v>5500000</v>
      </c>
      <c r="I29" s="23"/>
      <c r="J29" s="24"/>
      <c r="K29" s="25"/>
      <c r="L29" s="19" t="s">
        <v>40</v>
      </c>
      <c r="M29" s="19" t="s">
        <v>280</v>
      </c>
      <c r="N29" s="19" t="s">
        <v>286</v>
      </c>
      <c r="O29" s="19" t="s">
        <v>287</v>
      </c>
      <c r="P29" s="27" t="s">
        <v>288</v>
      </c>
      <c r="Q29" s="28">
        <v>860511232</v>
      </c>
      <c r="R29" s="14" t="s">
        <v>125</v>
      </c>
      <c r="S29" s="24"/>
      <c r="T29" s="29" t="s">
        <v>289</v>
      </c>
      <c r="U29" s="24" t="s">
        <v>135</v>
      </c>
      <c r="V29" s="22"/>
      <c r="W29" s="24"/>
      <c r="X29" s="22">
        <v>5500000</v>
      </c>
      <c r="Y29" s="26"/>
      <c r="Z29" s="30"/>
      <c r="AA29" s="30">
        <f t="shared" si="4"/>
        <v>5500000</v>
      </c>
      <c r="AB29" s="31"/>
      <c r="AC29" s="24">
        <v>42338</v>
      </c>
      <c r="AD29" s="22">
        <f t="shared" si="5"/>
        <v>42338</v>
      </c>
      <c r="AE29" s="37" t="s">
        <v>290</v>
      </c>
      <c r="AF29" s="33">
        <f>LOOKUP(AE29,'[1]SUPERVISIONES 2015'!$A$3:$B$1267,'[1]SUPERVISIONES 2015'!$B$3:$B$1267)</f>
        <v>0</v>
      </c>
    </row>
    <row r="30" spans="1:32" s="34" customFormat="1" ht="99.95" customHeight="1" x14ac:dyDescent="0.25">
      <c r="A30" s="15"/>
      <c r="B30" s="39" t="s">
        <v>291</v>
      </c>
      <c r="C30" s="17">
        <v>42109</v>
      </c>
      <c r="D30" s="18" t="s">
        <v>105</v>
      </c>
      <c r="E30" s="38" t="s">
        <v>61</v>
      </c>
      <c r="F30" s="20" t="s">
        <v>292</v>
      </c>
      <c r="G30" s="21"/>
      <c r="H30" s="22">
        <v>115053254.40000001</v>
      </c>
      <c r="I30" s="23" t="s">
        <v>34</v>
      </c>
      <c r="J30" s="24" t="s">
        <v>35</v>
      </c>
      <c r="K30" s="39" t="s">
        <v>291</v>
      </c>
      <c r="L30" s="19" t="s">
        <v>40</v>
      </c>
      <c r="M30" s="19" t="s">
        <v>233</v>
      </c>
      <c r="N30" s="19" t="s">
        <v>82</v>
      </c>
      <c r="O30" s="19" t="s">
        <v>83</v>
      </c>
      <c r="P30" s="27" t="s">
        <v>293</v>
      </c>
      <c r="Q30" s="43">
        <v>900787922</v>
      </c>
      <c r="R30" s="14"/>
      <c r="S30" s="24">
        <v>42109</v>
      </c>
      <c r="T30" s="29" t="s">
        <v>234</v>
      </c>
      <c r="U30" s="24" t="s">
        <v>235</v>
      </c>
      <c r="V30" s="22">
        <v>69415</v>
      </c>
      <c r="W30" s="24">
        <v>42110</v>
      </c>
      <c r="X30" s="22">
        <v>115053254.40000001</v>
      </c>
      <c r="Y30" s="26"/>
      <c r="Z30" s="30"/>
      <c r="AA30" s="30">
        <f t="shared" si="4"/>
        <v>115053254.40000001</v>
      </c>
      <c r="AB30" s="44">
        <v>42109</v>
      </c>
      <c r="AC30" s="24">
        <v>42354</v>
      </c>
      <c r="AD30" s="22">
        <f t="shared" si="5"/>
        <v>245</v>
      </c>
      <c r="AE30" s="37" t="s">
        <v>294</v>
      </c>
      <c r="AF30" s="33">
        <f>LOOKUP(AE30,'[1]SUPERVISIONES 2015'!$A$3:$B$1267,'[1]SUPERVISIONES 2015'!$B$3:$B$1267)</f>
        <v>12724487</v>
      </c>
    </row>
    <row r="31" spans="1:32" s="34" customFormat="1" ht="99.95" customHeight="1" x14ac:dyDescent="0.25">
      <c r="A31" s="15"/>
      <c r="B31" s="39" t="s">
        <v>295</v>
      </c>
      <c r="C31" s="17">
        <v>42109</v>
      </c>
      <c r="D31" s="18" t="s">
        <v>105</v>
      </c>
      <c r="E31" s="38" t="s">
        <v>61</v>
      </c>
      <c r="F31" s="20" t="s">
        <v>296</v>
      </c>
      <c r="G31" s="21"/>
      <c r="H31" s="22">
        <v>112742515.56999999</v>
      </c>
      <c r="I31" s="23" t="s">
        <v>34</v>
      </c>
      <c r="J31" s="24" t="s">
        <v>35</v>
      </c>
      <c r="K31" s="39" t="s">
        <v>295</v>
      </c>
      <c r="L31" s="19" t="s">
        <v>40</v>
      </c>
      <c r="M31" s="19" t="s">
        <v>233</v>
      </c>
      <c r="N31" s="19" t="s">
        <v>297</v>
      </c>
      <c r="O31" s="19" t="s">
        <v>298</v>
      </c>
      <c r="P31" s="27" t="s">
        <v>299</v>
      </c>
      <c r="Q31" s="43">
        <v>900789832</v>
      </c>
      <c r="R31" s="14"/>
      <c r="S31" s="24">
        <v>42109</v>
      </c>
      <c r="T31" s="29" t="s">
        <v>234</v>
      </c>
      <c r="U31" s="24" t="s">
        <v>235</v>
      </c>
      <c r="V31" s="22">
        <v>74615</v>
      </c>
      <c r="W31" s="24">
        <v>42109</v>
      </c>
      <c r="X31" s="22">
        <v>112742515.56999999</v>
      </c>
      <c r="Y31" s="26"/>
      <c r="Z31" s="30"/>
      <c r="AA31" s="30">
        <f t="shared" si="4"/>
        <v>112742515.56999999</v>
      </c>
      <c r="AB31" s="44">
        <v>42109</v>
      </c>
      <c r="AC31" s="24">
        <v>42324</v>
      </c>
      <c r="AD31" s="22">
        <f t="shared" si="5"/>
        <v>215</v>
      </c>
      <c r="AE31" s="37" t="s">
        <v>59</v>
      </c>
      <c r="AF31" s="33">
        <f>LOOKUP(AE31,'[1]SUPERVISIONES 2015'!$A$3:$B$1267,'[1]SUPERVISIONES 2015'!$B$3:$B$1267)</f>
        <v>79413203</v>
      </c>
    </row>
    <row r="32" spans="1:32" s="34" customFormat="1" ht="99.95" customHeight="1" x14ac:dyDescent="0.25">
      <c r="A32" s="15"/>
      <c r="B32" s="39" t="s">
        <v>300</v>
      </c>
      <c r="C32" s="17">
        <v>42109</v>
      </c>
      <c r="D32" s="18" t="s">
        <v>105</v>
      </c>
      <c r="E32" s="38" t="s">
        <v>61</v>
      </c>
      <c r="F32" s="20" t="s">
        <v>301</v>
      </c>
      <c r="G32" s="21"/>
      <c r="H32" s="22">
        <v>91419672.900000006</v>
      </c>
      <c r="I32" s="23" t="s">
        <v>34</v>
      </c>
      <c r="J32" s="24" t="s">
        <v>35</v>
      </c>
      <c r="K32" s="39" t="s">
        <v>300</v>
      </c>
      <c r="L32" s="19" t="s">
        <v>40</v>
      </c>
      <c r="M32" s="19" t="s">
        <v>233</v>
      </c>
      <c r="N32" s="19" t="s">
        <v>36</v>
      </c>
      <c r="O32" s="19" t="s">
        <v>37</v>
      </c>
      <c r="P32" s="27" t="s">
        <v>302</v>
      </c>
      <c r="Q32" s="43">
        <v>900787587</v>
      </c>
      <c r="R32" s="14"/>
      <c r="S32" s="24">
        <v>42109</v>
      </c>
      <c r="T32" s="29" t="s">
        <v>234</v>
      </c>
      <c r="U32" s="24" t="s">
        <v>235</v>
      </c>
      <c r="V32" s="22">
        <v>77315</v>
      </c>
      <c r="W32" s="24">
        <v>42110</v>
      </c>
      <c r="X32" s="22">
        <v>91419672.900000006</v>
      </c>
      <c r="Y32" s="26"/>
      <c r="Z32" s="30"/>
      <c r="AA32" s="30">
        <f t="shared" si="4"/>
        <v>91419672.900000006</v>
      </c>
      <c r="AB32" s="44">
        <v>42109</v>
      </c>
      <c r="AC32" s="24">
        <v>42325</v>
      </c>
      <c r="AD32" s="22">
        <f t="shared" si="5"/>
        <v>216</v>
      </c>
      <c r="AE32" s="32" t="s">
        <v>38</v>
      </c>
      <c r="AF32" s="33">
        <f>LOOKUP(AE32,'[1]SUPERVISIONES 2015'!$A$3:$B$1267,'[1]SUPERVISIONES 2015'!$B$3:$B$1267)</f>
        <v>30738603</v>
      </c>
    </row>
    <row r="33" spans="1:32" s="34" customFormat="1" ht="99.95" customHeight="1" x14ac:dyDescent="0.25">
      <c r="A33" s="15"/>
      <c r="B33" s="39" t="s">
        <v>303</v>
      </c>
      <c r="C33" s="17">
        <v>42109</v>
      </c>
      <c r="D33" s="18" t="s">
        <v>105</v>
      </c>
      <c r="E33" s="38" t="s">
        <v>61</v>
      </c>
      <c r="F33" s="20" t="s">
        <v>304</v>
      </c>
      <c r="G33" s="21"/>
      <c r="H33" s="22">
        <v>30149877.899999999</v>
      </c>
      <c r="I33" s="23" t="s">
        <v>34</v>
      </c>
      <c r="J33" s="24" t="s">
        <v>35</v>
      </c>
      <c r="K33" s="39">
        <v>2235</v>
      </c>
      <c r="L33" s="19" t="s">
        <v>40</v>
      </c>
      <c r="M33" s="19" t="s">
        <v>233</v>
      </c>
      <c r="N33" s="19" t="s">
        <v>305</v>
      </c>
      <c r="O33" s="19" t="s">
        <v>306</v>
      </c>
      <c r="P33" s="27" t="s">
        <v>302</v>
      </c>
      <c r="Q33" s="43">
        <v>900787587</v>
      </c>
      <c r="R33" s="14"/>
      <c r="S33" s="24">
        <v>42109</v>
      </c>
      <c r="T33" s="29" t="s">
        <v>234</v>
      </c>
      <c r="U33" s="24" t="s">
        <v>235</v>
      </c>
      <c r="V33" s="22">
        <v>77415</v>
      </c>
      <c r="W33" s="24">
        <v>42110</v>
      </c>
      <c r="X33" s="22">
        <v>30149877.899999999</v>
      </c>
      <c r="Y33" s="26"/>
      <c r="Z33" s="30"/>
      <c r="AA33" s="30">
        <f t="shared" si="4"/>
        <v>30149877.899999999</v>
      </c>
      <c r="AB33" s="44">
        <v>42109</v>
      </c>
      <c r="AC33" s="24">
        <v>42325</v>
      </c>
      <c r="AD33" s="22">
        <f t="shared" si="5"/>
        <v>216</v>
      </c>
      <c r="AE33" s="37" t="s">
        <v>158</v>
      </c>
      <c r="AF33" s="33">
        <f>LOOKUP(AE33,'[1]SUPERVISIONES 2015'!$A$3:$B$1267,'[1]SUPERVISIONES 2015'!$B$3:$B$1267)</f>
        <v>80011399</v>
      </c>
    </row>
    <row r="34" spans="1:32" s="34" customFormat="1" ht="99.95" customHeight="1" x14ac:dyDescent="0.25">
      <c r="A34" s="15" t="s">
        <v>307</v>
      </c>
      <c r="B34" s="39"/>
      <c r="C34" s="17">
        <v>42110</v>
      </c>
      <c r="D34" s="18" t="s">
        <v>39</v>
      </c>
      <c r="E34" s="38" t="s">
        <v>94</v>
      </c>
      <c r="F34" s="20" t="s">
        <v>308</v>
      </c>
      <c r="G34" s="21">
        <v>243</v>
      </c>
      <c r="H34" s="22">
        <v>16193600</v>
      </c>
      <c r="I34" s="23" t="s">
        <v>34</v>
      </c>
      <c r="J34" s="24" t="s">
        <v>35</v>
      </c>
      <c r="K34" s="42">
        <v>68</v>
      </c>
      <c r="L34" s="19" t="s">
        <v>40</v>
      </c>
      <c r="M34" s="19" t="s">
        <v>55</v>
      </c>
      <c r="N34" s="19" t="s">
        <v>42</v>
      </c>
      <c r="O34" s="19" t="s">
        <v>42</v>
      </c>
      <c r="P34" s="27" t="s">
        <v>309</v>
      </c>
      <c r="Q34" s="28">
        <v>900115635</v>
      </c>
      <c r="R34" s="14" t="s">
        <v>77</v>
      </c>
      <c r="S34" s="24">
        <v>42109</v>
      </c>
      <c r="T34" s="29" t="s">
        <v>310</v>
      </c>
      <c r="U34" s="24" t="s">
        <v>84</v>
      </c>
      <c r="V34" s="22">
        <v>74215</v>
      </c>
      <c r="W34" s="24">
        <v>42109</v>
      </c>
      <c r="X34" s="22">
        <v>16193600</v>
      </c>
      <c r="Y34" s="26"/>
      <c r="Z34" s="30"/>
      <c r="AA34" s="30">
        <f t="shared" si="4"/>
        <v>16193600</v>
      </c>
      <c r="AB34" s="31">
        <v>42111</v>
      </c>
      <c r="AC34" s="24">
        <v>42369</v>
      </c>
      <c r="AD34" s="22">
        <f t="shared" si="5"/>
        <v>258</v>
      </c>
      <c r="AE34" s="37" t="s">
        <v>175</v>
      </c>
      <c r="AF34" s="33">
        <f>LOOKUP(AE34,'[1]SUPERVISIONES 2015'!$A$3:$B$1267,'[1]SUPERVISIONES 2015'!$B$3:$B$1267)</f>
        <v>19262345</v>
      </c>
    </row>
    <row r="35" spans="1:32" s="34" customFormat="1" ht="99.95" customHeight="1" x14ac:dyDescent="0.25">
      <c r="A35" s="15" t="s">
        <v>311</v>
      </c>
      <c r="B35" s="39"/>
      <c r="C35" s="17">
        <v>42110</v>
      </c>
      <c r="D35" s="18" t="s">
        <v>39</v>
      </c>
      <c r="E35" s="38" t="s">
        <v>94</v>
      </c>
      <c r="F35" s="20" t="s">
        <v>312</v>
      </c>
      <c r="G35" s="21">
        <v>11</v>
      </c>
      <c r="H35" s="22">
        <v>105652800</v>
      </c>
      <c r="I35" s="23" t="s">
        <v>34</v>
      </c>
      <c r="J35" s="24" t="s">
        <v>35</v>
      </c>
      <c r="K35" s="42">
        <v>70</v>
      </c>
      <c r="L35" s="19" t="s">
        <v>40</v>
      </c>
      <c r="M35" s="19" t="s">
        <v>55</v>
      </c>
      <c r="N35" s="19" t="s">
        <v>42</v>
      </c>
      <c r="O35" s="19" t="s">
        <v>42</v>
      </c>
      <c r="P35" s="45" t="s">
        <v>313</v>
      </c>
      <c r="Q35" s="28">
        <v>860353110</v>
      </c>
      <c r="R35" s="14" t="s">
        <v>67</v>
      </c>
      <c r="S35" s="24">
        <v>42107</v>
      </c>
      <c r="T35" s="29" t="s">
        <v>314</v>
      </c>
      <c r="U35" s="24" t="s">
        <v>84</v>
      </c>
      <c r="V35" s="22">
        <v>73215</v>
      </c>
      <c r="W35" s="24">
        <v>42107</v>
      </c>
      <c r="X35" s="22">
        <v>105652800</v>
      </c>
      <c r="Y35" s="26"/>
      <c r="Z35" s="30"/>
      <c r="AA35" s="30">
        <f t="shared" si="4"/>
        <v>105652800</v>
      </c>
      <c r="AB35" s="31">
        <v>42115</v>
      </c>
      <c r="AC35" s="24">
        <v>42369</v>
      </c>
      <c r="AD35" s="22">
        <f t="shared" si="5"/>
        <v>254</v>
      </c>
      <c r="AE35" s="37" t="s">
        <v>315</v>
      </c>
      <c r="AF35" s="33">
        <f>LOOKUP(AE35,'[1]SUPERVISIONES 2015'!$A$3:$B$1267,'[1]SUPERVISIONES 2015'!$B$3:$B$1267)</f>
        <v>19477329</v>
      </c>
    </row>
    <row r="36" spans="1:32" s="34" customFormat="1" ht="99.95" customHeight="1" x14ac:dyDescent="0.25">
      <c r="A36" s="15" t="s">
        <v>316</v>
      </c>
      <c r="B36" s="39"/>
      <c r="C36" s="17">
        <v>42110</v>
      </c>
      <c r="D36" s="18" t="s">
        <v>39</v>
      </c>
      <c r="E36" s="38" t="s">
        <v>94</v>
      </c>
      <c r="F36" s="20" t="s">
        <v>317</v>
      </c>
      <c r="G36" s="21">
        <v>10</v>
      </c>
      <c r="H36" s="22">
        <v>122831363</v>
      </c>
      <c r="I36" s="23" t="s">
        <v>34</v>
      </c>
      <c r="J36" s="24" t="s">
        <v>35</v>
      </c>
      <c r="K36" s="42">
        <v>72</v>
      </c>
      <c r="L36" s="19" t="s">
        <v>40</v>
      </c>
      <c r="M36" s="19" t="s">
        <v>55</v>
      </c>
      <c r="N36" s="19" t="s">
        <v>42</v>
      </c>
      <c r="O36" s="19" t="s">
        <v>42</v>
      </c>
      <c r="P36" s="27" t="s">
        <v>318</v>
      </c>
      <c r="Q36" s="28">
        <v>830073329</v>
      </c>
      <c r="R36" s="14" t="s">
        <v>63</v>
      </c>
      <c r="S36" s="24">
        <v>42109</v>
      </c>
      <c r="T36" s="29" t="s">
        <v>319</v>
      </c>
      <c r="U36" s="24" t="s">
        <v>84</v>
      </c>
      <c r="V36" s="22">
        <v>74115</v>
      </c>
      <c r="W36" s="24">
        <v>42109</v>
      </c>
      <c r="X36" s="22">
        <v>122831363</v>
      </c>
      <c r="Y36" s="26"/>
      <c r="Z36" s="30"/>
      <c r="AA36" s="30">
        <f t="shared" si="4"/>
        <v>122831363</v>
      </c>
      <c r="AB36" s="31">
        <v>42121</v>
      </c>
      <c r="AC36" s="24">
        <v>42369</v>
      </c>
      <c r="AD36" s="22">
        <f t="shared" si="5"/>
        <v>248</v>
      </c>
      <c r="AE36" s="37" t="s">
        <v>315</v>
      </c>
      <c r="AF36" s="33">
        <f>LOOKUP(AE36,'[1]SUPERVISIONES 2015'!$A$3:$B$1267,'[1]SUPERVISIONES 2015'!$B$3:$B$1267)</f>
        <v>19477329</v>
      </c>
    </row>
    <row r="37" spans="1:32" s="34" customFormat="1" ht="99.95" customHeight="1" x14ac:dyDescent="0.25">
      <c r="A37" s="15" t="s">
        <v>320</v>
      </c>
      <c r="B37" s="16" t="s">
        <v>321</v>
      </c>
      <c r="C37" s="17">
        <v>42111</v>
      </c>
      <c r="D37" s="18" t="s">
        <v>32</v>
      </c>
      <c r="E37" s="38" t="s">
        <v>61</v>
      </c>
      <c r="F37" s="20" t="s">
        <v>322</v>
      </c>
      <c r="G37" s="21">
        <v>252</v>
      </c>
      <c r="H37" s="22">
        <v>15778000</v>
      </c>
      <c r="I37" s="23" t="s">
        <v>34</v>
      </c>
      <c r="J37" s="24" t="s">
        <v>35</v>
      </c>
      <c r="K37" s="25">
        <v>38</v>
      </c>
      <c r="L37" s="19" t="s">
        <v>40</v>
      </c>
      <c r="M37" s="19" t="s">
        <v>323</v>
      </c>
      <c r="N37" s="19" t="s">
        <v>42</v>
      </c>
      <c r="O37" s="19" t="s">
        <v>42</v>
      </c>
      <c r="P37" s="27" t="s">
        <v>324</v>
      </c>
      <c r="Q37" s="28">
        <v>900482406</v>
      </c>
      <c r="R37" s="14" t="s">
        <v>106</v>
      </c>
      <c r="S37" s="24">
        <v>42124</v>
      </c>
      <c r="T37" s="29" t="s">
        <v>325</v>
      </c>
      <c r="U37" s="24" t="s">
        <v>49</v>
      </c>
      <c r="V37" s="22">
        <v>87815</v>
      </c>
      <c r="W37" s="24">
        <v>42128</v>
      </c>
      <c r="X37" s="22">
        <v>15778000</v>
      </c>
      <c r="Y37" s="26"/>
      <c r="Z37" s="30"/>
      <c r="AA37" s="30">
        <f t="shared" si="4"/>
        <v>15778000</v>
      </c>
      <c r="AB37" s="31" t="s">
        <v>127</v>
      </c>
      <c r="AC37" s="24">
        <v>42369</v>
      </c>
      <c r="AD37" s="22" t="e">
        <f t="shared" si="5"/>
        <v>#VALUE!</v>
      </c>
      <c r="AE37" s="37" t="s">
        <v>65</v>
      </c>
      <c r="AF37" s="33">
        <f>LOOKUP(AE37,'[1]SUPERVISIONES 2015'!$A$3:$B$1267,'[1]SUPERVISIONES 2015'!$B$3:$B$1267)</f>
        <v>51984198</v>
      </c>
    </row>
    <row r="38" spans="1:32" s="34" customFormat="1" ht="99.95" customHeight="1" x14ac:dyDescent="0.25">
      <c r="A38" s="15" t="s">
        <v>326</v>
      </c>
      <c r="B38" s="16" t="s">
        <v>327</v>
      </c>
      <c r="C38" s="17">
        <v>42114</v>
      </c>
      <c r="D38" s="18" t="s">
        <v>32</v>
      </c>
      <c r="E38" s="38" t="s">
        <v>94</v>
      </c>
      <c r="F38" s="20" t="s">
        <v>328</v>
      </c>
      <c r="G38" s="21">
        <v>249</v>
      </c>
      <c r="H38" s="22">
        <v>5000000</v>
      </c>
      <c r="I38" s="23"/>
      <c r="J38" s="24"/>
      <c r="K38" s="25"/>
      <c r="L38" s="19" t="s">
        <v>80</v>
      </c>
      <c r="M38" s="19" t="s">
        <v>80</v>
      </c>
      <c r="N38" s="19" t="s">
        <v>42</v>
      </c>
      <c r="O38" s="19" t="s">
        <v>42</v>
      </c>
      <c r="P38" s="27"/>
      <c r="Q38" s="28"/>
      <c r="R38" s="14"/>
      <c r="S38" s="24"/>
      <c r="T38" s="29" t="s">
        <v>329</v>
      </c>
      <c r="U38" s="24" t="s">
        <v>84</v>
      </c>
      <c r="V38" s="22"/>
      <c r="W38" s="24"/>
      <c r="X38" s="22"/>
      <c r="Y38" s="26"/>
      <c r="Z38" s="30"/>
      <c r="AA38" s="30">
        <f t="shared" si="4"/>
        <v>0</v>
      </c>
      <c r="AB38" s="31" t="s">
        <v>127</v>
      </c>
      <c r="AC38" s="24" t="e">
        <f>+AB38+15</f>
        <v>#VALUE!</v>
      </c>
      <c r="AD38" s="22" t="e">
        <f t="shared" si="5"/>
        <v>#VALUE!</v>
      </c>
      <c r="AE38" s="46"/>
      <c r="AF38" s="33" t="e">
        <f>LOOKUP(AE38,'[1]SUPERVISIONES 2015'!$A$3:$B$1267,'[1]SUPERVISIONES 2015'!$B$3:$B$1267)</f>
        <v>#N/A</v>
      </c>
    </row>
    <row r="39" spans="1:32" s="34" customFormat="1" ht="99.95" customHeight="1" x14ac:dyDescent="0.25">
      <c r="A39" s="15" t="s">
        <v>330</v>
      </c>
      <c r="B39" s="16" t="s">
        <v>331</v>
      </c>
      <c r="C39" s="17">
        <v>42114</v>
      </c>
      <c r="D39" s="18" t="s">
        <v>32</v>
      </c>
      <c r="E39" s="38" t="s">
        <v>107</v>
      </c>
      <c r="F39" s="20" t="s">
        <v>332</v>
      </c>
      <c r="G39" s="21">
        <v>166</v>
      </c>
      <c r="H39" s="22">
        <v>4698000</v>
      </c>
      <c r="I39" s="23"/>
      <c r="J39" s="24"/>
      <c r="K39" s="25"/>
      <c r="L39" s="19" t="s">
        <v>80</v>
      </c>
      <c r="M39" s="19" t="s">
        <v>80</v>
      </c>
      <c r="N39" s="19" t="s">
        <v>42</v>
      </c>
      <c r="O39" s="19" t="s">
        <v>42</v>
      </c>
      <c r="P39" s="27"/>
      <c r="Q39" s="28"/>
      <c r="R39" s="14"/>
      <c r="S39" s="24"/>
      <c r="T39" s="29" t="s">
        <v>333</v>
      </c>
      <c r="U39" s="24" t="s">
        <v>146</v>
      </c>
      <c r="V39" s="22"/>
      <c r="W39" s="24"/>
      <c r="X39" s="22"/>
      <c r="Y39" s="26"/>
      <c r="Z39" s="30"/>
      <c r="AA39" s="30">
        <f t="shared" si="4"/>
        <v>0</v>
      </c>
      <c r="AB39" s="31" t="s">
        <v>127</v>
      </c>
      <c r="AC39" s="24" t="e">
        <f>+AB39+(6*30)</f>
        <v>#VALUE!</v>
      </c>
      <c r="AD39" s="22" t="e">
        <f t="shared" si="5"/>
        <v>#VALUE!</v>
      </c>
      <c r="AE39" s="46"/>
      <c r="AF39" s="33" t="e">
        <f>LOOKUP(AE39,'[1]SUPERVISIONES 2015'!$A$3:$B$1267,'[1]SUPERVISIONES 2015'!$B$3:$B$1267)</f>
        <v>#N/A</v>
      </c>
    </row>
    <row r="40" spans="1:32" s="34" customFormat="1" ht="99.95" customHeight="1" x14ac:dyDescent="0.25">
      <c r="A40" s="15"/>
      <c r="B40" s="16" t="s">
        <v>334</v>
      </c>
      <c r="C40" s="17">
        <v>42114</v>
      </c>
      <c r="D40" s="18" t="s">
        <v>39</v>
      </c>
      <c r="E40" s="38" t="s">
        <v>107</v>
      </c>
      <c r="F40" s="20" t="s">
        <v>335</v>
      </c>
      <c r="G40" s="21">
        <v>245</v>
      </c>
      <c r="H40" s="22">
        <v>352498517</v>
      </c>
      <c r="I40" s="23"/>
      <c r="J40" s="24"/>
      <c r="K40" s="25"/>
      <c r="L40" s="19" t="s">
        <v>40</v>
      </c>
      <c r="M40" s="19" t="s">
        <v>280</v>
      </c>
      <c r="N40" s="19" t="s">
        <v>42</v>
      </c>
      <c r="O40" s="19" t="s">
        <v>42</v>
      </c>
      <c r="P40" s="27" t="s">
        <v>336</v>
      </c>
      <c r="Q40" s="28">
        <v>860351894</v>
      </c>
      <c r="R40" s="14" t="s">
        <v>92</v>
      </c>
      <c r="S40" s="24"/>
      <c r="T40" s="29" t="s">
        <v>337</v>
      </c>
      <c r="U40" s="24" t="s">
        <v>135</v>
      </c>
      <c r="V40" s="22"/>
      <c r="W40" s="24"/>
      <c r="X40" s="22">
        <v>352498517</v>
      </c>
      <c r="Y40" s="26"/>
      <c r="Z40" s="30"/>
      <c r="AA40" s="30">
        <f t="shared" si="4"/>
        <v>352498517</v>
      </c>
      <c r="AB40" s="31" t="s">
        <v>127</v>
      </c>
      <c r="AC40" s="24">
        <v>42369</v>
      </c>
      <c r="AD40" s="22" t="e">
        <f t="shared" si="5"/>
        <v>#VALUE!</v>
      </c>
      <c r="AE40" s="46"/>
      <c r="AF40" s="33" t="e">
        <f>LOOKUP(AE40,'[1]SUPERVISIONES 2015'!$A$3:$B$1267,'[1]SUPERVISIONES 2015'!$B$3:$B$1267)</f>
        <v>#N/A</v>
      </c>
    </row>
    <row r="41" spans="1:32" s="34" customFormat="1" ht="99.95" customHeight="1" x14ac:dyDescent="0.25">
      <c r="A41" s="15" t="s">
        <v>338</v>
      </c>
      <c r="B41" s="39"/>
      <c r="C41" s="17">
        <v>42114</v>
      </c>
      <c r="D41" s="18" t="s">
        <v>39</v>
      </c>
      <c r="E41" s="38" t="s">
        <v>107</v>
      </c>
      <c r="F41" s="20" t="s">
        <v>339</v>
      </c>
      <c r="G41" s="21">
        <v>24</v>
      </c>
      <c r="H41" s="22">
        <v>12000000</v>
      </c>
      <c r="I41" s="23" t="s">
        <v>34</v>
      </c>
      <c r="J41" s="24" t="s">
        <v>35</v>
      </c>
      <c r="K41" s="42">
        <v>74</v>
      </c>
      <c r="L41" s="19" t="s">
        <v>40</v>
      </c>
      <c r="M41" s="19" t="s">
        <v>41</v>
      </c>
      <c r="N41" s="19" t="s">
        <v>42</v>
      </c>
      <c r="O41" s="19" t="s">
        <v>42</v>
      </c>
      <c r="P41" s="27" t="s">
        <v>340</v>
      </c>
      <c r="Q41" s="28">
        <v>51727720</v>
      </c>
      <c r="R41" s="14"/>
      <c r="S41" s="24">
        <v>42111</v>
      </c>
      <c r="T41" s="29" t="s">
        <v>341</v>
      </c>
      <c r="U41" s="24" t="s">
        <v>43</v>
      </c>
      <c r="V41" s="22">
        <v>78715</v>
      </c>
      <c r="W41" s="24">
        <v>42111</v>
      </c>
      <c r="X41" s="22">
        <v>12000000</v>
      </c>
      <c r="Y41" s="26"/>
      <c r="Z41" s="30"/>
      <c r="AA41" s="30">
        <f t="shared" si="4"/>
        <v>12000000</v>
      </c>
      <c r="AB41" s="31" t="s">
        <v>127</v>
      </c>
      <c r="AC41" s="24">
        <v>42353</v>
      </c>
      <c r="AD41" s="22" t="e">
        <f t="shared" si="5"/>
        <v>#VALUE!</v>
      </c>
      <c r="AE41" s="37" t="s">
        <v>108</v>
      </c>
      <c r="AF41" s="33">
        <f>LOOKUP(AE41,'[1]SUPERVISIONES 2015'!$A$3:$B$1267,'[1]SUPERVISIONES 2015'!$B$3:$B$1267)</f>
        <v>21094954</v>
      </c>
    </row>
    <row r="42" spans="1:32" s="34" customFormat="1" ht="99.95" customHeight="1" x14ac:dyDescent="0.25">
      <c r="A42" s="15"/>
      <c r="B42" s="16" t="s">
        <v>342</v>
      </c>
      <c r="C42" s="17">
        <v>42115</v>
      </c>
      <c r="D42" s="18" t="s">
        <v>39</v>
      </c>
      <c r="E42" s="38" t="s">
        <v>225</v>
      </c>
      <c r="F42" s="20" t="s">
        <v>343</v>
      </c>
      <c r="G42" s="21">
        <v>67</v>
      </c>
      <c r="H42" s="22">
        <v>30000000</v>
      </c>
      <c r="I42" s="23"/>
      <c r="J42" s="24"/>
      <c r="K42" s="25"/>
      <c r="L42" s="19" t="s">
        <v>40</v>
      </c>
      <c r="M42" s="19" t="s">
        <v>344</v>
      </c>
      <c r="N42" s="19" t="s">
        <v>42</v>
      </c>
      <c r="O42" s="19" t="s">
        <v>42</v>
      </c>
      <c r="P42" s="27"/>
      <c r="Q42" s="28"/>
      <c r="R42" s="14"/>
      <c r="S42" s="24"/>
      <c r="T42" s="29" t="s">
        <v>345</v>
      </c>
      <c r="U42" s="24" t="s">
        <v>43</v>
      </c>
      <c r="V42" s="22"/>
      <c r="W42" s="24"/>
      <c r="X42" s="22">
        <v>30000000</v>
      </c>
      <c r="Y42" s="26"/>
      <c r="Z42" s="30"/>
      <c r="AA42" s="30">
        <f t="shared" si="4"/>
        <v>30000000</v>
      </c>
      <c r="AB42" s="31"/>
      <c r="AC42" s="24">
        <v>42369</v>
      </c>
      <c r="AD42" s="22">
        <f t="shared" si="5"/>
        <v>42369</v>
      </c>
      <c r="AE42" s="46"/>
      <c r="AF42" s="33" t="e">
        <f>LOOKUP(AE42,'[1]SUPERVISIONES 2015'!$A$3:$B$1267,'[1]SUPERVISIONES 2015'!$B$3:$B$1267)</f>
        <v>#N/A</v>
      </c>
    </row>
    <row r="43" spans="1:32" s="34" customFormat="1" ht="99.95" customHeight="1" x14ac:dyDescent="0.25">
      <c r="A43" s="15"/>
      <c r="B43" s="16" t="s">
        <v>346</v>
      </c>
      <c r="C43" s="17">
        <v>42115</v>
      </c>
      <c r="D43" s="18" t="s">
        <v>39</v>
      </c>
      <c r="E43" s="38" t="s">
        <v>107</v>
      </c>
      <c r="F43" s="20" t="s">
        <v>347</v>
      </c>
      <c r="G43" s="21">
        <v>222</v>
      </c>
      <c r="H43" s="22">
        <v>19894000</v>
      </c>
      <c r="I43" s="23"/>
      <c r="J43" s="24"/>
      <c r="K43" s="25"/>
      <c r="L43" s="19" t="s">
        <v>40</v>
      </c>
      <c r="M43" s="19" t="s">
        <v>280</v>
      </c>
      <c r="N43" s="19" t="s">
        <v>42</v>
      </c>
      <c r="O43" s="19" t="s">
        <v>42</v>
      </c>
      <c r="P43" s="27" t="s">
        <v>348</v>
      </c>
      <c r="Q43" s="28">
        <v>860012336</v>
      </c>
      <c r="R43" s="14" t="s">
        <v>63</v>
      </c>
      <c r="S43" s="24"/>
      <c r="T43" s="29" t="s">
        <v>349</v>
      </c>
      <c r="U43" s="24" t="s">
        <v>135</v>
      </c>
      <c r="V43" s="22"/>
      <c r="W43" s="24"/>
      <c r="X43" s="22">
        <v>19894000</v>
      </c>
      <c r="Y43" s="26"/>
      <c r="Z43" s="30"/>
      <c r="AA43" s="30">
        <f t="shared" si="4"/>
        <v>19894000</v>
      </c>
      <c r="AB43" s="31" t="s">
        <v>127</v>
      </c>
      <c r="AC43" s="24" t="e">
        <f>+AB43+(8*30)</f>
        <v>#VALUE!</v>
      </c>
      <c r="AD43" s="22" t="e">
        <f t="shared" si="5"/>
        <v>#VALUE!</v>
      </c>
      <c r="AE43" s="46"/>
      <c r="AF43" s="33" t="e">
        <f>LOOKUP(AE43,'[1]SUPERVISIONES 2015'!$A$3:$B$1267,'[1]SUPERVISIONES 2015'!$B$3:$B$1267)</f>
        <v>#N/A</v>
      </c>
    </row>
    <row r="44" spans="1:32" s="34" customFormat="1" ht="99.95" customHeight="1" x14ac:dyDescent="0.25">
      <c r="A44" s="15" t="s">
        <v>350</v>
      </c>
      <c r="B44" s="39"/>
      <c r="C44" s="17">
        <v>42115</v>
      </c>
      <c r="D44" s="18" t="s">
        <v>39</v>
      </c>
      <c r="E44" s="38" t="s">
        <v>70</v>
      </c>
      <c r="F44" s="20" t="s">
        <v>351</v>
      </c>
      <c r="G44" s="21">
        <v>128</v>
      </c>
      <c r="H44" s="22">
        <v>8406549</v>
      </c>
      <c r="I44" s="23" t="s">
        <v>34</v>
      </c>
      <c r="J44" s="24" t="s">
        <v>35</v>
      </c>
      <c r="K44" s="42">
        <v>73</v>
      </c>
      <c r="L44" s="19" t="s">
        <v>46</v>
      </c>
      <c r="M44" s="19" t="s">
        <v>46</v>
      </c>
      <c r="N44" s="19" t="s">
        <v>103</v>
      </c>
      <c r="O44" s="19" t="s">
        <v>352</v>
      </c>
      <c r="P44" s="27" t="s">
        <v>353</v>
      </c>
      <c r="Q44" s="28">
        <v>22396384</v>
      </c>
      <c r="R44" s="14"/>
      <c r="S44" s="24">
        <v>42110</v>
      </c>
      <c r="T44" s="29" t="s">
        <v>354</v>
      </c>
      <c r="U44" s="24" t="s">
        <v>147</v>
      </c>
      <c r="V44" s="22">
        <v>77615</v>
      </c>
      <c r="W44" s="24">
        <v>42110</v>
      </c>
      <c r="X44" s="22">
        <v>7939518</v>
      </c>
      <c r="Y44" s="26"/>
      <c r="Z44" s="30"/>
      <c r="AA44" s="30">
        <f t="shared" si="4"/>
        <v>7939518</v>
      </c>
      <c r="AB44" s="31" t="s">
        <v>127</v>
      </c>
      <c r="AC44" s="24">
        <v>42369</v>
      </c>
      <c r="AD44" s="22" t="e">
        <f t="shared" si="5"/>
        <v>#VALUE!</v>
      </c>
      <c r="AE44" s="37" t="s">
        <v>104</v>
      </c>
      <c r="AF44" s="33">
        <f>LOOKUP(AE44,'[1]SUPERVISIONES 2015'!$A$3:$B$1267,'[1]SUPERVISIONES 2015'!$B$3:$B$1267)</f>
        <v>26271656</v>
      </c>
    </row>
    <row r="45" spans="1:32" s="34" customFormat="1" ht="99.95" customHeight="1" x14ac:dyDescent="0.25">
      <c r="A45" s="15" t="s">
        <v>355</v>
      </c>
      <c r="B45" s="39"/>
      <c r="C45" s="17">
        <v>42115</v>
      </c>
      <c r="D45" s="18" t="s">
        <v>39</v>
      </c>
      <c r="E45" s="38" t="s">
        <v>61</v>
      </c>
      <c r="F45" s="20" t="s">
        <v>356</v>
      </c>
      <c r="G45" s="21">
        <v>124</v>
      </c>
      <c r="H45" s="22">
        <v>1239600</v>
      </c>
      <c r="I45" s="23" t="s">
        <v>34</v>
      </c>
      <c r="J45" s="24" t="s">
        <v>35</v>
      </c>
      <c r="K45" s="42">
        <v>75</v>
      </c>
      <c r="L45" s="19" t="s">
        <v>40</v>
      </c>
      <c r="M45" s="19" t="s">
        <v>357</v>
      </c>
      <c r="N45" s="19" t="s">
        <v>42</v>
      </c>
      <c r="O45" s="19" t="s">
        <v>42</v>
      </c>
      <c r="P45" s="27" t="s">
        <v>358</v>
      </c>
      <c r="Q45" s="28">
        <v>900011966</v>
      </c>
      <c r="R45" s="14" t="s">
        <v>63</v>
      </c>
      <c r="S45" s="24">
        <v>42115</v>
      </c>
      <c r="T45" s="29" t="s">
        <v>359</v>
      </c>
      <c r="U45" s="24" t="s">
        <v>75</v>
      </c>
      <c r="V45" s="22">
        <v>79815</v>
      </c>
      <c r="W45" s="24">
        <v>42115</v>
      </c>
      <c r="X45" s="22">
        <v>1239600</v>
      </c>
      <c r="Y45" s="26"/>
      <c r="Z45" s="30"/>
      <c r="AA45" s="30">
        <f t="shared" si="4"/>
        <v>1239600</v>
      </c>
      <c r="AB45" s="31" t="s">
        <v>127</v>
      </c>
      <c r="AC45" s="24" t="e">
        <f>+AB45+30</f>
        <v>#VALUE!</v>
      </c>
      <c r="AD45" s="22" t="e">
        <f t="shared" si="5"/>
        <v>#VALUE!</v>
      </c>
      <c r="AE45" s="37" t="s">
        <v>226</v>
      </c>
      <c r="AF45" s="33">
        <f>LOOKUP(AE45,'[1]SUPERVISIONES 2015'!$A$3:$B$1267,'[1]SUPERVISIONES 2015'!$B$3:$B$1267)</f>
        <v>79247452</v>
      </c>
    </row>
    <row r="46" spans="1:32" s="34" customFormat="1" ht="99.95" customHeight="1" x14ac:dyDescent="0.25">
      <c r="A46" s="15" t="s">
        <v>360</v>
      </c>
      <c r="B46" s="16" t="s">
        <v>361</v>
      </c>
      <c r="C46" s="17">
        <v>42116</v>
      </c>
      <c r="D46" s="18" t="s">
        <v>32</v>
      </c>
      <c r="E46" s="38" t="s">
        <v>61</v>
      </c>
      <c r="F46" s="20" t="s">
        <v>362</v>
      </c>
      <c r="G46" s="21">
        <v>247</v>
      </c>
      <c r="H46" s="22">
        <v>19225000</v>
      </c>
      <c r="I46" s="23"/>
      <c r="J46" s="24"/>
      <c r="K46" s="25"/>
      <c r="L46" s="19" t="s">
        <v>80</v>
      </c>
      <c r="M46" s="19" t="s">
        <v>80</v>
      </c>
      <c r="N46" s="19" t="s">
        <v>42</v>
      </c>
      <c r="O46" s="19" t="s">
        <v>42</v>
      </c>
      <c r="P46" s="27"/>
      <c r="Q46" s="28"/>
      <c r="R46" s="14"/>
      <c r="S46" s="24"/>
      <c r="T46" s="29" t="s">
        <v>363</v>
      </c>
      <c r="U46" s="24" t="s">
        <v>126</v>
      </c>
      <c r="V46" s="22"/>
      <c r="W46" s="24"/>
      <c r="X46" s="22"/>
      <c r="Y46" s="26"/>
      <c r="Z46" s="30"/>
      <c r="AA46" s="30">
        <f t="shared" si="4"/>
        <v>0</v>
      </c>
      <c r="AB46" s="31" t="s">
        <v>127</v>
      </c>
      <c r="AC46" s="24" t="e">
        <f>+AB46+30</f>
        <v>#VALUE!</v>
      </c>
      <c r="AD46" s="22" t="e">
        <f t="shared" si="5"/>
        <v>#VALUE!</v>
      </c>
      <c r="AE46" s="37" t="s">
        <v>364</v>
      </c>
      <c r="AF46" s="33">
        <f>LOOKUP(AE46,'[1]SUPERVISIONES 2015'!$A$3:$B$1267,'[1]SUPERVISIONES 2015'!$B$3:$B$1267)</f>
        <v>12630990</v>
      </c>
    </row>
    <row r="47" spans="1:32" s="34" customFormat="1" ht="99.95" customHeight="1" x14ac:dyDescent="0.25">
      <c r="A47" s="15" t="s">
        <v>365</v>
      </c>
      <c r="B47" s="16" t="s">
        <v>366</v>
      </c>
      <c r="C47" s="17">
        <v>42116</v>
      </c>
      <c r="D47" s="18" t="s">
        <v>39</v>
      </c>
      <c r="E47" s="38" t="s">
        <v>107</v>
      </c>
      <c r="F47" s="20" t="s">
        <v>367</v>
      </c>
      <c r="G47" s="21">
        <v>221</v>
      </c>
      <c r="H47" s="22">
        <v>12342400</v>
      </c>
      <c r="I47" s="23"/>
      <c r="J47" s="24"/>
      <c r="K47" s="25"/>
      <c r="L47" s="19" t="s">
        <v>40</v>
      </c>
      <c r="M47" s="19" t="s">
        <v>280</v>
      </c>
      <c r="N47" s="19" t="s">
        <v>42</v>
      </c>
      <c r="O47" s="19" t="s">
        <v>42</v>
      </c>
      <c r="P47" s="27" t="s">
        <v>348</v>
      </c>
      <c r="Q47" s="28">
        <v>860012336</v>
      </c>
      <c r="R47" s="14" t="s">
        <v>63</v>
      </c>
      <c r="S47" s="24"/>
      <c r="T47" s="29" t="s">
        <v>368</v>
      </c>
      <c r="U47" s="24" t="s">
        <v>135</v>
      </c>
      <c r="V47" s="22"/>
      <c r="W47" s="24"/>
      <c r="X47" s="22">
        <v>12342400</v>
      </c>
      <c r="Y47" s="26"/>
      <c r="Z47" s="30"/>
      <c r="AA47" s="30">
        <f t="shared" si="4"/>
        <v>12342400</v>
      </c>
      <c r="AB47" s="31" t="s">
        <v>127</v>
      </c>
      <c r="AC47" s="24">
        <v>42338</v>
      </c>
      <c r="AD47" s="22" t="e">
        <f t="shared" si="5"/>
        <v>#VALUE!</v>
      </c>
      <c r="AE47" s="46"/>
      <c r="AF47" s="33" t="e">
        <f>LOOKUP(AE47,'[1]SUPERVISIONES 2015'!$A$3:$B$1267,'[1]SUPERVISIONES 2015'!$B$3:$B$1267)</f>
        <v>#N/A</v>
      </c>
    </row>
    <row r="48" spans="1:32" s="34" customFormat="1" ht="99.95" customHeight="1" x14ac:dyDescent="0.25">
      <c r="A48" s="15"/>
      <c r="B48" s="16" t="s">
        <v>369</v>
      </c>
      <c r="C48" s="17">
        <v>42118</v>
      </c>
      <c r="D48" s="18" t="s">
        <v>32</v>
      </c>
      <c r="E48" s="38" t="s">
        <v>167</v>
      </c>
      <c r="F48" s="20" t="s">
        <v>168</v>
      </c>
      <c r="G48" s="21">
        <v>152</v>
      </c>
      <c r="H48" s="22">
        <v>6037500</v>
      </c>
      <c r="I48" s="23"/>
      <c r="J48" s="24"/>
      <c r="K48" s="25"/>
      <c r="L48" s="19" t="s">
        <v>40</v>
      </c>
      <c r="M48" s="19" t="s">
        <v>55</v>
      </c>
      <c r="N48" s="19"/>
      <c r="O48" s="19"/>
      <c r="P48" s="27"/>
      <c r="Q48" s="28"/>
      <c r="R48" s="14"/>
      <c r="S48" s="24"/>
      <c r="T48" s="29" t="s">
        <v>169</v>
      </c>
      <c r="U48" s="24" t="s">
        <v>87</v>
      </c>
      <c r="V48" s="22"/>
      <c r="W48" s="24"/>
      <c r="X48" s="22"/>
      <c r="Y48" s="26"/>
      <c r="Z48" s="30"/>
      <c r="AA48" s="30">
        <f t="shared" si="4"/>
        <v>0</v>
      </c>
      <c r="AB48" s="31" t="s">
        <v>127</v>
      </c>
      <c r="AC48" s="24">
        <v>42369</v>
      </c>
      <c r="AD48" s="22" t="e">
        <f t="shared" si="5"/>
        <v>#VALUE!</v>
      </c>
      <c r="AE48" s="37" t="s">
        <v>145</v>
      </c>
      <c r="AF48" s="33">
        <f>LOOKUP(AE48,'[1]SUPERVISIONES 2015'!$A$3:$B$1267,'[1]SUPERVISIONES 2015'!$B$3:$B$1267)</f>
        <v>63335799</v>
      </c>
    </row>
    <row r="49" spans="1:32" s="34" customFormat="1" ht="99.95" customHeight="1" x14ac:dyDescent="0.25">
      <c r="A49" s="15"/>
      <c r="B49" s="16" t="s">
        <v>73</v>
      </c>
      <c r="C49" s="17">
        <v>42121</v>
      </c>
      <c r="D49" s="18" t="s">
        <v>96</v>
      </c>
      <c r="E49" s="38" t="s">
        <v>94</v>
      </c>
      <c r="F49" s="20" t="s">
        <v>370</v>
      </c>
      <c r="G49" s="21">
        <v>158</v>
      </c>
      <c r="H49" s="22">
        <v>335020368</v>
      </c>
      <c r="I49" s="23"/>
      <c r="J49" s="24"/>
      <c r="K49" s="25"/>
      <c r="L49" s="19" t="s">
        <v>80</v>
      </c>
      <c r="M49" s="19" t="s">
        <v>80</v>
      </c>
      <c r="N49" s="19" t="s">
        <v>42</v>
      </c>
      <c r="O49" s="19" t="s">
        <v>42</v>
      </c>
      <c r="P49" s="27"/>
      <c r="Q49" s="28"/>
      <c r="R49" s="14"/>
      <c r="S49" s="24"/>
      <c r="T49" s="29" t="s">
        <v>371</v>
      </c>
      <c r="U49" s="29" t="s">
        <v>84</v>
      </c>
      <c r="V49" s="22"/>
      <c r="W49" s="24"/>
      <c r="X49" s="22"/>
      <c r="Y49" s="26"/>
      <c r="Z49" s="30"/>
      <c r="AA49" s="30">
        <f t="shared" si="4"/>
        <v>0</v>
      </c>
      <c r="AB49" s="31" t="s">
        <v>127</v>
      </c>
      <c r="AC49" s="24" t="e">
        <f>+AB49+60</f>
        <v>#VALUE!</v>
      </c>
      <c r="AD49" s="22" t="e">
        <f t="shared" si="5"/>
        <v>#VALUE!</v>
      </c>
      <c r="AE49" s="37"/>
      <c r="AF49" s="33" t="e">
        <f>LOOKUP(AE49,'[1]SUPERVISIONES 2015'!$A$3:$B$1267,'[1]SUPERVISIONES 2015'!$B$3:$B$1267)</f>
        <v>#N/A</v>
      </c>
    </row>
    <row r="50" spans="1:32" s="34" customFormat="1" ht="99.95" customHeight="1" x14ac:dyDescent="0.25">
      <c r="A50" s="15" t="s">
        <v>372</v>
      </c>
      <c r="B50" s="16" t="s">
        <v>60</v>
      </c>
      <c r="C50" s="17">
        <v>42122</v>
      </c>
      <c r="D50" s="18" t="s">
        <v>89</v>
      </c>
      <c r="E50" s="38" t="s">
        <v>61</v>
      </c>
      <c r="F50" s="20" t="s">
        <v>90</v>
      </c>
      <c r="G50" s="21">
        <v>54</v>
      </c>
      <c r="H50" s="22">
        <v>49561538</v>
      </c>
      <c r="I50" s="23"/>
      <c r="J50" s="24"/>
      <c r="K50" s="25"/>
      <c r="L50" s="19" t="s">
        <v>40</v>
      </c>
      <c r="M50" s="19" t="s">
        <v>55</v>
      </c>
      <c r="N50" s="19"/>
      <c r="O50" s="19"/>
      <c r="P50" s="27"/>
      <c r="Q50" s="28"/>
      <c r="R50" s="14"/>
      <c r="S50" s="24"/>
      <c r="T50" s="29" t="s">
        <v>373</v>
      </c>
      <c r="U50" s="24" t="s">
        <v>188</v>
      </c>
      <c r="V50" s="22"/>
      <c r="W50" s="24"/>
      <c r="X50" s="22"/>
      <c r="Y50" s="26"/>
      <c r="Z50" s="30"/>
      <c r="AA50" s="30">
        <f t="shared" si="4"/>
        <v>0</v>
      </c>
      <c r="AB50" s="31" t="s">
        <v>127</v>
      </c>
      <c r="AC50" s="24">
        <v>42369</v>
      </c>
      <c r="AD50" s="22" t="e">
        <f t="shared" si="5"/>
        <v>#VALUE!</v>
      </c>
      <c r="AE50" s="37" t="s">
        <v>226</v>
      </c>
      <c r="AF50" s="33">
        <f>LOOKUP(AE50,'[1]SUPERVISIONES 2015'!$A$3:$B$1267,'[1]SUPERVISIONES 2015'!$B$3:$B$1267)</f>
        <v>79247452</v>
      </c>
    </row>
    <row r="51" spans="1:32" s="34" customFormat="1" ht="99.95" customHeight="1" x14ac:dyDescent="0.25">
      <c r="A51" s="15"/>
      <c r="B51" s="16" t="s">
        <v>69</v>
      </c>
      <c r="C51" s="17">
        <v>42122</v>
      </c>
      <c r="D51" s="18" t="s">
        <v>96</v>
      </c>
      <c r="E51" s="38" t="s">
        <v>94</v>
      </c>
      <c r="F51" s="20" t="s">
        <v>374</v>
      </c>
      <c r="G51" s="21">
        <v>250</v>
      </c>
      <c r="H51" s="22">
        <v>146313530</v>
      </c>
      <c r="I51" s="23"/>
      <c r="J51" s="24"/>
      <c r="K51" s="25"/>
      <c r="L51" s="19" t="s">
        <v>40</v>
      </c>
      <c r="M51" s="19" t="s">
        <v>375</v>
      </c>
      <c r="N51" s="19" t="s">
        <v>42</v>
      </c>
      <c r="O51" s="19" t="s">
        <v>42</v>
      </c>
      <c r="P51" s="27"/>
      <c r="Q51" s="28"/>
      <c r="R51" s="14"/>
      <c r="S51" s="24"/>
      <c r="T51" s="29" t="s">
        <v>376</v>
      </c>
      <c r="U51" s="29" t="s">
        <v>84</v>
      </c>
      <c r="V51" s="22"/>
      <c r="W51" s="24"/>
      <c r="X51" s="22"/>
      <c r="Y51" s="26"/>
      <c r="Z51" s="30"/>
      <c r="AA51" s="30">
        <f t="shared" si="4"/>
        <v>0</v>
      </c>
      <c r="AB51" s="31"/>
      <c r="AC51" s="24"/>
      <c r="AD51" s="22">
        <f t="shared" si="5"/>
        <v>0</v>
      </c>
      <c r="AE51" s="37"/>
      <c r="AF51" s="33" t="e">
        <f>LOOKUP(AE51,'[1]SUPERVISIONES 2015'!$A$3:$B$1267,'[1]SUPERVISIONES 2015'!$B$3:$B$1267)</f>
        <v>#N/A</v>
      </c>
    </row>
    <row r="52" spans="1:32" s="34" customFormat="1" ht="99.95" customHeight="1" x14ac:dyDescent="0.25">
      <c r="A52" s="15" t="s">
        <v>377</v>
      </c>
      <c r="B52" s="39"/>
      <c r="C52" s="17">
        <v>42122</v>
      </c>
      <c r="D52" s="18" t="s">
        <v>39</v>
      </c>
      <c r="E52" s="38" t="s">
        <v>61</v>
      </c>
      <c r="F52" s="20" t="s">
        <v>378</v>
      </c>
      <c r="G52" s="21">
        <v>64</v>
      </c>
      <c r="H52" s="22">
        <v>26199858</v>
      </c>
      <c r="I52" s="23" t="s">
        <v>34</v>
      </c>
      <c r="J52" s="24" t="s">
        <v>35</v>
      </c>
      <c r="K52" s="42">
        <v>78</v>
      </c>
      <c r="L52" s="19" t="s">
        <v>40</v>
      </c>
      <c r="M52" s="19" t="s">
        <v>357</v>
      </c>
      <c r="N52" s="19" t="s">
        <v>42</v>
      </c>
      <c r="O52" s="19" t="s">
        <v>42</v>
      </c>
      <c r="P52" s="27" t="s">
        <v>379</v>
      </c>
      <c r="Q52" s="28">
        <v>899999004</v>
      </c>
      <c r="R52" s="14" t="s">
        <v>106</v>
      </c>
      <c r="S52" s="24">
        <v>42121</v>
      </c>
      <c r="T52" s="29" t="s">
        <v>380</v>
      </c>
      <c r="U52" s="24" t="s">
        <v>75</v>
      </c>
      <c r="V52" s="22">
        <v>82115</v>
      </c>
      <c r="W52" s="24">
        <v>42121</v>
      </c>
      <c r="X52" s="22">
        <v>26199858</v>
      </c>
      <c r="Y52" s="26"/>
      <c r="Z52" s="30"/>
      <c r="AA52" s="30">
        <f t="shared" si="4"/>
        <v>26199858</v>
      </c>
      <c r="AB52" s="31" t="s">
        <v>127</v>
      </c>
      <c r="AC52" s="24" t="e">
        <f>+AB52+60</f>
        <v>#VALUE!</v>
      </c>
      <c r="AD52" s="22" t="e">
        <f t="shared" si="5"/>
        <v>#VALUE!</v>
      </c>
      <c r="AE52" s="37" t="s">
        <v>381</v>
      </c>
      <c r="AF52" s="33">
        <f>LOOKUP(AE52,'[1]SUPERVISIONES 2015'!$A$3:$B$1267,'[1]SUPERVISIONES 2015'!$B$3:$B$1267)</f>
        <v>98428631</v>
      </c>
    </row>
    <row r="53" spans="1:32" s="34" customFormat="1" ht="99.95" customHeight="1" x14ac:dyDescent="0.25">
      <c r="A53" s="15"/>
      <c r="B53" s="16" t="s">
        <v>382</v>
      </c>
      <c r="C53" s="17">
        <v>42124</v>
      </c>
      <c r="D53" s="18" t="s">
        <v>39</v>
      </c>
      <c r="E53" s="38" t="s">
        <v>383</v>
      </c>
      <c r="F53" s="20" t="s">
        <v>384</v>
      </c>
      <c r="G53" s="21">
        <v>36</v>
      </c>
      <c r="H53" s="22">
        <v>692000000</v>
      </c>
      <c r="I53" s="23"/>
      <c r="J53" s="24"/>
      <c r="K53" s="25"/>
      <c r="L53" s="19" t="s">
        <v>40</v>
      </c>
      <c r="M53" s="19" t="s">
        <v>385</v>
      </c>
      <c r="N53" s="19" t="s">
        <v>42</v>
      </c>
      <c r="O53" s="19" t="s">
        <v>42</v>
      </c>
      <c r="P53" s="27" t="s">
        <v>386</v>
      </c>
      <c r="Q53" s="28">
        <v>899999143</v>
      </c>
      <c r="R53" s="14" t="s">
        <v>93</v>
      </c>
      <c r="S53" s="24"/>
      <c r="T53" s="29" t="s">
        <v>387</v>
      </c>
      <c r="U53" s="24" t="s">
        <v>388</v>
      </c>
      <c r="V53" s="22"/>
      <c r="W53" s="24"/>
      <c r="X53" s="22">
        <v>692000000</v>
      </c>
      <c r="Y53" s="26"/>
      <c r="Z53" s="30"/>
      <c r="AA53" s="30">
        <f t="shared" si="4"/>
        <v>692000000</v>
      </c>
      <c r="AB53" s="31" t="s">
        <v>127</v>
      </c>
      <c r="AC53" s="24">
        <v>42369</v>
      </c>
      <c r="AD53" s="22" t="e">
        <f t="shared" si="5"/>
        <v>#VALUE!</v>
      </c>
      <c r="AE53" s="37" t="s">
        <v>389</v>
      </c>
      <c r="AF53" s="33">
        <f>LOOKUP(AE53,'[1]SUPERVISIONES 2015'!$A$3:$B$1267,'[1]SUPERVISIONES 2015'!$B$3:$B$1267)</f>
        <v>52853481</v>
      </c>
    </row>
    <row r="54" spans="1:32" s="34" customFormat="1" ht="99.95" customHeight="1" x14ac:dyDescent="0.25">
      <c r="A54" s="15"/>
      <c r="B54" s="16" t="s">
        <v>73</v>
      </c>
      <c r="C54" s="17">
        <v>42121</v>
      </c>
      <c r="D54" s="18" t="s">
        <v>96</v>
      </c>
      <c r="E54" s="38" t="s">
        <v>94</v>
      </c>
      <c r="F54" s="20" t="s">
        <v>390</v>
      </c>
      <c r="G54" s="21">
        <v>158</v>
      </c>
      <c r="H54" s="22">
        <v>335020368</v>
      </c>
      <c r="I54" s="23"/>
      <c r="J54" s="24"/>
      <c r="K54" s="25"/>
      <c r="L54" s="19" t="s">
        <v>80</v>
      </c>
      <c r="M54" s="19" t="s">
        <v>80</v>
      </c>
      <c r="N54" s="19" t="s">
        <v>42</v>
      </c>
      <c r="O54" s="19" t="s">
        <v>42</v>
      </c>
      <c r="P54" s="27"/>
      <c r="Q54" s="28"/>
      <c r="R54" s="14"/>
      <c r="S54" s="24"/>
      <c r="T54" s="29" t="s">
        <v>371</v>
      </c>
      <c r="U54" s="24" t="s">
        <v>84</v>
      </c>
      <c r="V54" s="22"/>
      <c r="W54" s="24"/>
      <c r="X54" s="22"/>
      <c r="Y54" s="26"/>
      <c r="Z54" s="30"/>
      <c r="AA54" s="30">
        <f t="shared" si="4"/>
        <v>0</v>
      </c>
      <c r="AB54" s="31" t="s">
        <v>127</v>
      </c>
      <c r="AC54" s="24" t="e">
        <f>+AB54+60</f>
        <v>#VALUE!</v>
      </c>
      <c r="AD54" s="22" t="e">
        <f t="shared" si="5"/>
        <v>#VALUE!</v>
      </c>
      <c r="AE54" s="37"/>
      <c r="AF54" s="33" t="e">
        <f>LOOKUP(AE54,'[1]SUPERVISIONES 2015'!$A$3:$B$1267,'[1]SUPERVISIONES 2015'!$B$3:$B$1267)</f>
        <v>#N/A</v>
      </c>
    </row>
    <row r="55" spans="1:32" s="34" customFormat="1" ht="99.95" customHeight="1" x14ac:dyDescent="0.25">
      <c r="A55" s="15" t="s">
        <v>391</v>
      </c>
      <c r="B55" s="16" t="s">
        <v>392</v>
      </c>
      <c r="C55" s="17">
        <v>42129</v>
      </c>
      <c r="D55" s="18" t="s">
        <v>39</v>
      </c>
      <c r="E55" s="38" t="s">
        <v>107</v>
      </c>
      <c r="F55" s="20" t="s">
        <v>393</v>
      </c>
      <c r="G55" s="21">
        <v>87</v>
      </c>
      <c r="H55" s="22">
        <v>20000000</v>
      </c>
      <c r="I55" s="23" t="s">
        <v>34</v>
      </c>
      <c r="J55" s="24" t="s">
        <v>35</v>
      </c>
      <c r="K55" s="25">
        <v>81</v>
      </c>
      <c r="L55" s="19" t="s">
        <v>62</v>
      </c>
      <c r="M55" s="19" t="s">
        <v>280</v>
      </c>
      <c r="N55" s="19" t="s">
        <v>42</v>
      </c>
      <c r="O55" s="19" t="s">
        <v>42</v>
      </c>
      <c r="P55" s="27" t="s">
        <v>394</v>
      </c>
      <c r="Q55" s="28">
        <v>830028714</v>
      </c>
      <c r="R55" s="14" t="s">
        <v>93</v>
      </c>
      <c r="S55" s="24">
        <v>42124</v>
      </c>
      <c r="T55" s="29" t="s">
        <v>395</v>
      </c>
      <c r="U55" s="24" t="s">
        <v>396</v>
      </c>
      <c r="V55" s="22">
        <v>87715</v>
      </c>
      <c r="W55" s="24">
        <v>42124</v>
      </c>
      <c r="X55" s="22">
        <v>20000000</v>
      </c>
      <c r="Y55" s="26"/>
      <c r="Z55" s="30"/>
      <c r="AA55" s="30">
        <f t="shared" si="4"/>
        <v>20000000</v>
      </c>
      <c r="AB55" s="31" t="s">
        <v>127</v>
      </c>
      <c r="AC55" s="24">
        <v>42369</v>
      </c>
      <c r="AD55" s="22" t="e">
        <f t="shared" si="5"/>
        <v>#VALUE!</v>
      </c>
      <c r="AE55" s="37" t="s">
        <v>224</v>
      </c>
      <c r="AF55" s="33">
        <f>LOOKUP(AE55,'[1]SUPERVISIONES 2015'!$A$3:$B$1267,'[1]SUPERVISIONES 2015'!$B$3:$B$1267)</f>
        <v>52206863</v>
      </c>
    </row>
    <row r="56" spans="1:32" s="34" customFormat="1" ht="99.95" customHeight="1" x14ac:dyDescent="0.25">
      <c r="A56" s="15"/>
      <c r="B56" s="39" t="s">
        <v>397</v>
      </c>
      <c r="C56" s="17">
        <v>42128</v>
      </c>
      <c r="D56" s="18" t="s">
        <v>105</v>
      </c>
      <c r="E56" s="38" t="s">
        <v>94</v>
      </c>
      <c r="F56" s="20" t="s">
        <v>398</v>
      </c>
      <c r="G56" s="21"/>
      <c r="H56" s="22"/>
      <c r="I56" s="23" t="s">
        <v>34</v>
      </c>
      <c r="J56" s="24" t="s">
        <v>35</v>
      </c>
      <c r="K56" s="25">
        <v>2420</v>
      </c>
      <c r="L56" s="19" t="s">
        <v>80</v>
      </c>
      <c r="M56" s="19" t="s">
        <v>80</v>
      </c>
      <c r="N56" s="19" t="s">
        <v>42</v>
      </c>
      <c r="O56" s="19" t="s">
        <v>42</v>
      </c>
      <c r="P56" s="27" t="s">
        <v>399</v>
      </c>
      <c r="Q56" s="28">
        <v>800103052</v>
      </c>
      <c r="R56" s="14" t="s">
        <v>139</v>
      </c>
      <c r="S56" s="24">
        <v>42128</v>
      </c>
      <c r="T56" s="29" t="s">
        <v>400</v>
      </c>
      <c r="U56" s="24" t="s">
        <v>84</v>
      </c>
      <c r="V56" s="22">
        <v>87915</v>
      </c>
      <c r="W56" s="24">
        <v>42128</v>
      </c>
      <c r="X56" s="22">
        <v>815690813.41999996</v>
      </c>
      <c r="Y56" s="26"/>
      <c r="Z56" s="30"/>
      <c r="AA56" s="30">
        <f t="shared" si="4"/>
        <v>815690813.41999996</v>
      </c>
      <c r="AB56" s="44">
        <v>42109</v>
      </c>
      <c r="AC56" s="24">
        <v>42153</v>
      </c>
      <c r="AD56" s="22">
        <f t="shared" si="5"/>
        <v>44</v>
      </c>
      <c r="AE56" s="37" t="s">
        <v>401</v>
      </c>
      <c r="AF56" s="33">
        <f>LOOKUP(AE56,'[1]SUPERVISIONES 2015'!$A$3:$B$1267,'[1]SUPERVISIONES 2015'!$B$3:$B$1267)</f>
        <v>46373712</v>
      </c>
    </row>
    <row r="57" spans="1:32" s="34" customFormat="1" ht="99.95" customHeight="1" x14ac:dyDescent="0.25">
      <c r="A57" s="15"/>
      <c r="B57" s="16" t="s">
        <v>402</v>
      </c>
      <c r="C57" s="17">
        <v>42124</v>
      </c>
      <c r="D57" s="18" t="s">
        <v>32</v>
      </c>
      <c r="E57" s="38" t="s">
        <v>85</v>
      </c>
      <c r="F57" s="20" t="s">
        <v>403</v>
      </c>
      <c r="G57" s="21" t="s">
        <v>404</v>
      </c>
      <c r="H57" s="22">
        <v>6727960</v>
      </c>
      <c r="I57" s="23"/>
      <c r="J57" s="24"/>
      <c r="K57" s="25"/>
      <c r="L57" s="19" t="s">
        <v>80</v>
      </c>
      <c r="M57" s="19" t="s">
        <v>81</v>
      </c>
      <c r="N57" s="19" t="s">
        <v>42</v>
      </c>
      <c r="O57" s="19" t="s">
        <v>42</v>
      </c>
      <c r="P57" s="27"/>
      <c r="Q57" s="28"/>
      <c r="R57" s="14"/>
      <c r="S57" s="24"/>
      <c r="T57" s="29" t="s">
        <v>405</v>
      </c>
      <c r="U57" s="24" t="s">
        <v>126</v>
      </c>
      <c r="V57" s="22"/>
      <c r="W57" s="24"/>
      <c r="X57" s="22"/>
      <c r="Y57" s="26"/>
      <c r="Z57" s="30"/>
      <c r="AA57" s="30">
        <f t="shared" si="4"/>
        <v>0</v>
      </c>
      <c r="AB57" s="31" t="s">
        <v>127</v>
      </c>
      <c r="AC57" s="24" t="e">
        <f>+AB57+30</f>
        <v>#VALUE!</v>
      </c>
      <c r="AD57" s="22" t="e">
        <f t="shared" si="5"/>
        <v>#VALUE!</v>
      </c>
      <c r="AE57" s="37" t="s">
        <v>88</v>
      </c>
      <c r="AF57" s="33">
        <f>LOOKUP(AE57,'[1]SUPERVISIONES 2015'!$A$3:$B$1267,'[1]SUPERVISIONES 2015'!$B$3:$B$1267)</f>
        <v>79448817</v>
      </c>
    </row>
    <row r="58" spans="1:32" s="34" customFormat="1" ht="99.95" customHeight="1" x14ac:dyDescent="0.25">
      <c r="A58" s="15" t="s">
        <v>406</v>
      </c>
      <c r="B58" s="16" t="s">
        <v>407</v>
      </c>
      <c r="C58" s="17">
        <v>42124</v>
      </c>
      <c r="D58" s="18" t="s">
        <v>32</v>
      </c>
      <c r="E58" s="38" t="s">
        <v>61</v>
      </c>
      <c r="F58" s="20" t="s">
        <v>408</v>
      </c>
      <c r="G58" s="21">
        <v>255</v>
      </c>
      <c r="H58" s="22">
        <v>28898660</v>
      </c>
      <c r="I58" s="23"/>
      <c r="J58" s="24"/>
      <c r="K58" s="25"/>
      <c r="L58" s="19" t="s">
        <v>80</v>
      </c>
      <c r="M58" s="19" t="s">
        <v>80</v>
      </c>
      <c r="N58" s="19" t="s">
        <v>42</v>
      </c>
      <c r="O58" s="19" t="s">
        <v>42</v>
      </c>
      <c r="P58" s="27"/>
      <c r="Q58" s="28"/>
      <c r="R58" s="14"/>
      <c r="S58" s="24"/>
      <c r="T58" s="29" t="s">
        <v>140</v>
      </c>
      <c r="U58" s="24" t="s">
        <v>141</v>
      </c>
      <c r="V58" s="22"/>
      <c r="W58" s="24"/>
      <c r="X58" s="22"/>
      <c r="Y58" s="26"/>
      <c r="Z58" s="30"/>
      <c r="AA58" s="30">
        <f t="shared" si="4"/>
        <v>0</v>
      </c>
      <c r="AB58" s="31" t="s">
        <v>127</v>
      </c>
      <c r="AC58" s="24">
        <v>42369</v>
      </c>
      <c r="AD58" s="22" t="e">
        <f t="shared" si="5"/>
        <v>#VALUE!</v>
      </c>
      <c r="AE58" s="37" t="s">
        <v>409</v>
      </c>
      <c r="AF58" s="33">
        <f>LOOKUP(AE58,'[1]SUPERVISIONES 2015'!$A$3:$B$1267,'[1]SUPERVISIONES 2015'!$B$3:$B$1267)</f>
        <v>80819613</v>
      </c>
    </row>
    <row r="59" spans="1:32" s="34" customFormat="1" ht="99.95" customHeight="1" x14ac:dyDescent="0.25">
      <c r="A59" s="15" t="s">
        <v>410</v>
      </c>
      <c r="B59" s="16" t="s">
        <v>66</v>
      </c>
      <c r="C59" s="17">
        <v>42124</v>
      </c>
      <c r="D59" s="18" t="s">
        <v>89</v>
      </c>
      <c r="E59" s="38" t="s">
        <v>61</v>
      </c>
      <c r="F59" s="20" t="s">
        <v>411</v>
      </c>
      <c r="G59" s="21">
        <v>253</v>
      </c>
      <c r="H59" s="22">
        <v>0</v>
      </c>
      <c r="I59" s="23"/>
      <c r="J59" s="24"/>
      <c r="K59" s="25"/>
      <c r="L59" s="19" t="s">
        <v>40</v>
      </c>
      <c r="M59" s="19" t="s">
        <v>412</v>
      </c>
      <c r="N59" s="19"/>
      <c r="O59" s="19"/>
      <c r="P59" s="27"/>
      <c r="Q59" s="28"/>
      <c r="R59" s="14"/>
      <c r="S59" s="24"/>
      <c r="T59" s="29"/>
      <c r="U59" s="24"/>
      <c r="V59" s="22"/>
      <c r="W59" s="24"/>
      <c r="X59" s="22"/>
      <c r="Y59" s="26"/>
      <c r="Z59" s="30"/>
      <c r="AA59" s="30">
        <f t="shared" si="4"/>
        <v>0</v>
      </c>
      <c r="AB59" s="31" t="s">
        <v>127</v>
      </c>
      <c r="AC59" s="24">
        <v>42369</v>
      </c>
      <c r="AD59" s="22" t="e">
        <f t="shared" si="5"/>
        <v>#VALUE!</v>
      </c>
      <c r="AE59" s="37"/>
      <c r="AF59" s="33" t="e">
        <f>LOOKUP(AE59,'[1]SUPERVISIONES 2015'!$A$3:$B$1267,'[1]SUPERVISIONES 2015'!$B$3:$B$1267)</f>
        <v>#N/A</v>
      </c>
    </row>
  </sheetData>
  <autoFilter ref="A1:AF59"/>
  <dataConsolidate/>
  <conditionalFormatting sqref="I2:I13 I17:I20">
    <cfRule type="containsText" dxfId="12" priority="250" operator="containsText" text="TERMINADO">
      <formula>NOT(ISERROR(SEARCH("TERMINADO",I2)))</formula>
    </cfRule>
  </conditionalFormatting>
  <conditionalFormatting sqref="I2:I13 I17:I20">
    <cfRule type="cellIs" dxfId="11" priority="249" operator="equal">
      <formula>"DESIERTA"</formula>
    </cfRule>
  </conditionalFormatting>
  <conditionalFormatting sqref="J2:J13 J17:J20">
    <cfRule type="containsText" dxfId="10" priority="248" operator="containsText" text="LIQUIDADO">
      <formula>NOT(ISERROR(SEARCH("LIQUIDADO",J2)))</formula>
    </cfRule>
  </conditionalFormatting>
  <conditionalFormatting sqref="I15">
    <cfRule type="containsText" dxfId="9" priority="163" operator="containsText" text="TERMINADO">
      <formula>NOT(ISERROR(SEARCH("TERMINADO",I15)))</formula>
    </cfRule>
  </conditionalFormatting>
  <conditionalFormatting sqref="I15">
    <cfRule type="cellIs" dxfId="8" priority="162" operator="equal">
      <formula>"DESIERTA"</formula>
    </cfRule>
  </conditionalFormatting>
  <conditionalFormatting sqref="J15">
    <cfRule type="containsText" dxfId="7" priority="161" operator="containsText" text="LIQUIDADO">
      <formula>NOT(ISERROR(SEARCH("LIQUIDADO",J15)))</formula>
    </cfRule>
  </conditionalFormatting>
  <conditionalFormatting sqref="I16">
    <cfRule type="containsText" dxfId="6" priority="158" operator="containsText" text="TERMINADO">
      <formula>NOT(ISERROR(SEARCH("TERMINADO",I16)))</formula>
    </cfRule>
  </conditionalFormatting>
  <conditionalFormatting sqref="I16">
    <cfRule type="cellIs" dxfId="5" priority="157" operator="equal">
      <formula>"DESIERTA"</formula>
    </cfRule>
  </conditionalFormatting>
  <conditionalFormatting sqref="J16">
    <cfRule type="containsText" dxfId="4" priority="156" operator="containsText" text="LIQUIDADO">
      <formula>NOT(ISERROR(SEARCH("LIQUIDADO",J16)))</formula>
    </cfRule>
  </conditionalFormatting>
  <conditionalFormatting sqref="AC20">
    <cfRule type="cellIs" dxfId="3" priority="121" operator="greaterThan">
      <formula>42004</formula>
    </cfRule>
  </conditionalFormatting>
  <conditionalFormatting sqref="I14">
    <cfRule type="containsText" dxfId="2" priority="96" operator="containsText" text="TERMINADO">
      <formula>NOT(ISERROR(SEARCH("TERMINADO",I14)))</formula>
    </cfRule>
  </conditionalFormatting>
  <conditionalFormatting sqref="I14">
    <cfRule type="cellIs" dxfId="1" priority="95" operator="equal">
      <formula>"DESIERTA"</formula>
    </cfRule>
  </conditionalFormatting>
  <conditionalFormatting sqref="J14">
    <cfRule type="containsText" dxfId="0" priority="94" operator="containsText" text="LIQUIDADO">
      <formula>NOT(ISERROR(SEARCH("LIQUIDADO",J14)))</formula>
    </cfRule>
  </conditionalFormatting>
  <hyperlinks>
    <hyperlink ref="B2" r:id="rId1"/>
    <hyperlink ref="B3" r:id="rId2"/>
    <hyperlink ref="B5" r:id="rId3"/>
    <hyperlink ref="B4" r:id="rId4"/>
    <hyperlink ref="B6" r:id="rId5"/>
    <hyperlink ref="B8" r:id="rId6"/>
    <hyperlink ref="B7" r:id="rId7"/>
    <hyperlink ref="B9" r:id="rId8"/>
    <hyperlink ref="B13" r:id="rId9"/>
    <hyperlink ref="B15" r:id="rId10"/>
    <hyperlink ref="B16" r:id="rId11"/>
    <hyperlink ref="B10" r:id="rId12"/>
    <hyperlink ref="B11" r:id="rId13"/>
    <hyperlink ref="B12" r:id="rId14"/>
    <hyperlink ref="B20" r:id="rId15"/>
    <hyperlink ref="B17" r:id="rId16"/>
    <hyperlink ref="B18" r:id="rId17"/>
    <hyperlink ref="K21" r:id="rId18" display="https://www.contratos.gov.co/consultas/detalleProceso.do?numConstancia=15-12-3670780"/>
    <hyperlink ref="K22" r:id="rId19" display="https://www.contratos.gov.co/consultas/detalleProceso.do?numConstancia=15-12-3670859"/>
    <hyperlink ref="K23" r:id="rId20" display="https://www.contratos.gov.co/consultas/detalleProceso.do?numConstancia=15-12-3678858"/>
    <hyperlink ref="K24" r:id="rId21" display="https://www.contratos.gov.co/consultas/detalleProceso.do?numConstancia=15-12-3685588"/>
    <hyperlink ref="K25" r:id="rId22" display="https://www.contratos.gov.co/consultas/detalleProceso.do?numConstancia=15-12-3694428"/>
    <hyperlink ref="K26" r:id="rId23" display="https://www.contratos.gov.co/consultas/detalleProceso.do?numConstancia=15-12-3709683"/>
    <hyperlink ref="P35" r:id="rId24"/>
    <hyperlink ref="B14" r:id="rId25"/>
    <hyperlink ref="K34" r:id="rId26" display="https://www.contratos.gov.co/consultas/detalleProceso.do?numConstancia=15-12-3719343"/>
    <hyperlink ref="K35" r:id="rId27" display="https://www.contratos.gov.co/consultas/detalleProceso.do?numConstancia=15-12-3717341"/>
    <hyperlink ref="K27" r:id="rId28" display="https://www.contratos.gov.co/consultas/detalleProceso.do?numConstancia=15-12-3709623"/>
    <hyperlink ref="B43" r:id="rId29"/>
    <hyperlink ref="B40" r:id="rId30"/>
    <hyperlink ref="B42" r:id="rId31"/>
    <hyperlink ref="B28" r:id="rId32"/>
    <hyperlink ref="B29" r:id="rId33"/>
    <hyperlink ref="B37" r:id="rId34"/>
    <hyperlink ref="B38" r:id="rId35"/>
    <hyperlink ref="B39" r:id="rId36"/>
    <hyperlink ref="B46" r:id="rId37"/>
    <hyperlink ref="B47" r:id="rId38"/>
    <hyperlink ref="K36" r:id="rId39" display="https://www.contratos.gov.co/consultas/detalleProceso.do?numConstancia=15-12-3719129"/>
    <hyperlink ref="K44" r:id="rId40" display="https://www.contratos.gov.co/consultas/detalleProceso.do?numConstancia=15-12-3736629"/>
    <hyperlink ref="K41" r:id="rId41" display="https://www.contratos.gov.co/consultas/detalleProceso.do?numConstancia=15-12-3730124"/>
    <hyperlink ref="K45" r:id="rId42" display="https://www.contratos.gov.co/consultas/detalleProceso.do?numConstancia=15-12-3736857"/>
    <hyperlink ref="K52" r:id="rId43" display="https://www.contratos.gov.co/consultas/detalleProceso.do?numConstancia=15-12-3759432"/>
    <hyperlink ref="B51" r:id="rId44"/>
    <hyperlink ref="B49" r:id="rId45"/>
    <hyperlink ref="B53" r:id="rId46"/>
    <hyperlink ref="B54" r:id="rId47" display="10"/>
    <hyperlink ref="B48" r:id="rId48"/>
    <hyperlink ref="B55" r:id="rId49"/>
    <hyperlink ref="B19" r:id="rId50" display="https://www.contratos.gov.co/consultas/detalleProceso.do?numConstancia=15-13-3660650"/>
    <hyperlink ref="B57" r:id="rId51"/>
    <hyperlink ref="B58" r:id="rId52"/>
    <hyperlink ref="B50" r:id="rId53"/>
    <hyperlink ref="B59" r:id="rId54"/>
  </hyperlinks>
  <pageMargins left="0.70866141732283472" right="0.70866141732283472" top="0.74803149606299213" bottom="0.78740157480314965" header="0.31496062992125984" footer="0.31496062992125984"/>
  <pageSetup paperSize="14" scale="47" fitToWidth="5" fitToHeight="20" orientation="landscape" r:id="rId5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2015</vt:lpstr>
      <vt:lpstr>'CONTRATOS 2015'!Área_de_impresión</vt:lpstr>
      <vt:lpstr>'CONTRATOS 2015'!Títulos_a_imprimir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Yenifer Prada Peña</dc:creator>
  <cp:lastModifiedBy>Luz Miriam Botero Serna</cp:lastModifiedBy>
  <dcterms:created xsi:type="dcterms:W3CDTF">2015-05-06T19:25:46Z</dcterms:created>
  <dcterms:modified xsi:type="dcterms:W3CDTF">2015-05-07T01:47:58Z</dcterms:modified>
</cp:coreProperties>
</file>