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hidePivotFieldList="1" defaultThemeVersion="124226"/>
  <bookViews>
    <workbookView xWindow="120" yWindow="5265" windowWidth="19320" windowHeight="4815" tabRatio="615"/>
  </bookViews>
  <sheets>
    <sheet name="Procesos-Contratos 11-2016" sheetId="22" r:id="rId1"/>
  </sheets>
  <definedNames>
    <definedName name="_xlnm._FilterDatabase" localSheetId="0" hidden="1">'Procesos-Contratos 11-2016'!$B$1:$BG$36</definedName>
    <definedName name="_xlnm.Print_Area" localSheetId="0">'Procesos-Contratos 11-2016'!$B$1:$AN$1</definedName>
    <definedName name="millon">#REF!</definedName>
    <definedName name="_xlnm.Print_Titles" localSheetId="0">'Procesos-Contratos 11-2016'!$1:$1</definedName>
  </definedNames>
  <calcPr calcId="145621"/>
</workbook>
</file>

<file path=xl/calcChain.xml><?xml version="1.0" encoding="utf-8"?>
<calcChain xmlns="http://schemas.openxmlformats.org/spreadsheetml/2006/main">
  <c r="AM36" i="22" l="1"/>
  <c r="AE36" i="22"/>
  <c r="R36" i="22"/>
  <c r="AM35" i="22"/>
  <c r="AE35" i="22"/>
  <c r="R35" i="22"/>
  <c r="AE34" i="22"/>
  <c r="AE33" i="22"/>
  <c r="AE32" i="22"/>
  <c r="AE31" i="22"/>
  <c r="AM30" i="22"/>
  <c r="AE30" i="22"/>
  <c r="R30" i="22"/>
  <c r="AM29" i="22" l="1"/>
  <c r="AE29" i="22"/>
  <c r="R29" i="22"/>
  <c r="AM28" i="22"/>
  <c r="AE28" i="22"/>
  <c r="R28" i="22"/>
  <c r="AM27" i="22"/>
  <c r="AE27" i="22"/>
  <c r="R27" i="22"/>
  <c r="AM26" i="22"/>
  <c r="AE26" i="22"/>
  <c r="R26" i="22"/>
  <c r="AM25" i="22"/>
  <c r="AE25" i="22"/>
  <c r="R25" i="22"/>
  <c r="AM24" i="22"/>
  <c r="AE24" i="22"/>
  <c r="R24" i="22"/>
  <c r="AM23" i="22"/>
  <c r="AE23" i="22"/>
  <c r="R23" i="22"/>
  <c r="AM22" i="22"/>
  <c r="AE22" i="22"/>
  <c r="R22" i="22"/>
  <c r="AM21" i="22"/>
  <c r="AE21" i="22"/>
  <c r="R21" i="22"/>
  <c r="AM20" i="22"/>
  <c r="AE20" i="22"/>
  <c r="R20" i="22"/>
  <c r="AM19" i="22"/>
  <c r="AE19" i="22"/>
  <c r="R19" i="22"/>
  <c r="AM18" i="22"/>
  <c r="AE18" i="22"/>
  <c r="R18" i="22"/>
  <c r="AM17" i="22"/>
  <c r="AE17" i="22"/>
  <c r="R17" i="22"/>
  <c r="AM16" i="22"/>
  <c r="AE16" i="22"/>
  <c r="R16" i="22"/>
  <c r="AM15" i="22"/>
  <c r="AE15" i="22"/>
  <c r="R15" i="22"/>
  <c r="AM14" i="22"/>
  <c r="AE14" i="22"/>
  <c r="R14" i="22"/>
  <c r="AM13" i="22"/>
  <c r="AE13" i="22"/>
  <c r="R13" i="22"/>
  <c r="AM12" i="22"/>
  <c r="AE12" i="22"/>
  <c r="R12" i="22"/>
  <c r="AM11" i="22" l="1"/>
  <c r="AE11" i="22"/>
  <c r="R11" i="22"/>
  <c r="AM10" i="22"/>
  <c r="AE10" i="22"/>
  <c r="R10" i="22"/>
  <c r="AM9" i="22"/>
  <c r="AE9" i="22"/>
  <c r="R9" i="22"/>
  <c r="R3" i="22" l="1"/>
  <c r="R4" i="22"/>
  <c r="AM5" i="22"/>
  <c r="R5" i="22"/>
  <c r="R7" i="22"/>
  <c r="R6" i="22"/>
  <c r="AM2" i="22"/>
  <c r="AM8" i="22" l="1"/>
  <c r="AE8" i="22"/>
  <c r="AM7" i="22"/>
  <c r="AE7" i="22"/>
  <c r="AM6" i="22"/>
  <c r="AE6" i="22"/>
  <c r="AE5" i="22"/>
  <c r="AM4" i="22"/>
  <c r="AE4" i="22"/>
  <c r="AM3" i="22"/>
  <c r="AE3" i="22"/>
  <c r="AE2" i="22" l="1"/>
</calcChain>
</file>

<file path=xl/comments1.xml><?xml version="1.0" encoding="utf-8"?>
<comments xmlns="http://schemas.openxmlformats.org/spreadsheetml/2006/main">
  <authors>
    <author>Carolina Palma Ortiz</author>
  </authors>
  <commentList>
    <comment ref="B1" authorId="0">
      <text>
        <r>
          <rPr>
            <sz val="9"/>
            <color indexed="81"/>
            <rFont val="Tahoma"/>
            <family val="2"/>
          </rPr>
          <t xml:space="preserve">Creación expediente en ORFEO
</t>
        </r>
      </text>
    </comment>
  </commentList>
</comments>
</file>

<file path=xl/sharedStrings.xml><?xml version="1.0" encoding="utf-8"?>
<sst xmlns="http://schemas.openxmlformats.org/spreadsheetml/2006/main" count="703" uniqueCount="276">
  <si>
    <t>No PROCESO</t>
  </si>
  <si>
    <t>MODALIDAD</t>
  </si>
  <si>
    <t>No. CONTRATO</t>
  </si>
  <si>
    <t>TIPO DE CONTRATO</t>
  </si>
  <si>
    <t>CONTRATISTA</t>
  </si>
  <si>
    <t>OBJETO</t>
  </si>
  <si>
    <t>APROBACION</t>
  </si>
  <si>
    <t xml:space="preserve">VIGENCIA </t>
  </si>
  <si>
    <t>AMPARO</t>
  </si>
  <si>
    <t>%</t>
  </si>
  <si>
    <t>LUZ REINELDA SANCHEZ GIL</t>
  </si>
  <si>
    <t>FECHA DE TERMINACION</t>
  </si>
  <si>
    <t>NO REQUIERE</t>
  </si>
  <si>
    <t>DIAS</t>
  </si>
  <si>
    <t>FRANK DANIEL RAMOS CHAPARRO</t>
  </si>
  <si>
    <t>KEIBER ALEXANDER COLORADO LANDAZURI</t>
  </si>
  <si>
    <t>FECHA INICIO</t>
  </si>
  <si>
    <t>DV</t>
  </si>
  <si>
    <t>LUGAR EJECUCION
DEPARTAMENTO</t>
  </si>
  <si>
    <t>LUGAR EJECUCION
MUNICIPIO</t>
  </si>
  <si>
    <t>CARLOS JULIO PERILLA JIMENO</t>
  </si>
  <si>
    <t>NA</t>
  </si>
  <si>
    <t>MAURICIO FERNEY CAICEDO CHAPARRO</t>
  </si>
  <si>
    <t>SERGIO ANDRES BLANCO SUAREZ</t>
  </si>
  <si>
    <t>ASEGURADORA</t>
  </si>
  <si>
    <t>TOTAL CONTRATO</t>
  </si>
  <si>
    <t>NOMBRE SUPERVISOR</t>
  </si>
  <si>
    <t>FECHA PUBLICACION PROCESO</t>
  </si>
  <si>
    <t>CDP</t>
  </si>
  <si>
    <t>RUBRO</t>
  </si>
  <si>
    <t>extemporaneidad</t>
  </si>
  <si>
    <t>fecha de publicacion CONTRATO</t>
  </si>
  <si>
    <t>NUMERO RP</t>
  </si>
  <si>
    <t>NOMBRE DE CODIGO</t>
  </si>
  <si>
    <t>IDENTIFICACION</t>
  </si>
  <si>
    <t>CONSECUTIVO PLAN</t>
  </si>
  <si>
    <t>JUAN ALEJANDRO OLAYA CARDONA</t>
  </si>
  <si>
    <t>JESUS FIGUEROA PEÑA</t>
  </si>
  <si>
    <t>ILVIS PATRICIA SERRANO BORNACELLI</t>
  </si>
  <si>
    <t>CODIGO UNSCSP</t>
  </si>
  <si>
    <t>VALOR PROCESO</t>
  </si>
  <si>
    <t>Fecha de Firma</t>
  </si>
  <si>
    <t>BOGOTÁ D.C.</t>
  </si>
  <si>
    <t>DIRECTA</t>
  </si>
  <si>
    <t>CAUSAL</t>
  </si>
  <si>
    <t>EXCLUSIVIDAD</t>
  </si>
  <si>
    <t>C-223-1002-1</t>
  </si>
  <si>
    <t>ARRENDAMIENTO</t>
  </si>
  <si>
    <t>Alquiler o arrendamiento de propiedades o edificaciones</t>
  </si>
  <si>
    <t>A-2-0-4-10-2</t>
  </si>
  <si>
    <t>PRESTACIÓN DE SERVICIO</t>
  </si>
  <si>
    <t>7</t>
  </si>
  <si>
    <t>0</t>
  </si>
  <si>
    <t>1</t>
  </si>
  <si>
    <t>SELECCIÓN ABREVIADA</t>
  </si>
  <si>
    <t>A-2-0-4-5-6</t>
  </si>
  <si>
    <t>CHOCO</t>
  </si>
  <si>
    <t>VALOR CONTRATO 2016</t>
  </si>
  <si>
    <t>C-450-1002-1</t>
  </si>
  <si>
    <t>NIVEL CENTRAL</t>
  </si>
  <si>
    <t>NARIÑO</t>
  </si>
  <si>
    <t>CUMBAL</t>
  </si>
  <si>
    <t>EUROAMERICAN S.A.S.</t>
  </si>
  <si>
    <t>4</t>
  </si>
  <si>
    <t>SUBDIRECCION DE TALENTO HUMANO</t>
  </si>
  <si>
    <t>MENOR CUANTIA</t>
  </si>
  <si>
    <t>COMPRAVENTA</t>
  </si>
  <si>
    <t>2</t>
  </si>
  <si>
    <t>MANTENIMIENTO VEHICULOS</t>
  </si>
  <si>
    <t>3</t>
  </si>
  <si>
    <t>SUMINISTRO</t>
  </si>
  <si>
    <t>NIVEL NACIONAL</t>
  </si>
  <si>
    <t>ACUERDO MARCO DE PRECIOS</t>
  </si>
  <si>
    <t>8</t>
  </si>
  <si>
    <t>PRESTACIÓN DE SERVICIOS</t>
  </si>
  <si>
    <t>6</t>
  </si>
  <si>
    <t>A-2-0-4-4-2</t>
  </si>
  <si>
    <t>SUBDIRECCIÓN DE TALENTO HUMANO</t>
  </si>
  <si>
    <t>BUSINESSMIND COLOMBIA S.A.</t>
  </si>
  <si>
    <t>5</t>
  </si>
  <si>
    <t>SEGUROS DEL ESTADO</t>
  </si>
  <si>
    <t>20%; 10%; 20%; 200 SMMLV</t>
  </si>
  <si>
    <t>FERNANDO GUERRERO CARO</t>
  </si>
  <si>
    <t>QUEST SAS</t>
  </si>
  <si>
    <t>RISARALDA</t>
  </si>
  <si>
    <t>PEREIRA</t>
  </si>
  <si>
    <t>Software de Seguridad y protección</t>
  </si>
  <si>
    <t>CERTICÁMARA S.A.</t>
  </si>
  <si>
    <t>EXTENSIÓN DE GARANTÍA</t>
  </si>
  <si>
    <t>Servicios de mantenimiento y reparación de vehículos</t>
  </si>
  <si>
    <t>MÍNIMA CUANTÍA</t>
  </si>
  <si>
    <t>TECNOLOGIAS DE LA INFORMACION</t>
  </si>
  <si>
    <t>SUBDIRECCION ADMINISTRATIVA Y FINANCIERA</t>
  </si>
  <si>
    <t>LICENCIAMIENTO</t>
  </si>
  <si>
    <t>A-2-0-4-2-2</t>
  </si>
  <si>
    <t>COLOMBIANA DE COMERCIO S.A Y/O ALKOSTO S.A</t>
  </si>
  <si>
    <t>ORLANDO REYES</t>
  </si>
  <si>
    <t>OBRA</t>
  </si>
  <si>
    <t>ANA MERCEDES FIGUEROA</t>
  </si>
  <si>
    <t>TUMACO</t>
  </si>
  <si>
    <t>VALOR HONORARIOS MENSUAL Y/O CANON</t>
  </si>
  <si>
    <t>CUCUTA</t>
  </si>
  <si>
    <t>AREA DE LA  NECESIDAD</t>
  </si>
  <si>
    <t>DOTACIÓN VESTUARIO</t>
  </si>
  <si>
    <t>Software de entorno operativo</t>
  </si>
  <si>
    <t>ORACLE COLOMBIA LIMITADA</t>
  </si>
  <si>
    <t>C-113-1002-1</t>
  </si>
  <si>
    <t>CONFECCIONES PAEZ S.A.</t>
  </si>
  <si>
    <t>ORLANDO TONCANCIPA PARDO</t>
  </si>
  <si>
    <t>OLGA LUCIA PEREZ</t>
  </si>
  <si>
    <t>Contratar el servicio de arrendamiento de cupos de parqueadero para el parque automotor de la Regional Aeropuerto El Dorado de Migración Colombia.</t>
  </si>
  <si>
    <t>Servicios de compra y trueque de consumo</t>
  </si>
  <si>
    <t>INVERSIONES GIRATELL GIRALDO SCA</t>
  </si>
  <si>
    <t>VALOR VF 2017</t>
  </si>
  <si>
    <t>VALOR VF 2018</t>
  </si>
  <si>
    <t>NORTE DE SANTANDER</t>
  </si>
  <si>
    <t>2016623140400007E</t>
  </si>
  <si>
    <t>Contratar obras para la adecuación de la infraestructura física del puesto de control migratorio marítimo – PCMM localizado en el municipio de Tumaco - Nariño.</t>
  </si>
  <si>
    <t>721015
721211
721515
721519</t>
  </si>
  <si>
    <t>Servicios de apoyo a la contrucción.
Servicios de construcción de edificios generales y de oficina.
Servicios de sistemas eléctricos
Servicios de albañilería y mampostería.</t>
  </si>
  <si>
    <t>54516</t>
  </si>
  <si>
    <t>OBRRA</t>
  </si>
  <si>
    <t>CUMPLIMIENTO; SALARIOS; ESTALIBILIDAD OBRA; RESPONSABILIDAD CIVIL EXTRACONTRACTUAL</t>
  </si>
  <si>
    <t>Dispositivos informáticos de entrada de datos</t>
  </si>
  <si>
    <t>3M COLOMBIA S.A.</t>
  </si>
  <si>
    <t>CUMPLIMIENTO 20%; SALARIOS 10%; CALIDA SERVICIO 20%</t>
  </si>
  <si>
    <t>2016623140700022E</t>
  </si>
  <si>
    <t>Adquirir la extensión de garantía para los servidores marca Hewlett-Packard, con su debido soporte, que hacen parte de la plataforma tecnológica de la Unidad Administrativa Especial Migración Colombia</t>
  </si>
  <si>
    <t>Ingenieria de software o hardware</t>
  </si>
  <si>
    <t>55216</t>
  </si>
  <si>
    <t>2016623140700023E</t>
  </si>
  <si>
    <t>Adquirir la extensión de garantía para los servidores marca DELL, con su debido soporte, que hacen parte de la plataforma tecnológica de la Unidad Administrativa Especial Migración Colombia.</t>
  </si>
  <si>
    <t>55316</t>
  </si>
  <si>
    <t>2016623140500188E</t>
  </si>
  <si>
    <t>Contratar la prestación de servicios de un operador logístico que cuente con los medios idóneos para el desmonte traslado y montaje de los bienes situados en la Sede de la Regional Oriente ubicada en la Av. 1 # 28-57 San Rafael, y trasladarlos al CEDAC ubicado en la Calle 22 # 8N-47 Zona Industrial, y/o al Puesto de Control Migratorio Terrestre, ubicado en el sector de “Tienditas” en la ciudad de Cúcuta Norte de Santander.</t>
  </si>
  <si>
    <t>Transporte de carga por carretera</t>
  </si>
  <si>
    <t>56816</t>
  </si>
  <si>
    <t>A-2-0-4-6-3</t>
  </si>
  <si>
    <t xml:space="preserve">SERVICIO DE TRANSPORTE </t>
  </si>
  <si>
    <t>Muebles de Oficina</t>
  </si>
  <si>
    <t>Contratar obras para la adecuación del Centro Facilitador de Servicios Migratorios (CFSM) de Migración Colombia en la ciudad de Barranquilla - Atlántico.</t>
  </si>
  <si>
    <t>ATLANTICO</t>
  </si>
  <si>
    <t>BARRANQUILLA</t>
  </si>
  <si>
    <t>Contratar obras para la adecuación de la infraestructura física del Puesto de Control Migratorio Marítimo - PCMM localizado en el corregimiento de capurganá (chocó).-</t>
  </si>
  <si>
    <t>54616</t>
  </si>
  <si>
    <t>54416</t>
  </si>
  <si>
    <t>CAPURGANA</t>
  </si>
  <si>
    <t>VALLE DEL CAUCA</t>
  </si>
  <si>
    <t>PCMM BUENAVENTURA</t>
  </si>
  <si>
    <t>Contratar las obras correspondientes a la segunda etapa de la adecuación de la infraestructura física del Puesto de Control Migratorio Marítimo ¿ PCMM localizado en el municipio de Buenaventura.</t>
  </si>
  <si>
    <t>54316</t>
  </si>
  <si>
    <t>ELISABETH USECHE MARIN</t>
  </si>
  <si>
    <t>SUBDIRECCIÓN ADMINISTRATIVA Y FINACIERA</t>
  </si>
  <si>
    <t>SERGIO ELIECER BASTIDAS SOLARTE</t>
  </si>
  <si>
    <t>ECOHABITAT SAS</t>
  </si>
  <si>
    <t>SAYGO CONSTRUCCIONES SAS</t>
  </si>
  <si>
    <t>CIVING INGENIERIA LTDA.</t>
  </si>
  <si>
    <t>JAIME HORCION PAEZ HUERTAS / HORAMA MUEBLES</t>
  </si>
  <si>
    <t>ORIGIN IT SAS</t>
  </si>
  <si>
    <t>MICROHOME LTDA.</t>
  </si>
  <si>
    <t>JIMMY GAITAN</t>
  </si>
  <si>
    <t>50216</t>
  </si>
  <si>
    <t>2016623141000052E</t>
  </si>
  <si>
    <t xml:space="preserve"> La Unidad Administrativa Especial Migración Colombia cuenta con teléfonos móviles que requieren ser reemplazados, por cuanto tienen un considerable tiempo de uso.</t>
  </si>
  <si>
    <t>2016623141000049E</t>
  </si>
  <si>
    <t>CELULARES</t>
  </si>
  <si>
    <t xml:space="preserve"> Actualmente la Unidad Administrativa Especial Migración Colombia cuenta con una plataforma de software de herramientas Microsoft, tanto a nivel ofimático, server, herramientas de desarrollo y servicios colaborativos, por tanto debe mantener actualizados esos productos para su óptimos funcionamiento y que permita la escalabilidad de otros productos tanto software como de hardware.</t>
  </si>
  <si>
    <t>56216</t>
  </si>
  <si>
    <t>HERRAMIENTAS MICROSOFT</t>
  </si>
  <si>
    <t>UT SOFTWARE Y SERVICIOS EFICIENTES</t>
  </si>
  <si>
    <t>2016623141000048E</t>
  </si>
  <si>
    <t>Teniendo en cuenta que la Entidad amplia su cobertura en servicios migratorios en otro lugares del país se hace necesario abrir nuevos puntos de control PCM , lo que demanda más licenciamiento de los productos ORACLE para nuevos usuarios, estaciones de trabajo y servidores.</t>
  </si>
  <si>
    <t>60816</t>
  </si>
  <si>
    <t>LICENCIAMIENTO PRODUCTOS ORACLE</t>
  </si>
  <si>
    <t>2016623140400008E</t>
  </si>
  <si>
    <t>2016623140400010E</t>
  </si>
  <si>
    <t>LIBERTY SEGUROS</t>
  </si>
  <si>
    <t>2016623140400009E</t>
  </si>
  <si>
    <t>29/12/2019 </t>
  </si>
  <si>
    <t> Aseguradora solidaria de Colombia SA</t>
  </si>
  <si>
    <t> 18/11/2016</t>
  </si>
  <si>
    <t>2016623141000053E</t>
  </si>
  <si>
    <t>La UAEMC en aras de cumplir con el derecho a que la respectiva Entidad les suministre en forma gratuita cada cuatro (4) meses, un par de zapatos y un vestido de labor, siempre que su remuneración sea inferior a dos (2) veces el salario mínimo legal vigente a lo trabajadores, celebra la actual contratación.</t>
  </si>
  <si>
    <t>225, 226, 227 y 228</t>
  </si>
  <si>
    <t>58116</t>
  </si>
  <si>
    <t>2016623141000058E</t>
  </si>
  <si>
    <t>57916</t>
  </si>
  <si>
    <t>2016623141000059E</t>
  </si>
  <si>
    <t xml:space="preserve"> La UAEMC en aras de cumplir con el derecho a que la respectiva Entidad les suministre en forma gratuita cada cuatro (4) meses, un par de zapatos y un vestido de labor, siempre que su remuneración sea inferior a dos (2) veces el salario mínimo legal vigente a lo trabajadores, celebra la actual contratación.</t>
  </si>
  <si>
    <t>2016623141000057E</t>
  </si>
  <si>
    <t>57816</t>
  </si>
  <si>
    <t>2016623141000056E</t>
  </si>
  <si>
    <t>57716</t>
  </si>
  <si>
    <t>2016623141000055E</t>
  </si>
  <si>
    <t>2016623141000054E</t>
  </si>
  <si>
    <t>2016623140500193E</t>
  </si>
  <si>
    <t>Contratar la extensión de la garantía para las unidades de enrolamiento biométrico (bookings) que contempla mantenimientos correctivos, suministro de repuestos y soporte para cada uno de sus componentes, de conformidad con el cuadro de cantidades y especificaciones de la Unidad Administrativa Especial Migración Colombia.</t>
  </si>
  <si>
    <t>60416</t>
  </si>
  <si>
    <t>ADQUISICIÓN</t>
  </si>
  <si>
    <t>JHON GUSTIN VILLAREAL</t>
  </si>
  <si>
    <t>2016623140300050E</t>
  </si>
  <si>
    <t>Contratar el  Arrendamiento de cupo de parqueadero, para el parque automotor del Puesto de Control  Migratorio en la ciudad de Inírida.-</t>
  </si>
  <si>
    <t>60716</t>
  </si>
  <si>
    <t>PARQUEADERO</t>
  </si>
  <si>
    <t>GUANIA</t>
  </si>
  <si>
    <t>INIRIA</t>
  </si>
  <si>
    <t>RUBIO ALBERTO PINTO AYALA</t>
  </si>
  <si>
    <t>NELSON JULIAN MANCERA CESPEDES</t>
  </si>
  <si>
    <t>2016623140100025E</t>
  </si>
  <si>
    <t>46216</t>
  </si>
  <si>
    <t>OFICINAS SEGUNDO PISO NIVEL CENTRAL</t>
  </si>
  <si>
    <t>Arrendamiento de  las Oficinas y Parqueaderos descritos a continuación que hacen parte de la torre número 3 del Edificio Argos, el cual se encuentra ubicado en la calle veintiséis (Cll. 26) número cincuenta y nueve cincuenta y uno (59 ¿51) de la ciudad de Bogotá D.C.: Inmueble 1: Oficina 207, folio de matrícula inmobiliaria No. 50C-1822471; Inmueble 2: Oficina 212, folio de matrícula inmobiliaria No. 50C-1822477; Inmueble 3 y 4: Parqueaderos dobles (servidumbre) No. 31 y 32 con matrícula inmobiliaria No. 50C-1822555; Inmueble 5 y 6: Parqueaderos dobles (servidumbre) No. 352 y 353 con matrícula inmobiliaria No. 50C-822803; 
Inmueble 7: parqueadero sencillo No. 375 con matrícula inmobiliaria No. 50C-1822819.</t>
  </si>
  <si>
    <t>2016623140300048E</t>
  </si>
  <si>
    <t>42323
432326
811122</t>
  </si>
  <si>
    <t>Software de consulta y gestion de datos
Software específico para la industria
Mantenimiento y soporte de software</t>
  </si>
  <si>
    <t>60916</t>
  </si>
  <si>
    <t>CUMPLIMIENTO 20%; SALARIOS 10%; CALIDA SERVICIO 20% Y CALIDAD BIENES 20%</t>
  </si>
  <si>
    <t>2016623140100027E</t>
  </si>
  <si>
    <t>Contratar el arrendamiento del inmueble de dos pisos ubicado en la vereda La Calera, corregimiento Chiles, municipio Cumbal departamento de Nariño, identificado con la matrícula 244-46983, para el funcionamiento del Puesto Migratorio Terrestre PCMT Chiles ¿ Tumaco.</t>
  </si>
  <si>
    <t>2016623140100026E</t>
  </si>
  <si>
    <t>2016623140100021E</t>
  </si>
  <si>
    <t>Contratar el  Arrendamiento de cupos de parqueadero, para el parque automotor asignado a la sede regional Eje Cafetero.  Los cupos de parqueo forman parte del  parqueadero AGA, del inmueble ubicado en el área urbana de la ciudad de Pereira identificado con la nomenclatura calle 22 No 10-45.  El objeto de este contrato se destinará de manera exclusiva para el parqueo de los vehículos y motos asignados a la  Regional Eje Cafetero.</t>
  </si>
  <si>
    <t>2016623140100023E</t>
  </si>
  <si>
    <t>El arrendamiento de un local comercial de propiedad del ARRENDADOR, ubicado en el departamento del Quindío, en la ciudad de Armenia identificado con la nomenclatura  urbana carrera 12 No. 19-00 local 8 del centro comercial Alta Vista, matricula inmobiliaria No. 280-180362  de la Oficina de Registro de Instrumentos Públicos de Armenia, cuyos linderos y características se encuentran descritos en la Escritura Publica No. 3047 de 19 de noviembre de 2009 según certificado expedido por la Oficina de Registro de Instrumentos Públicos de Armenia. Este inmueble será destinado al funcionamiento del CFSM de Armenia perteneciente a la regional Eje Cafetero de Migración Colombia.</t>
  </si>
  <si>
    <t>Contratar el arrendamiento del bien inmueble ubicado en el municipio de Bahía Solano Chocó, destinado al funcionamiento del Puesto de Control Marítimo de Bahía Solano Chocó, perteneciente a la Regional Antioquia-Chocó, de Migración Colombia.  Inmueble: Ubicado en la Calle Tercera (3ª) entre Carreras Primera (1ª) y Segunda (2ª) de ciudad Mutis, con matricula inmobiliaria 186-520. La extensión de los linderos de inmueble objeto del presente contrato se encuentran descritos en la Escritura Publica 18 del 23 de marzo de 1980 de la Notaria única de  Bahía Solano.</t>
  </si>
  <si>
    <t>2016623140500190E</t>
  </si>
  <si>
    <t xml:space="preserve">PARMENIDES IBARRA CORDOBA </t>
  </si>
  <si>
    <t>46316</t>
  </si>
  <si>
    <t xml:space="preserve">CENTRAL PARKING SYSTEM COLOMBIA SAS </t>
  </si>
  <si>
    <t>46116</t>
  </si>
  <si>
    <t>46416</t>
  </si>
  <si>
    <t>MARTHA CECILIA GIRALDO RESTREPO - PARQUEADERO AGA</t>
  </si>
  <si>
    <t xml:space="preserve">LILIANA RODRIGUEZ OROZCO / INMOBILIARIA ARD ASESORAR </t>
  </si>
  <si>
    <t>46616</t>
  </si>
  <si>
    <t>QUINDIO</t>
  </si>
  <si>
    <t>ARMENIA</t>
  </si>
  <si>
    <t>46516</t>
  </si>
  <si>
    <t>AYDA ABADIA PINO</t>
  </si>
  <si>
    <t>BAHÍA SOLANO</t>
  </si>
  <si>
    <t>Adquirir certificados de firma digital de conformidad con las especificaciones de la Unidad Administrativa Especial Migración Colombia.-</t>
  </si>
  <si>
    <t>61616</t>
  </si>
  <si>
    <t>FIRMAS DIGITAL</t>
  </si>
  <si>
    <t>2016623140500192E</t>
  </si>
  <si>
    <t>Contratar el mantenimiento preventivo y correctivo con suministro de repuestos originales para los vehículos blindados marca Chevrolet Tahoe, que prestan el servicio a la Dirección y Secretaria General en el nivel central de la Unidad Administrativa Especial Migración Colombia</t>
  </si>
  <si>
    <t>60016</t>
  </si>
  <si>
    <t>CONTINAUTOS SAS</t>
  </si>
  <si>
    <t>Adquisición de bonos o tarjetas canjeables en almacenes de cadena, para los funcionarios de la Unidad Administrativa Especial Migración Colombia a nivel nacional, ganadores de los primeros puestos del Plan de incentivos Migración Colombia 2016.</t>
  </si>
  <si>
    <t>2016623140300045E</t>
  </si>
  <si>
    <t>Servicios de mercados de títulos valores y comodities</t>
  </si>
  <si>
    <t>55416</t>
  </si>
  <si>
    <t>A-2-0-4-2-13</t>
  </si>
  <si>
    <t>Computadores de escritorio</t>
  </si>
  <si>
    <t>58816</t>
  </si>
  <si>
    <t>Adquirir repuestos y accesorios para equipos de computo e impresoras, de conformidad con las especificaciones técnicas requeridas por la UAEMC.  Ïtem 1. Repuestos y accesorios para equipos de cómputo (pc´s, portátiles y servidores).</t>
  </si>
  <si>
    <t>Adquirir repuestos y accesorios para equipos de computo e impresoras, de conformidad con las especificaciones técnicas requeridas por la UAEMC. Ítem 2. Repuestos y accesorios para equipos de impresión.</t>
  </si>
  <si>
    <t>ïtem 1 $16.075.440</t>
  </si>
  <si>
    <t>ïem 2 $14.924.560</t>
  </si>
  <si>
    <t>2016623140300044E</t>
  </si>
  <si>
    <t>2016623140300051E</t>
  </si>
  <si>
    <t>Contratar la adquisición e instalación de divisiones y puertas en vidrio para la implementación de la oficina destinada para la Fiscalía General de la Nación ¿ Subdirección Seccional de Apoyo a la Gestión de Bogotá, en virtud del convenio interadministrativo de cooperación 03 de 2016, en las áreas y espacios que ocupa Migración Colombia para el funcionamiento de la Regional Aeropuerto El Dorado.</t>
  </si>
  <si>
    <t>60116</t>
  </si>
  <si>
    <t>2016623140300047E</t>
  </si>
  <si>
    <t>Adquisición de Ropa Térmica con destino a los funcionarios que llevan a cabo labores misionales a nivel nacional.</t>
  </si>
  <si>
    <t>Camisetas</t>
  </si>
  <si>
    <t>60316</t>
  </si>
  <si>
    <t>Contratar la prestación del servicio de mantenimiento del muro verde o jardín vertical de la sede Nivel Central de la Unidad Administrativa Especial de Migración Colombia, ubicado en la Avenida Eldorado No. 59 -51 Edificio Argos Torre 3 Piso 4 de la ciudad de Bogotá.-</t>
  </si>
  <si>
    <t>MURO JARDÍN VERTICAL</t>
  </si>
  <si>
    <t>701117
721029</t>
  </si>
  <si>
    <t>Parques, jardines y huertas
Servicios de mantenimiento, reparación de instalaciones.</t>
  </si>
  <si>
    <t>60216</t>
  </si>
  <si>
    <t>A-2-0-4-5-1-</t>
  </si>
  <si>
    <t>2016623140400011E</t>
  </si>
  <si>
    <t>PRADO ALEMAN SAS</t>
  </si>
  <si>
    <t>Contratar la actualización de las licencias para los productos TOAD DBA SUITE FOR ORACLE PER SEAT MAINTENANCE RENEWAL PACK, con soporte, de conformidad con las especificaciones de la UAMC.</t>
  </si>
  <si>
    <t>2016623140300041E</t>
  </si>
  <si>
    <t>EXPEDIENTE ORFEO</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</si>
</sst>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_);_(* \(#,##0\);_(* &quot;-&quot;??_);_(@_)"/>
    <numFmt numFmtId="165" formatCode="0_);\(0\)"/>
    <numFmt numFmtId="166" formatCode="yyyy/mm/dd"/>
  </numFmts>
  <fonts count="9" x14ac:knownFonts="1">
    <font>
      <sz val="11"/>
      <color theme="1"/>
      <name val="Calibri"/>
      <family val="2"/>
      <scheme val="minor"/>
    </font>
    <font>
      <sz val="11"/>
      <color theme="1"/>
      <name val="Calibri"/>
      <family val="2"/>
      <scheme val="minor"/>
    </font>
    <font>
      <sz val="10"/>
      <name val="Arial"/>
      <family val="2"/>
    </font>
    <font>
      <sz val="10"/>
      <color theme="1"/>
      <name val="Arial Narrow"/>
      <family val="2"/>
    </font>
    <font>
      <sz val="10"/>
      <name val="Arial Narrow"/>
      <family val="2"/>
    </font>
    <font>
      <b/>
      <sz val="10"/>
      <name val="Arial Narrow"/>
      <family val="2"/>
    </font>
    <font>
      <u/>
      <sz val="11"/>
      <color theme="10"/>
      <name val="Calibri"/>
      <family val="2"/>
      <scheme val="minor"/>
    </font>
    <font>
      <sz val="9"/>
      <color indexed="81"/>
      <name val="Tahoma"/>
      <family val="2"/>
    </font>
    <font>
      <sz val="10"/>
      <name val="Verdana"/>
      <family val="2"/>
    </font>
  </fonts>
  <fills count="3">
    <fill>
      <patternFill patternType="none"/>
    </fill>
    <fill>
      <patternFill patternType="gray125"/>
    </fill>
    <fill>
      <patternFill patternType="solid">
        <fgColor rgb="FF00B05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1">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6" fillId="0" borderId="0" applyNumberFormat="0" applyFill="0" applyBorder="0" applyAlignment="0" applyProtection="0"/>
    <xf numFmtId="49" fontId="8" fillId="0" borderId="0">
      <alignment horizontal="left" vertical="center"/>
    </xf>
  </cellStyleXfs>
  <cellXfs count="101">
    <xf numFmtId="0" fontId="0" fillId="0" borderId="0" xfId="0"/>
    <xf numFmtId="0" fontId="4" fillId="0" borderId="1" xfId="0" applyNumberFormat="1" applyFont="1" applyFill="1" applyBorder="1" applyAlignment="1">
      <alignment horizontal="left" vertical="center" wrapText="1"/>
    </xf>
    <xf numFmtId="43" fontId="4" fillId="0" borderId="1" xfId="1" applyFont="1" applyFill="1" applyBorder="1" applyAlignment="1">
      <alignment horizontal="center" vertical="center" wrapText="1"/>
    </xf>
    <xf numFmtId="0" fontId="3" fillId="0" borderId="1" xfId="0" applyFont="1" applyFill="1" applyBorder="1" applyAlignment="1">
      <alignment horizontal="left" vertical="center" wrapText="1"/>
    </xf>
    <xf numFmtId="49" fontId="5" fillId="2" borderId="1" xfId="1" applyNumberFormat="1" applyFont="1" applyFill="1" applyBorder="1" applyAlignment="1">
      <alignment horizontal="center" vertical="center" wrapText="1"/>
    </xf>
    <xf numFmtId="49" fontId="5" fillId="2" borderId="1" xfId="3" applyNumberFormat="1" applyFont="1" applyFill="1" applyBorder="1" applyAlignment="1">
      <alignment horizontal="center" vertical="center" wrapText="1"/>
    </xf>
    <xf numFmtId="164" fontId="5" fillId="2" borderId="1" xfId="1" applyNumberFormat="1" applyFont="1" applyFill="1" applyBorder="1" applyAlignment="1">
      <alignment horizontal="center" vertical="center" wrapText="1"/>
    </xf>
    <xf numFmtId="166" fontId="4" fillId="0" borderId="1" xfId="1" applyNumberFormat="1" applyFont="1" applyFill="1" applyBorder="1" applyAlignment="1">
      <alignment horizontal="center" vertical="center" wrapText="1"/>
    </xf>
    <xf numFmtId="14" fontId="5" fillId="2" borderId="1" xfId="1" applyNumberFormat="1" applyFont="1" applyFill="1" applyBorder="1" applyAlignment="1">
      <alignment horizontal="center" vertical="center" wrapText="1"/>
    </xf>
    <xf numFmtId="43" fontId="5" fillId="2" borderId="1" xfId="1" applyFont="1" applyFill="1" applyBorder="1" applyAlignment="1">
      <alignment horizontal="center" vertical="center" wrapText="1"/>
    </xf>
    <xf numFmtId="1" fontId="5" fillId="2" borderId="1" xfId="1" applyNumberFormat="1" applyFont="1" applyFill="1" applyBorder="1" applyAlignment="1">
      <alignment horizontal="center" vertical="center" wrapText="1"/>
    </xf>
    <xf numFmtId="49" fontId="5" fillId="2" borderId="1" xfId="2" applyNumberFormat="1" applyFont="1" applyFill="1" applyBorder="1" applyAlignment="1">
      <alignment horizontal="center" vertical="center" wrapText="1"/>
    </xf>
    <xf numFmtId="16" fontId="4"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43" fontId="4" fillId="0" borderId="1" xfId="1" applyFont="1" applyFill="1" applyBorder="1" applyAlignment="1">
      <alignment horizontal="center" vertical="center"/>
    </xf>
    <xf numFmtId="49" fontId="4" fillId="0" borderId="1" xfId="0" applyNumberFormat="1" applyFont="1" applyFill="1" applyBorder="1" applyAlignment="1">
      <alignment horizontal="center" vertical="center"/>
    </xf>
    <xf numFmtId="49" fontId="4" fillId="0" borderId="1" xfId="1" applyNumberFormat="1" applyFont="1" applyFill="1" applyBorder="1" applyAlignment="1">
      <alignment horizontal="center" vertical="center"/>
    </xf>
    <xf numFmtId="9" fontId="4" fillId="0" borderId="1" xfId="2" applyFont="1" applyFill="1" applyBorder="1" applyAlignment="1">
      <alignment horizontal="center" vertical="center" wrapText="1"/>
    </xf>
    <xf numFmtId="0" fontId="4" fillId="0" borderId="0" xfId="1" applyNumberFormat="1" applyFont="1" applyFill="1" applyAlignment="1">
      <alignment horizontal="center" vertical="center"/>
    </xf>
    <xf numFmtId="14" fontId="4" fillId="0" borderId="0" xfId="1" applyNumberFormat="1" applyFont="1" applyFill="1" applyAlignment="1">
      <alignment horizontal="center" vertical="center"/>
    </xf>
    <xf numFmtId="43" fontId="4" fillId="0" borderId="0" xfId="1" applyFont="1" applyFill="1" applyAlignment="1">
      <alignment horizontal="center" vertical="center"/>
    </xf>
    <xf numFmtId="49" fontId="4" fillId="0" borderId="0" xfId="0" applyNumberFormat="1" applyFont="1" applyFill="1" applyAlignment="1">
      <alignment horizontal="center" vertical="center"/>
    </xf>
    <xf numFmtId="14" fontId="4" fillId="0" borderId="0" xfId="0" applyNumberFormat="1" applyFont="1" applyFill="1" applyAlignment="1">
      <alignment horizontal="center" vertical="center"/>
    </xf>
    <xf numFmtId="49" fontId="4" fillId="0" borderId="0" xfId="1" applyNumberFormat="1" applyFont="1" applyFill="1" applyAlignment="1">
      <alignment horizontal="center" vertical="center"/>
    </xf>
    <xf numFmtId="0" fontId="4" fillId="0" borderId="0" xfId="0" applyFont="1" applyFill="1" applyAlignment="1">
      <alignment horizontal="center" vertical="center" wrapText="1"/>
    </xf>
    <xf numFmtId="9" fontId="4" fillId="0" borderId="0" xfId="2" applyFont="1" applyFill="1" applyAlignment="1">
      <alignment horizontal="center" vertical="center" wrapText="1"/>
    </xf>
    <xf numFmtId="49" fontId="4" fillId="0" borderId="0" xfId="2" applyNumberFormat="1" applyFont="1" applyFill="1" applyAlignment="1">
      <alignment horizontal="center" vertical="center" wrapText="1"/>
    </xf>
    <xf numFmtId="14" fontId="4" fillId="0" borderId="0" xfId="0" applyNumberFormat="1" applyFont="1" applyFill="1" applyAlignment="1">
      <alignment horizontal="center" vertical="center" wrapText="1"/>
    </xf>
    <xf numFmtId="3" fontId="4" fillId="0" borderId="1" xfId="1" applyNumberFormat="1" applyFont="1" applyFill="1" applyBorder="1" applyAlignment="1">
      <alignment horizontal="right" vertical="center" wrapText="1"/>
    </xf>
    <xf numFmtId="164" fontId="4" fillId="0" borderId="1" xfId="1" applyNumberFormat="1" applyFont="1" applyFill="1" applyBorder="1" applyAlignment="1">
      <alignment horizontal="right" vertical="center"/>
    </xf>
    <xf numFmtId="43" fontId="4" fillId="0" borderId="1" xfId="1" applyFont="1" applyFill="1" applyBorder="1" applyAlignment="1">
      <alignment horizontal="right" vertical="center"/>
    </xf>
    <xf numFmtId="0" fontId="6" fillId="0" borderId="1" xfId="9" applyNumberFormat="1" applyFill="1" applyBorder="1" applyAlignment="1">
      <alignment horizontal="center" vertical="center"/>
    </xf>
    <xf numFmtId="0" fontId="5" fillId="2" borderId="1" xfId="1" applyNumberFormat="1" applyFont="1" applyFill="1" applyBorder="1" applyAlignment="1">
      <alignment horizontal="center" vertical="center" wrapText="1"/>
    </xf>
    <xf numFmtId="165" fontId="5" fillId="2" borderId="1" xfId="1" applyNumberFormat="1" applyFont="1" applyFill="1" applyBorder="1" applyAlignment="1">
      <alignment horizontal="center" vertical="center" wrapText="1"/>
    </xf>
    <xf numFmtId="4" fontId="4" fillId="0" borderId="1" xfId="1" applyNumberFormat="1" applyFont="1" applyFill="1" applyBorder="1" applyAlignment="1">
      <alignment horizontal="center" vertical="center" wrapText="1"/>
    </xf>
    <xf numFmtId="4" fontId="4" fillId="0" borderId="1" xfId="1" applyNumberFormat="1" applyFont="1" applyFill="1" applyBorder="1" applyAlignment="1">
      <alignment horizontal="right" vertical="center" wrapText="1"/>
    </xf>
    <xf numFmtId="165" fontId="4" fillId="0" borderId="1" xfId="1" applyNumberFormat="1" applyFont="1" applyFill="1" applyBorder="1" applyAlignment="1">
      <alignment horizontal="center" vertical="center" wrapText="1"/>
    </xf>
    <xf numFmtId="1" fontId="4" fillId="0" borderId="0" xfId="1" applyNumberFormat="1" applyFont="1" applyFill="1" applyAlignment="1">
      <alignment horizontal="center" vertical="center"/>
    </xf>
    <xf numFmtId="0" fontId="4" fillId="0" borderId="1" xfId="0" applyFont="1" applyBorder="1" applyAlignment="1">
      <alignment horizontal="center" vertical="center" wrapText="1"/>
    </xf>
    <xf numFmtId="14" fontId="4" fillId="0" borderId="0" xfId="0" applyNumberFormat="1" applyFont="1" applyFill="1" applyAlignment="1">
      <alignment vertical="center"/>
    </xf>
    <xf numFmtId="0" fontId="4" fillId="0" borderId="1" xfId="9" applyFont="1" applyFill="1" applyBorder="1" applyAlignment="1">
      <alignment horizontal="center" vertical="center"/>
    </xf>
    <xf numFmtId="165" fontId="4" fillId="0" borderId="1" xfId="1" applyNumberFormat="1" applyFont="1" applyFill="1" applyBorder="1" applyAlignment="1">
      <alignment horizontal="center" vertical="center"/>
    </xf>
    <xf numFmtId="4" fontId="5" fillId="2" borderId="1" xfId="1" applyNumberFormat="1" applyFont="1" applyFill="1" applyBorder="1" applyAlignment="1">
      <alignment horizontal="center" vertical="center" wrapText="1"/>
    </xf>
    <xf numFmtId="4" fontId="4" fillId="0" borderId="1" xfId="1" applyNumberFormat="1" applyFont="1" applyFill="1" applyBorder="1" applyAlignment="1">
      <alignment horizontal="right" vertical="center"/>
    </xf>
    <xf numFmtId="0" fontId="4" fillId="0" borderId="0" xfId="0" applyFont="1" applyFill="1" applyBorder="1" applyAlignment="1">
      <alignment horizontal="center" vertical="center"/>
    </xf>
    <xf numFmtId="0" fontId="4" fillId="0" borderId="1" xfId="0" applyNumberFormat="1" applyFont="1" applyFill="1" applyBorder="1" applyAlignment="1">
      <alignment horizontal="justify" vertical="top" wrapText="1"/>
    </xf>
    <xf numFmtId="0" fontId="4" fillId="0" borderId="0" xfId="0" applyFont="1" applyFill="1" applyAlignment="1">
      <alignment horizontal="right" vertical="center"/>
    </xf>
    <xf numFmtId="14" fontId="5" fillId="0" borderId="0" xfId="0" applyNumberFormat="1" applyFont="1" applyFill="1" applyAlignment="1">
      <alignment horizontal="center" vertical="center"/>
    </xf>
    <xf numFmtId="0" fontId="4" fillId="0" borderId="0" xfId="0" applyFont="1" applyFill="1" applyAlignment="1">
      <alignment horizontal="left" vertical="center" wrapText="1"/>
    </xf>
    <xf numFmtId="0" fontId="4" fillId="0" borderId="0" xfId="0" applyNumberFormat="1" applyFont="1" applyFill="1" applyAlignment="1">
      <alignment horizontal="justify" vertical="top" wrapText="1"/>
    </xf>
    <xf numFmtId="1" fontId="4" fillId="0" borderId="0" xfId="1" applyNumberFormat="1" applyFont="1" applyFill="1" applyAlignment="1">
      <alignment horizontal="center" vertical="center" wrapText="1"/>
    </xf>
    <xf numFmtId="0" fontId="4" fillId="0" borderId="0" xfId="0" applyNumberFormat="1" applyFont="1" applyFill="1" applyAlignment="1">
      <alignment horizontal="center" vertical="center" wrapText="1"/>
    </xf>
    <xf numFmtId="4" fontId="4" fillId="0" borderId="0" xfId="1" applyNumberFormat="1" applyFont="1" applyFill="1" applyAlignment="1">
      <alignment horizontal="right" vertical="center"/>
    </xf>
    <xf numFmtId="3" fontId="4" fillId="0" borderId="0" xfId="1" applyNumberFormat="1" applyFont="1" applyFill="1" applyAlignment="1">
      <alignment vertical="center"/>
    </xf>
    <xf numFmtId="4" fontId="4" fillId="0" borderId="0" xfId="1" applyNumberFormat="1" applyFont="1" applyFill="1" applyAlignment="1">
      <alignment horizontal="center" vertical="center"/>
    </xf>
    <xf numFmtId="164" fontId="4" fillId="0" borderId="0" xfId="1" applyNumberFormat="1" applyFont="1" applyFill="1" applyAlignment="1">
      <alignment horizontal="center" vertical="center" wrapText="1"/>
    </xf>
    <xf numFmtId="0" fontId="4" fillId="0" borderId="0" xfId="0" applyFont="1" applyFill="1" applyAlignment="1">
      <alignment vertical="center" wrapText="1"/>
    </xf>
    <xf numFmtId="0" fontId="6" fillId="0" borderId="1" xfId="9" applyFill="1" applyBorder="1" applyAlignment="1">
      <alignment horizontal="center" vertical="center"/>
    </xf>
    <xf numFmtId="0" fontId="4" fillId="0" borderId="0" xfId="0" applyNumberFormat="1" applyFont="1" applyFill="1" applyAlignment="1">
      <alignment vertical="center" wrapText="1"/>
    </xf>
    <xf numFmtId="4" fontId="5" fillId="2" borderId="1" xfId="3" applyNumberFormat="1" applyFont="1" applyFill="1" applyBorder="1" applyAlignment="1">
      <alignment horizontal="center" vertical="center" wrapText="1"/>
    </xf>
    <xf numFmtId="3" fontId="5" fillId="2" borderId="1" xfId="3"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166" fontId="5" fillId="2" borderId="1" xfId="1" applyNumberFormat="1" applyFont="1" applyFill="1" applyBorder="1" applyAlignment="1">
      <alignment horizontal="center" vertical="center" wrapText="1"/>
    </xf>
    <xf numFmtId="49" fontId="5" fillId="2" borderId="1" xfId="3" applyNumberFormat="1" applyFont="1" applyFill="1" applyBorder="1" applyAlignment="1">
      <alignment horizontal="center" vertical="center" wrapText="1"/>
    </xf>
    <xf numFmtId="49" fontId="5" fillId="2" borderId="0" xfId="0" applyNumberFormat="1" applyFont="1" applyFill="1" applyBorder="1" applyAlignment="1">
      <alignment horizontal="center" vertical="center" wrapText="1"/>
    </xf>
    <xf numFmtId="166"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0" fontId="4" fillId="0" borderId="1" xfId="0" applyFont="1" applyFill="1" applyBorder="1" applyAlignment="1">
      <alignment horizontal="right" vertical="center"/>
    </xf>
    <xf numFmtId="165" fontId="6" fillId="0" borderId="1" xfId="9" applyNumberFormat="1" applyFill="1" applyBorder="1" applyAlignment="1">
      <alignment horizontal="center" vertical="center"/>
    </xf>
    <xf numFmtId="166"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166" fontId="4" fillId="0" borderId="1" xfId="1" applyNumberFormat="1" applyFont="1" applyFill="1" applyBorder="1" applyAlignment="1">
      <alignment horizontal="center" vertical="center" wrapText="1"/>
    </xf>
    <xf numFmtId="166"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xf>
    <xf numFmtId="9" fontId="4" fillId="0" borderId="3" xfId="2" applyFont="1" applyFill="1" applyBorder="1" applyAlignment="1">
      <alignment horizontal="center" vertical="center" wrapText="1"/>
    </xf>
    <xf numFmtId="166" fontId="4" fillId="0" borderId="3" xfId="1" applyNumberFormat="1" applyFont="1" applyFill="1" applyBorder="1" applyAlignment="1">
      <alignment horizontal="center" vertical="center" wrapText="1"/>
    </xf>
    <xf numFmtId="166"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0" fontId="4" fillId="0" borderId="1" xfId="0" applyFont="1" applyBorder="1" applyAlignment="1">
      <alignment horizontal="left" vertical="center" wrapText="1"/>
    </xf>
    <xf numFmtId="0" fontId="3" fillId="0" borderId="1" xfId="0" applyFont="1" applyBorder="1" applyAlignment="1">
      <alignment horizontal="left" vertical="center" wrapText="1"/>
    </xf>
    <xf numFmtId="14" fontId="4" fillId="0" borderId="1" xfId="0" applyNumberFormat="1" applyFont="1" applyFill="1" applyBorder="1" applyAlignment="1">
      <alignment horizontal="right" vertical="center"/>
    </xf>
    <xf numFmtId="49" fontId="5" fillId="2" borderId="1" xfId="1" applyNumberFormat="1" applyFont="1" applyFill="1" applyBorder="1" applyAlignment="1">
      <alignment horizontal="left" vertical="center" wrapText="1"/>
    </xf>
    <xf numFmtId="166"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1" fontId="4" fillId="0" borderId="1" xfId="1" applyNumberFormat="1" applyFont="1" applyFill="1" applyBorder="1" applyAlignment="1">
      <alignment horizontal="center" vertical="center"/>
    </xf>
    <xf numFmtId="0" fontId="4" fillId="0" borderId="0" xfId="1" applyNumberFormat="1" applyFont="1" applyFill="1" applyAlignment="1">
      <alignment horizontal="center" vertical="center"/>
    </xf>
    <xf numFmtId="0" fontId="4" fillId="0" borderId="0" xfId="0" applyNumberFormat="1" applyFont="1" applyFill="1" applyAlignment="1">
      <alignment horizontal="center" vertical="center" wrapText="1"/>
    </xf>
    <xf numFmtId="49" fontId="5" fillId="0" borderId="0" xfId="0" applyNumberFormat="1" applyFont="1" applyFill="1" applyBorder="1" applyAlignment="1">
      <alignment horizontal="center" vertical="center" wrapText="1"/>
    </xf>
    <xf numFmtId="16" fontId="4" fillId="0" borderId="2" xfId="0" applyNumberFormat="1" applyFont="1" applyFill="1" applyBorder="1" applyAlignment="1">
      <alignment horizontal="center" vertical="center" wrapText="1"/>
    </xf>
    <xf numFmtId="16" fontId="4" fillId="0" borderId="3"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6" fillId="0" borderId="2" xfId="9" applyFill="1" applyBorder="1" applyAlignment="1">
      <alignment horizontal="center" vertical="center"/>
    </xf>
    <xf numFmtId="0" fontId="6" fillId="0" borderId="3" xfId="9" applyFill="1" applyBorder="1" applyAlignment="1">
      <alignment horizontal="center" vertical="center"/>
    </xf>
    <xf numFmtId="166" fontId="4" fillId="0" borderId="2" xfId="1" applyNumberFormat="1" applyFont="1" applyFill="1" applyBorder="1" applyAlignment="1">
      <alignment horizontal="center" vertical="center" wrapText="1"/>
    </xf>
    <xf numFmtId="166" fontId="4" fillId="0" borderId="3" xfId="1" applyNumberFormat="1" applyFont="1" applyFill="1" applyBorder="1" applyAlignment="1">
      <alignment horizontal="center" vertical="center" wrapText="1"/>
    </xf>
  </cellXfs>
  <cellStyles count="11">
    <cellStyle name="BodyStyle" xfId="10"/>
    <cellStyle name="Hipervínculo" xfId="9" builtinId="8"/>
    <cellStyle name="Millares" xfId="1" builtinId="3"/>
    <cellStyle name="Millares 2" xfId="4"/>
    <cellStyle name="Normal" xfId="0" builtinId="0"/>
    <cellStyle name="Normal 15" xfId="5"/>
    <cellStyle name="Normal 17" xfId="6"/>
    <cellStyle name="Normal 2" xfId="3"/>
    <cellStyle name="Normal 6" xfId="7"/>
    <cellStyle name="Normal 9" xfId="8"/>
    <cellStyle name="Porcentaje" xfId="2" builtinId="5"/>
  </cellStyles>
  <dxfs count="8">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s>
  <tableStyles count="0" defaultTableStyle="TableStyleMedium2" defaultPivotStyle="PivotStyleLight16"/>
  <colors>
    <mruColors>
      <color rgb="FFFF9933"/>
      <color rgb="FFFF6600"/>
      <color rgb="FFFF0066"/>
      <color rgb="FF00FF00"/>
      <color rgb="FFFFFF99"/>
      <color rgb="FFFFCCCC"/>
      <color rgb="FFFF9999"/>
      <color rgb="FFFF7C80"/>
      <color rgb="FF000099"/>
      <color rgb="FF00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304800</xdr:colOff>
      <xdr:row>4</xdr:row>
      <xdr:rowOff>142875</xdr:rowOff>
    </xdr:to>
    <xdr:sp macro="" textlink="">
      <xdr:nvSpPr>
        <xdr:cNvPr id="2060"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942975</xdr:colOff>
      <xdr:row>2</xdr:row>
      <xdr:rowOff>0</xdr:rowOff>
    </xdr:from>
    <xdr:to>
      <xdr:col>2</xdr:col>
      <xdr:colOff>180975</xdr:colOff>
      <xdr:row>4</xdr:row>
      <xdr:rowOff>142875</xdr:rowOff>
    </xdr:to>
    <xdr:sp macro="" textlink="">
      <xdr:nvSpPr>
        <xdr:cNvPr id="2063"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1257300</xdr:colOff>
      <xdr:row>2</xdr:row>
      <xdr:rowOff>0</xdr:rowOff>
    </xdr:from>
    <xdr:to>
      <xdr:col>2</xdr:col>
      <xdr:colOff>304800</xdr:colOff>
      <xdr:row>4</xdr:row>
      <xdr:rowOff>142875</xdr:rowOff>
    </xdr:to>
    <xdr:sp macro="" textlink="">
      <xdr:nvSpPr>
        <xdr:cNvPr id="206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581025</xdr:colOff>
      <xdr:row>2</xdr:row>
      <xdr:rowOff>0</xdr:rowOff>
    </xdr:from>
    <xdr:to>
      <xdr:col>3</xdr:col>
      <xdr:colOff>238125</xdr:colOff>
      <xdr:row>4</xdr:row>
      <xdr:rowOff>142875</xdr:rowOff>
    </xdr:to>
    <xdr:sp macro="" textlink="">
      <xdr:nvSpPr>
        <xdr:cNvPr id="2066"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47625</xdr:colOff>
      <xdr:row>2</xdr:row>
      <xdr:rowOff>0</xdr:rowOff>
    </xdr:from>
    <xdr:to>
      <xdr:col>3</xdr:col>
      <xdr:colOff>352425</xdr:colOff>
      <xdr:row>4</xdr:row>
      <xdr:rowOff>142875</xdr:rowOff>
    </xdr:to>
    <xdr:sp macro="" textlink="">
      <xdr:nvSpPr>
        <xdr:cNvPr id="2067"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xdr:row>
      <xdr:rowOff>0</xdr:rowOff>
    </xdr:from>
    <xdr:to>
      <xdr:col>1</xdr:col>
      <xdr:colOff>304800</xdr:colOff>
      <xdr:row>4</xdr:row>
      <xdr:rowOff>628650</xdr:rowOff>
    </xdr:to>
    <xdr:sp macro="" textlink="">
      <xdr:nvSpPr>
        <xdr:cNvPr id="19"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314325</xdr:colOff>
      <xdr:row>3</xdr:row>
      <xdr:rowOff>0</xdr:rowOff>
    </xdr:from>
    <xdr:to>
      <xdr:col>1</xdr:col>
      <xdr:colOff>619125</xdr:colOff>
      <xdr:row>4</xdr:row>
      <xdr:rowOff>628650</xdr:rowOff>
    </xdr:to>
    <xdr:sp macro="" textlink="">
      <xdr:nvSpPr>
        <xdr:cNvPr id="20"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628650</xdr:colOff>
      <xdr:row>3</xdr:row>
      <xdr:rowOff>0</xdr:rowOff>
    </xdr:from>
    <xdr:to>
      <xdr:col>1</xdr:col>
      <xdr:colOff>933450</xdr:colOff>
      <xdr:row>4</xdr:row>
      <xdr:rowOff>628650</xdr:rowOff>
    </xdr:to>
    <xdr:sp macro="" textlink="">
      <xdr:nvSpPr>
        <xdr:cNvPr id="21"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447925"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942975</xdr:colOff>
      <xdr:row>3</xdr:row>
      <xdr:rowOff>0</xdr:rowOff>
    </xdr:from>
    <xdr:to>
      <xdr:col>2</xdr:col>
      <xdr:colOff>180975</xdr:colOff>
      <xdr:row>4</xdr:row>
      <xdr:rowOff>628650</xdr:rowOff>
    </xdr:to>
    <xdr:sp macro="" textlink="">
      <xdr:nvSpPr>
        <xdr:cNvPr id="22"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1257300</xdr:colOff>
      <xdr:row>3</xdr:row>
      <xdr:rowOff>0</xdr:rowOff>
    </xdr:from>
    <xdr:to>
      <xdr:col>2</xdr:col>
      <xdr:colOff>304800</xdr:colOff>
      <xdr:row>4</xdr:row>
      <xdr:rowOff>628650</xdr:rowOff>
    </xdr:to>
    <xdr:sp macro="" textlink="">
      <xdr:nvSpPr>
        <xdr:cNvPr id="23"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581025</xdr:colOff>
      <xdr:row>3</xdr:row>
      <xdr:rowOff>0</xdr:rowOff>
    </xdr:from>
    <xdr:to>
      <xdr:col>3</xdr:col>
      <xdr:colOff>238125</xdr:colOff>
      <xdr:row>4</xdr:row>
      <xdr:rowOff>628650</xdr:rowOff>
    </xdr:to>
    <xdr:sp macro="" textlink="">
      <xdr:nvSpPr>
        <xdr:cNvPr id="25"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47625</xdr:colOff>
      <xdr:row>3</xdr:row>
      <xdr:rowOff>0</xdr:rowOff>
    </xdr:from>
    <xdr:to>
      <xdr:col>3</xdr:col>
      <xdr:colOff>352425</xdr:colOff>
      <xdr:row>4</xdr:row>
      <xdr:rowOff>628650</xdr:rowOff>
    </xdr:to>
    <xdr:sp macro="" textlink="">
      <xdr:nvSpPr>
        <xdr:cNvPr id="26"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676275</xdr:colOff>
      <xdr:row>3</xdr:row>
      <xdr:rowOff>0</xdr:rowOff>
    </xdr:from>
    <xdr:to>
      <xdr:col>4</xdr:col>
      <xdr:colOff>190500</xdr:colOff>
      <xdr:row>4</xdr:row>
      <xdr:rowOff>628650</xdr:rowOff>
    </xdr:to>
    <xdr:sp macro="" textlink="">
      <xdr:nvSpPr>
        <xdr:cNvPr id="27"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xdr:row>
      <xdr:rowOff>0</xdr:rowOff>
    </xdr:from>
    <xdr:to>
      <xdr:col>1</xdr:col>
      <xdr:colOff>304800</xdr:colOff>
      <xdr:row>4</xdr:row>
      <xdr:rowOff>1114425</xdr:rowOff>
    </xdr:to>
    <xdr:sp macro="" textlink="">
      <xdr:nvSpPr>
        <xdr:cNvPr id="28"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314325</xdr:colOff>
      <xdr:row>4</xdr:row>
      <xdr:rowOff>0</xdr:rowOff>
    </xdr:from>
    <xdr:to>
      <xdr:col>1</xdr:col>
      <xdr:colOff>619125</xdr:colOff>
      <xdr:row>4</xdr:row>
      <xdr:rowOff>1114425</xdr:rowOff>
    </xdr:to>
    <xdr:sp macro="" textlink="">
      <xdr:nvSpPr>
        <xdr:cNvPr id="29"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628650</xdr:colOff>
      <xdr:row>4</xdr:row>
      <xdr:rowOff>0</xdr:rowOff>
    </xdr:from>
    <xdr:to>
      <xdr:col>1</xdr:col>
      <xdr:colOff>933450</xdr:colOff>
      <xdr:row>4</xdr:row>
      <xdr:rowOff>1114425</xdr:rowOff>
    </xdr:to>
    <xdr:sp macro="" textlink="">
      <xdr:nvSpPr>
        <xdr:cNvPr id="30"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447925"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942975</xdr:colOff>
      <xdr:row>4</xdr:row>
      <xdr:rowOff>0</xdr:rowOff>
    </xdr:from>
    <xdr:to>
      <xdr:col>2</xdr:col>
      <xdr:colOff>180975</xdr:colOff>
      <xdr:row>4</xdr:row>
      <xdr:rowOff>1114425</xdr:rowOff>
    </xdr:to>
    <xdr:sp macro="" textlink="">
      <xdr:nvSpPr>
        <xdr:cNvPr id="31"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1257300</xdr:colOff>
      <xdr:row>4</xdr:row>
      <xdr:rowOff>0</xdr:rowOff>
    </xdr:from>
    <xdr:to>
      <xdr:col>2</xdr:col>
      <xdr:colOff>304800</xdr:colOff>
      <xdr:row>4</xdr:row>
      <xdr:rowOff>1114425</xdr:rowOff>
    </xdr:to>
    <xdr:sp macro="" textlink="">
      <xdr:nvSpPr>
        <xdr:cNvPr id="32"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581025</xdr:colOff>
      <xdr:row>4</xdr:row>
      <xdr:rowOff>0</xdr:rowOff>
    </xdr:from>
    <xdr:to>
      <xdr:col>3</xdr:col>
      <xdr:colOff>238125</xdr:colOff>
      <xdr:row>4</xdr:row>
      <xdr:rowOff>1114425</xdr:rowOff>
    </xdr:to>
    <xdr:sp macro="" textlink="">
      <xdr:nvSpPr>
        <xdr:cNvPr id="33"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676275</xdr:colOff>
      <xdr:row>4</xdr:row>
      <xdr:rowOff>0</xdr:rowOff>
    </xdr:from>
    <xdr:to>
      <xdr:col>4</xdr:col>
      <xdr:colOff>190500</xdr:colOff>
      <xdr:row>4</xdr:row>
      <xdr:rowOff>1114425</xdr:rowOff>
    </xdr:to>
    <xdr:sp macro="" textlink="">
      <xdr:nvSpPr>
        <xdr:cNvPr id="35"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581025</xdr:colOff>
      <xdr:row>4</xdr:row>
      <xdr:rowOff>0</xdr:rowOff>
    </xdr:from>
    <xdr:to>
      <xdr:col>3</xdr:col>
      <xdr:colOff>238125</xdr:colOff>
      <xdr:row>4</xdr:row>
      <xdr:rowOff>1114425</xdr:rowOff>
    </xdr:to>
    <xdr:sp macro="" textlink="">
      <xdr:nvSpPr>
        <xdr:cNvPr id="36"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47625</xdr:colOff>
      <xdr:row>4</xdr:row>
      <xdr:rowOff>0</xdr:rowOff>
    </xdr:from>
    <xdr:to>
      <xdr:col>3</xdr:col>
      <xdr:colOff>352425</xdr:colOff>
      <xdr:row>4</xdr:row>
      <xdr:rowOff>1114425</xdr:rowOff>
    </xdr:to>
    <xdr:sp macro="" textlink="">
      <xdr:nvSpPr>
        <xdr:cNvPr id="37"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676275</xdr:colOff>
      <xdr:row>4</xdr:row>
      <xdr:rowOff>0</xdr:rowOff>
    </xdr:from>
    <xdr:to>
      <xdr:col>4</xdr:col>
      <xdr:colOff>190500</xdr:colOff>
      <xdr:row>4</xdr:row>
      <xdr:rowOff>1114425</xdr:rowOff>
    </xdr:to>
    <xdr:sp macro="" textlink="">
      <xdr:nvSpPr>
        <xdr:cNvPr id="3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581025</xdr:colOff>
      <xdr:row>5</xdr:row>
      <xdr:rowOff>0</xdr:rowOff>
    </xdr:from>
    <xdr:to>
      <xdr:col>3</xdr:col>
      <xdr:colOff>238125</xdr:colOff>
      <xdr:row>7</xdr:row>
      <xdr:rowOff>1114425</xdr:rowOff>
    </xdr:to>
    <xdr:sp macro="" textlink="">
      <xdr:nvSpPr>
        <xdr:cNvPr id="3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652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581025</xdr:colOff>
      <xdr:row>5</xdr:row>
      <xdr:rowOff>0</xdr:rowOff>
    </xdr:from>
    <xdr:to>
      <xdr:col>3</xdr:col>
      <xdr:colOff>238125</xdr:colOff>
      <xdr:row>7</xdr:row>
      <xdr:rowOff>1114425</xdr:rowOff>
    </xdr:to>
    <xdr:sp macro="" textlink="">
      <xdr:nvSpPr>
        <xdr:cNvPr id="4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652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47625</xdr:colOff>
      <xdr:row>5</xdr:row>
      <xdr:rowOff>0</xdr:rowOff>
    </xdr:from>
    <xdr:to>
      <xdr:col>3</xdr:col>
      <xdr:colOff>352425</xdr:colOff>
      <xdr:row>7</xdr:row>
      <xdr:rowOff>1114425</xdr:rowOff>
    </xdr:to>
    <xdr:sp macro="" textlink="">
      <xdr:nvSpPr>
        <xdr:cNvPr id="4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2652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xdr:row>
      <xdr:rowOff>0</xdr:rowOff>
    </xdr:from>
    <xdr:to>
      <xdr:col>1</xdr:col>
      <xdr:colOff>304800</xdr:colOff>
      <xdr:row>4</xdr:row>
      <xdr:rowOff>628650</xdr:rowOff>
    </xdr:to>
    <xdr:sp macro="" textlink="">
      <xdr:nvSpPr>
        <xdr:cNvPr id="34"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942975</xdr:colOff>
      <xdr:row>3</xdr:row>
      <xdr:rowOff>0</xdr:rowOff>
    </xdr:from>
    <xdr:to>
      <xdr:col>2</xdr:col>
      <xdr:colOff>180975</xdr:colOff>
      <xdr:row>4</xdr:row>
      <xdr:rowOff>628650</xdr:rowOff>
    </xdr:to>
    <xdr:sp macro="" textlink="">
      <xdr:nvSpPr>
        <xdr:cNvPr id="43"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1257300</xdr:colOff>
      <xdr:row>3</xdr:row>
      <xdr:rowOff>0</xdr:rowOff>
    </xdr:from>
    <xdr:to>
      <xdr:col>2</xdr:col>
      <xdr:colOff>304800</xdr:colOff>
      <xdr:row>4</xdr:row>
      <xdr:rowOff>628650</xdr:rowOff>
    </xdr:to>
    <xdr:sp macro="" textlink="">
      <xdr:nvSpPr>
        <xdr:cNvPr id="4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581025</xdr:colOff>
      <xdr:row>3</xdr:row>
      <xdr:rowOff>0</xdr:rowOff>
    </xdr:from>
    <xdr:to>
      <xdr:col>3</xdr:col>
      <xdr:colOff>238125</xdr:colOff>
      <xdr:row>4</xdr:row>
      <xdr:rowOff>628650</xdr:rowOff>
    </xdr:to>
    <xdr:sp macro="" textlink="">
      <xdr:nvSpPr>
        <xdr:cNvPr id="45"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47625</xdr:colOff>
      <xdr:row>3</xdr:row>
      <xdr:rowOff>0</xdr:rowOff>
    </xdr:from>
    <xdr:to>
      <xdr:col>3</xdr:col>
      <xdr:colOff>352425</xdr:colOff>
      <xdr:row>4</xdr:row>
      <xdr:rowOff>628650</xdr:rowOff>
    </xdr:to>
    <xdr:sp macro="" textlink="">
      <xdr:nvSpPr>
        <xdr:cNvPr id="46"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xdr:row>
      <xdr:rowOff>0</xdr:rowOff>
    </xdr:from>
    <xdr:to>
      <xdr:col>1</xdr:col>
      <xdr:colOff>304800</xdr:colOff>
      <xdr:row>4</xdr:row>
      <xdr:rowOff>1114425</xdr:rowOff>
    </xdr:to>
    <xdr:sp macro="" textlink="">
      <xdr:nvSpPr>
        <xdr:cNvPr id="47"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314325</xdr:colOff>
      <xdr:row>4</xdr:row>
      <xdr:rowOff>0</xdr:rowOff>
    </xdr:from>
    <xdr:to>
      <xdr:col>1</xdr:col>
      <xdr:colOff>619125</xdr:colOff>
      <xdr:row>4</xdr:row>
      <xdr:rowOff>1114425</xdr:rowOff>
    </xdr:to>
    <xdr:sp macro="" textlink="">
      <xdr:nvSpPr>
        <xdr:cNvPr id="48"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628650</xdr:colOff>
      <xdr:row>4</xdr:row>
      <xdr:rowOff>0</xdr:rowOff>
    </xdr:from>
    <xdr:to>
      <xdr:col>1</xdr:col>
      <xdr:colOff>933450</xdr:colOff>
      <xdr:row>4</xdr:row>
      <xdr:rowOff>1114425</xdr:rowOff>
    </xdr:to>
    <xdr:sp macro="" textlink="">
      <xdr:nvSpPr>
        <xdr:cNvPr id="49"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44792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942975</xdr:colOff>
      <xdr:row>4</xdr:row>
      <xdr:rowOff>0</xdr:rowOff>
    </xdr:from>
    <xdr:to>
      <xdr:col>2</xdr:col>
      <xdr:colOff>180975</xdr:colOff>
      <xdr:row>4</xdr:row>
      <xdr:rowOff>1114425</xdr:rowOff>
    </xdr:to>
    <xdr:sp macro="" textlink="">
      <xdr:nvSpPr>
        <xdr:cNvPr id="50"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1257300</xdr:colOff>
      <xdr:row>4</xdr:row>
      <xdr:rowOff>0</xdr:rowOff>
    </xdr:from>
    <xdr:to>
      <xdr:col>2</xdr:col>
      <xdr:colOff>304800</xdr:colOff>
      <xdr:row>4</xdr:row>
      <xdr:rowOff>1114425</xdr:rowOff>
    </xdr:to>
    <xdr:sp macro="" textlink="">
      <xdr:nvSpPr>
        <xdr:cNvPr id="51"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581025</xdr:colOff>
      <xdr:row>4</xdr:row>
      <xdr:rowOff>0</xdr:rowOff>
    </xdr:from>
    <xdr:to>
      <xdr:col>3</xdr:col>
      <xdr:colOff>238125</xdr:colOff>
      <xdr:row>4</xdr:row>
      <xdr:rowOff>1114425</xdr:rowOff>
    </xdr:to>
    <xdr:sp macro="" textlink="">
      <xdr:nvSpPr>
        <xdr:cNvPr id="5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47625</xdr:colOff>
      <xdr:row>4</xdr:row>
      <xdr:rowOff>0</xdr:rowOff>
    </xdr:from>
    <xdr:to>
      <xdr:col>3</xdr:col>
      <xdr:colOff>352425</xdr:colOff>
      <xdr:row>4</xdr:row>
      <xdr:rowOff>1114425</xdr:rowOff>
    </xdr:to>
    <xdr:sp macro="" textlink="">
      <xdr:nvSpPr>
        <xdr:cNvPr id="53"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676275</xdr:colOff>
      <xdr:row>4</xdr:row>
      <xdr:rowOff>0</xdr:rowOff>
    </xdr:from>
    <xdr:to>
      <xdr:col>4</xdr:col>
      <xdr:colOff>190500</xdr:colOff>
      <xdr:row>4</xdr:row>
      <xdr:rowOff>1114425</xdr:rowOff>
    </xdr:to>
    <xdr:sp macro="" textlink="">
      <xdr:nvSpPr>
        <xdr:cNvPr id="54"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5</xdr:row>
      <xdr:rowOff>0</xdr:rowOff>
    </xdr:from>
    <xdr:to>
      <xdr:col>1</xdr:col>
      <xdr:colOff>304800</xdr:colOff>
      <xdr:row>7</xdr:row>
      <xdr:rowOff>1114425</xdr:rowOff>
    </xdr:to>
    <xdr:sp macro="" textlink="">
      <xdr:nvSpPr>
        <xdr:cNvPr id="55"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314325</xdr:colOff>
      <xdr:row>5</xdr:row>
      <xdr:rowOff>0</xdr:rowOff>
    </xdr:from>
    <xdr:to>
      <xdr:col>1</xdr:col>
      <xdr:colOff>619125</xdr:colOff>
      <xdr:row>7</xdr:row>
      <xdr:rowOff>1114425</xdr:rowOff>
    </xdr:to>
    <xdr:sp macro="" textlink="">
      <xdr:nvSpPr>
        <xdr:cNvPr id="56"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628650</xdr:colOff>
      <xdr:row>5</xdr:row>
      <xdr:rowOff>0</xdr:rowOff>
    </xdr:from>
    <xdr:to>
      <xdr:col>1</xdr:col>
      <xdr:colOff>933450</xdr:colOff>
      <xdr:row>7</xdr:row>
      <xdr:rowOff>1114425</xdr:rowOff>
    </xdr:to>
    <xdr:sp macro="" textlink="">
      <xdr:nvSpPr>
        <xdr:cNvPr id="57"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44792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942975</xdr:colOff>
      <xdr:row>5</xdr:row>
      <xdr:rowOff>0</xdr:rowOff>
    </xdr:from>
    <xdr:to>
      <xdr:col>2</xdr:col>
      <xdr:colOff>180975</xdr:colOff>
      <xdr:row>7</xdr:row>
      <xdr:rowOff>1114425</xdr:rowOff>
    </xdr:to>
    <xdr:sp macro="" textlink="">
      <xdr:nvSpPr>
        <xdr:cNvPr id="58"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1257300</xdr:colOff>
      <xdr:row>5</xdr:row>
      <xdr:rowOff>0</xdr:rowOff>
    </xdr:from>
    <xdr:to>
      <xdr:col>2</xdr:col>
      <xdr:colOff>304800</xdr:colOff>
      <xdr:row>7</xdr:row>
      <xdr:rowOff>1114425</xdr:rowOff>
    </xdr:to>
    <xdr:sp macro="" textlink="">
      <xdr:nvSpPr>
        <xdr:cNvPr id="5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581025</xdr:colOff>
      <xdr:row>5</xdr:row>
      <xdr:rowOff>0</xdr:rowOff>
    </xdr:from>
    <xdr:to>
      <xdr:col>3</xdr:col>
      <xdr:colOff>238125</xdr:colOff>
      <xdr:row>7</xdr:row>
      <xdr:rowOff>1114425</xdr:rowOff>
    </xdr:to>
    <xdr:sp macro="" textlink="">
      <xdr:nvSpPr>
        <xdr:cNvPr id="60"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676275</xdr:colOff>
      <xdr:row>5</xdr:row>
      <xdr:rowOff>0</xdr:rowOff>
    </xdr:from>
    <xdr:to>
      <xdr:col>4</xdr:col>
      <xdr:colOff>190500</xdr:colOff>
      <xdr:row>7</xdr:row>
      <xdr:rowOff>1114425</xdr:rowOff>
    </xdr:to>
    <xdr:sp macro="" textlink="">
      <xdr:nvSpPr>
        <xdr:cNvPr id="6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581025</xdr:colOff>
      <xdr:row>5</xdr:row>
      <xdr:rowOff>0</xdr:rowOff>
    </xdr:from>
    <xdr:to>
      <xdr:col>3</xdr:col>
      <xdr:colOff>238125</xdr:colOff>
      <xdr:row>7</xdr:row>
      <xdr:rowOff>1114425</xdr:rowOff>
    </xdr:to>
    <xdr:sp macro="" textlink="">
      <xdr:nvSpPr>
        <xdr:cNvPr id="6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47625</xdr:colOff>
      <xdr:row>5</xdr:row>
      <xdr:rowOff>0</xdr:rowOff>
    </xdr:from>
    <xdr:to>
      <xdr:col>3</xdr:col>
      <xdr:colOff>352425</xdr:colOff>
      <xdr:row>7</xdr:row>
      <xdr:rowOff>1114425</xdr:rowOff>
    </xdr:to>
    <xdr:sp macro="" textlink="">
      <xdr:nvSpPr>
        <xdr:cNvPr id="63"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676275</xdr:colOff>
      <xdr:row>5</xdr:row>
      <xdr:rowOff>0</xdr:rowOff>
    </xdr:from>
    <xdr:to>
      <xdr:col>4</xdr:col>
      <xdr:colOff>190500</xdr:colOff>
      <xdr:row>7</xdr:row>
      <xdr:rowOff>1114425</xdr:rowOff>
    </xdr:to>
    <xdr:sp macro="" textlink="">
      <xdr:nvSpPr>
        <xdr:cNvPr id="64"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581025</xdr:colOff>
      <xdr:row>5</xdr:row>
      <xdr:rowOff>0</xdr:rowOff>
    </xdr:from>
    <xdr:to>
      <xdr:col>3</xdr:col>
      <xdr:colOff>238125</xdr:colOff>
      <xdr:row>7</xdr:row>
      <xdr:rowOff>1114425</xdr:rowOff>
    </xdr:to>
    <xdr:sp macro="" textlink="">
      <xdr:nvSpPr>
        <xdr:cNvPr id="65"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676275</xdr:colOff>
      <xdr:row>5</xdr:row>
      <xdr:rowOff>0</xdr:rowOff>
    </xdr:from>
    <xdr:to>
      <xdr:col>4</xdr:col>
      <xdr:colOff>190500</xdr:colOff>
      <xdr:row>7</xdr:row>
      <xdr:rowOff>1114425</xdr:rowOff>
    </xdr:to>
    <xdr:sp macro="" textlink="">
      <xdr:nvSpPr>
        <xdr:cNvPr id="66"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581025</xdr:colOff>
      <xdr:row>5</xdr:row>
      <xdr:rowOff>0</xdr:rowOff>
    </xdr:from>
    <xdr:to>
      <xdr:col>3</xdr:col>
      <xdr:colOff>238125</xdr:colOff>
      <xdr:row>7</xdr:row>
      <xdr:rowOff>1114425</xdr:rowOff>
    </xdr:to>
    <xdr:sp macro="" textlink="">
      <xdr:nvSpPr>
        <xdr:cNvPr id="6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47625</xdr:colOff>
      <xdr:row>5</xdr:row>
      <xdr:rowOff>0</xdr:rowOff>
    </xdr:from>
    <xdr:to>
      <xdr:col>3</xdr:col>
      <xdr:colOff>352425</xdr:colOff>
      <xdr:row>7</xdr:row>
      <xdr:rowOff>1114425</xdr:rowOff>
    </xdr:to>
    <xdr:sp macro="" textlink="">
      <xdr:nvSpPr>
        <xdr:cNvPr id="68"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28</xdr:row>
      <xdr:rowOff>0</xdr:rowOff>
    </xdr:from>
    <xdr:to>
      <xdr:col>1</xdr:col>
      <xdr:colOff>304800</xdr:colOff>
      <xdr:row>33</xdr:row>
      <xdr:rowOff>790575</xdr:rowOff>
    </xdr:to>
    <xdr:sp macro="" textlink="">
      <xdr:nvSpPr>
        <xdr:cNvPr id="69"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514475"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314325</xdr:colOff>
      <xdr:row>28</xdr:row>
      <xdr:rowOff>0</xdr:rowOff>
    </xdr:from>
    <xdr:to>
      <xdr:col>1</xdr:col>
      <xdr:colOff>619125</xdr:colOff>
      <xdr:row>33</xdr:row>
      <xdr:rowOff>790575</xdr:rowOff>
    </xdr:to>
    <xdr:sp macro="" textlink="">
      <xdr:nvSpPr>
        <xdr:cNvPr id="70"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1828800"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628650</xdr:colOff>
      <xdr:row>28</xdr:row>
      <xdr:rowOff>0</xdr:rowOff>
    </xdr:from>
    <xdr:to>
      <xdr:col>1</xdr:col>
      <xdr:colOff>933450</xdr:colOff>
      <xdr:row>33</xdr:row>
      <xdr:rowOff>790575</xdr:rowOff>
    </xdr:to>
    <xdr:sp macro="" textlink="">
      <xdr:nvSpPr>
        <xdr:cNvPr id="71"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143125"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942975</xdr:colOff>
      <xdr:row>28</xdr:row>
      <xdr:rowOff>0</xdr:rowOff>
    </xdr:from>
    <xdr:to>
      <xdr:col>2</xdr:col>
      <xdr:colOff>180975</xdr:colOff>
      <xdr:row>33</xdr:row>
      <xdr:rowOff>790575</xdr:rowOff>
    </xdr:to>
    <xdr:sp macro="" textlink="">
      <xdr:nvSpPr>
        <xdr:cNvPr id="72"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457450"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581025</xdr:colOff>
      <xdr:row>28</xdr:row>
      <xdr:rowOff>0</xdr:rowOff>
    </xdr:from>
    <xdr:to>
      <xdr:col>3</xdr:col>
      <xdr:colOff>238125</xdr:colOff>
      <xdr:row>33</xdr:row>
      <xdr:rowOff>790575</xdr:rowOff>
    </xdr:to>
    <xdr:sp macro="" textlink="">
      <xdr:nvSpPr>
        <xdr:cNvPr id="7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400425"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47625</xdr:colOff>
      <xdr:row>28</xdr:row>
      <xdr:rowOff>0</xdr:rowOff>
    </xdr:from>
    <xdr:to>
      <xdr:col>3</xdr:col>
      <xdr:colOff>352425</xdr:colOff>
      <xdr:row>33</xdr:row>
      <xdr:rowOff>790575</xdr:rowOff>
    </xdr:to>
    <xdr:sp macro="" textlink="">
      <xdr:nvSpPr>
        <xdr:cNvPr id="7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3714750"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676275</xdr:colOff>
      <xdr:row>28</xdr:row>
      <xdr:rowOff>0</xdr:rowOff>
    </xdr:from>
    <xdr:to>
      <xdr:col>4</xdr:col>
      <xdr:colOff>190500</xdr:colOff>
      <xdr:row>33</xdr:row>
      <xdr:rowOff>790575</xdr:rowOff>
    </xdr:to>
    <xdr:sp macro="" textlink="">
      <xdr:nvSpPr>
        <xdr:cNvPr id="76"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343400"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29</xdr:row>
      <xdr:rowOff>0</xdr:rowOff>
    </xdr:from>
    <xdr:to>
      <xdr:col>1</xdr:col>
      <xdr:colOff>304800</xdr:colOff>
      <xdr:row>34</xdr:row>
      <xdr:rowOff>304800</xdr:rowOff>
    </xdr:to>
    <xdr:sp macro="" textlink="">
      <xdr:nvSpPr>
        <xdr:cNvPr id="77"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514475"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314325</xdr:colOff>
      <xdr:row>29</xdr:row>
      <xdr:rowOff>0</xdr:rowOff>
    </xdr:from>
    <xdr:to>
      <xdr:col>1</xdr:col>
      <xdr:colOff>619125</xdr:colOff>
      <xdr:row>34</xdr:row>
      <xdr:rowOff>304800</xdr:rowOff>
    </xdr:to>
    <xdr:sp macro="" textlink="">
      <xdr:nvSpPr>
        <xdr:cNvPr id="78"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1828800"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628650</xdr:colOff>
      <xdr:row>29</xdr:row>
      <xdr:rowOff>0</xdr:rowOff>
    </xdr:from>
    <xdr:to>
      <xdr:col>1</xdr:col>
      <xdr:colOff>933450</xdr:colOff>
      <xdr:row>34</xdr:row>
      <xdr:rowOff>304800</xdr:rowOff>
    </xdr:to>
    <xdr:sp macro="" textlink="">
      <xdr:nvSpPr>
        <xdr:cNvPr id="79"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143125"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942975</xdr:colOff>
      <xdr:row>29</xdr:row>
      <xdr:rowOff>0</xdr:rowOff>
    </xdr:from>
    <xdr:to>
      <xdr:col>2</xdr:col>
      <xdr:colOff>180975</xdr:colOff>
      <xdr:row>34</xdr:row>
      <xdr:rowOff>304800</xdr:rowOff>
    </xdr:to>
    <xdr:sp macro="" textlink="">
      <xdr:nvSpPr>
        <xdr:cNvPr id="80"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457450"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581025</xdr:colOff>
      <xdr:row>29</xdr:row>
      <xdr:rowOff>0</xdr:rowOff>
    </xdr:from>
    <xdr:to>
      <xdr:col>3</xdr:col>
      <xdr:colOff>238125</xdr:colOff>
      <xdr:row>34</xdr:row>
      <xdr:rowOff>304800</xdr:rowOff>
    </xdr:to>
    <xdr:sp macro="" textlink="">
      <xdr:nvSpPr>
        <xdr:cNvPr id="8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400425"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676275</xdr:colOff>
      <xdr:row>29</xdr:row>
      <xdr:rowOff>0</xdr:rowOff>
    </xdr:from>
    <xdr:to>
      <xdr:col>4</xdr:col>
      <xdr:colOff>190500</xdr:colOff>
      <xdr:row>34</xdr:row>
      <xdr:rowOff>304800</xdr:rowOff>
    </xdr:to>
    <xdr:sp macro="" textlink="">
      <xdr:nvSpPr>
        <xdr:cNvPr id="8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343400"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581025</xdr:colOff>
      <xdr:row>29</xdr:row>
      <xdr:rowOff>0</xdr:rowOff>
    </xdr:from>
    <xdr:to>
      <xdr:col>3</xdr:col>
      <xdr:colOff>238125</xdr:colOff>
      <xdr:row>34</xdr:row>
      <xdr:rowOff>304800</xdr:rowOff>
    </xdr:to>
    <xdr:sp macro="" textlink="">
      <xdr:nvSpPr>
        <xdr:cNvPr id="8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400425"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47625</xdr:colOff>
      <xdr:row>29</xdr:row>
      <xdr:rowOff>0</xdr:rowOff>
    </xdr:from>
    <xdr:to>
      <xdr:col>3</xdr:col>
      <xdr:colOff>352425</xdr:colOff>
      <xdr:row>34</xdr:row>
      <xdr:rowOff>304800</xdr:rowOff>
    </xdr:to>
    <xdr:sp macro="" textlink="">
      <xdr:nvSpPr>
        <xdr:cNvPr id="8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3714750"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676275</xdr:colOff>
      <xdr:row>29</xdr:row>
      <xdr:rowOff>0</xdr:rowOff>
    </xdr:from>
    <xdr:to>
      <xdr:col>4</xdr:col>
      <xdr:colOff>190500</xdr:colOff>
      <xdr:row>34</xdr:row>
      <xdr:rowOff>304800</xdr:rowOff>
    </xdr:to>
    <xdr:sp macro="" textlink="">
      <xdr:nvSpPr>
        <xdr:cNvPr id="86"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343400"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28</xdr:row>
      <xdr:rowOff>0</xdr:rowOff>
    </xdr:from>
    <xdr:to>
      <xdr:col>1</xdr:col>
      <xdr:colOff>304800</xdr:colOff>
      <xdr:row>33</xdr:row>
      <xdr:rowOff>790575</xdr:rowOff>
    </xdr:to>
    <xdr:sp macro="" textlink="">
      <xdr:nvSpPr>
        <xdr:cNvPr id="87"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514475"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942975</xdr:colOff>
      <xdr:row>28</xdr:row>
      <xdr:rowOff>0</xdr:rowOff>
    </xdr:from>
    <xdr:to>
      <xdr:col>2</xdr:col>
      <xdr:colOff>180975</xdr:colOff>
      <xdr:row>33</xdr:row>
      <xdr:rowOff>790575</xdr:rowOff>
    </xdr:to>
    <xdr:sp macro="" textlink="">
      <xdr:nvSpPr>
        <xdr:cNvPr id="88"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457450"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581025</xdr:colOff>
      <xdr:row>28</xdr:row>
      <xdr:rowOff>0</xdr:rowOff>
    </xdr:from>
    <xdr:to>
      <xdr:col>3</xdr:col>
      <xdr:colOff>238125</xdr:colOff>
      <xdr:row>33</xdr:row>
      <xdr:rowOff>790575</xdr:rowOff>
    </xdr:to>
    <xdr:sp macro="" textlink="">
      <xdr:nvSpPr>
        <xdr:cNvPr id="90"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400425"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47625</xdr:colOff>
      <xdr:row>28</xdr:row>
      <xdr:rowOff>0</xdr:rowOff>
    </xdr:from>
    <xdr:to>
      <xdr:col>3</xdr:col>
      <xdr:colOff>352425</xdr:colOff>
      <xdr:row>33</xdr:row>
      <xdr:rowOff>790575</xdr:rowOff>
    </xdr:to>
    <xdr:sp macro="" textlink="">
      <xdr:nvSpPr>
        <xdr:cNvPr id="91"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3714750"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29</xdr:row>
      <xdr:rowOff>0</xdr:rowOff>
    </xdr:from>
    <xdr:to>
      <xdr:col>1</xdr:col>
      <xdr:colOff>304800</xdr:colOff>
      <xdr:row>34</xdr:row>
      <xdr:rowOff>304800</xdr:rowOff>
    </xdr:to>
    <xdr:sp macro="" textlink="">
      <xdr:nvSpPr>
        <xdr:cNvPr id="92"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514475"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314325</xdr:colOff>
      <xdr:row>29</xdr:row>
      <xdr:rowOff>0</xdr:rowOff>
    </xdr:from>
    <xdr:to>
      <xdr:col>1</xdr:col>
      <xdr:colOff>619125</xdr:colOff>
      <xdr:row>34</xdr:row>
      <xdr:rowOff>304800</xdr:rowOff>
    </xdr:to>
    <xdr:sp macro="" textlink="">
      <xdr:nvSpPr>
        <xdr:cNvPr id="93"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1828800"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628650</xdr:colOff>
      <xdr:row>29</xdr:row>
      <xdr:rowOff>0</xdr:rowOff>
    </xdr:from>
    <xdr:to>
      <xdr:col>1</xdr:col>
      <xdr:colOff>933450</xdr:colOff>
      <xdr:row>34</xdr:row>
      <xdr:rowOff>304800</xdr:rowOff>
    </xdr:to>
    <xdr:sp macro="" textlink="">
      <xdr:nvSpPr>
        <xdr:cNvPr id="94"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143125"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942975</xdr:colOff>
      <xdr:row>29</xdr:row>
      <xdr:rowOff>0</xdr:rowOff>
    </xdr:from>
    <xdr:to>
      <xdr:col>2</xdr:col>
      <xdr:colOff>180975</xdr:colOff>
      <xdr:row>34</xdr:row>
      <xdr:rowOff>304800</xdr:rowOff>
    </xdr:to>
    <xdr:sp macro="" textlink="">
      <xdr:nvSpPr>
        <xdr:cNvPr id="9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457450"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1257300</xdr:colOff>
      <xdr:row>29</xdr:row>
      <xdr:rowOff>0</xdr:rowOff>
    </xdr:from>
    <xdr:to>
      <xdr:col>2</xdr:col>
      <xdr:colOff>304800</xdr:colOff>
      <xdr:row>34</xdr:row>
      <xdr:rowOff>304800</xdr:rowOff>
    </xdr:to>
    <xdr:sp macro="" textlink="">
      <xdr:nvSpPr>
        <xdr:cNvPr id="9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2771775"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581025</xdr:colOff>
      <xdr:row>29</xdr:row>
      <xdr:rowOff>0</xdr:rowOff>
    </xdr:from>
    <xdr:to>
      <xdr:col>3</xdr:col>
      <xdr:colOff>238125</xdr:colOff>
      <xdr:row>34</xdr:row>
      <xdr:rowOff>304800</xdr:rowOff>
    </xdr:to>
    <xdr:sp macro="" textlink="">
      <xdr:nvSpPr>
        <xdr:cNvPr id="9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400425"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colombiacompra.gov.co/tienda-virtual-del-estado-colombiano/orden-de-compra/11464" TargetMode="External"/><Relationship Id="rId13" Type="http://schemas.openxmlformats.org/officeDocument/2006/relationships/hyperlink" Target="http://www.colombiacompra.gov.co/tienda-virtual-del-estado-colombiano/orden-de-compra/11464" TargetMode="External"/><Relationship Id="rId18" Type="http://schemas.openxmlformats.org/officeDocument/2006/relationships/hyperlink" Target="http://www.colombiacompra.gov.co/tienda-virtual-del-estado-colombiano/orden-de-compra/12009" TargetMode="External"/><Relationship Id="rId26" Type="http://schemas.openxmlformats.org/officeDocument/2006/relationships/hyperlink" Target="http://www.colombiacompra.gov.co/tienda-virtual-del-estado-colombiano/orden-de-compra/12011" TargetMode="External"/><Relationship Id="rId39" Type="http://schemas.openxmlformats.org/officeDocument/2006/relationships/hyperlink" Target="https://www.contratos.gov.co/consultas/detalleProceso.do?numConstancia=16-13-5794126" TargetMode="External"/><Relationship Id="rId3" Type="http://schemas.openxmlformats.org/officeDocument/2006/relationships/hyperlink" Target="https://www.contratos.gov.co/consultas/detalleProceso.do?numConstancia=16-13-5735112" TargetMode="External"/><Relationship Id="rId21" Type="http://schemas.openxmlformats.org/officeDocument/2006/relationships/hyperlink" Target="http://www.colombiacompra.gov.co/tienda-virtual-del-estado-colombiano/orden-de-compra/11464" TargetMode="External"/><Relationship Id="rId34" Type="http://schemas.openxmlformats.org/officeDocument/2006/relationships/hyperlink" Target="https://www.contratos.gov.co/consultas/detalleProceso.do?numConstancia=16-12-5849768" TargetMode="External"/><Relationship Id="rId42" Type="http://schemas.openxmlformats.org/officeDocument/2006/relationships/hyperlink" Target="https://www.contratos.gov.co/consultas/detalleProceso.do?numConstancia=16-13-5813397" TargetMode="External"/><Relationship Id="rId47" Type="http://schemas.openxmlformats.org/officeDocument/2006/relationships/vmlDrawing" Target="../drawings/vmlDrawing1.vml"/><Relationship Id="rId7" Type="http://schemas.openxmlformats.org/officeDocument/2006/relationships/hyperlink" Target="http://www.colombiacompra.gov.co/tienda-virtual-del-estado-colombiano/orden-de-compra/11760" TargetMode="External"/><Relationship Id="rId12" Type="http://schemas.openxmlformats.org/officeDocument/2006/relationships/hyperlink" Target="http://www.colombiacompra.gov.co/tienda-virtual-del-estado-colombiano/orden-de-compra/11909" TargetMode="External"/><Relationship Id="rId17" Type="http://schemas.openxmlformats.org/officeDocument/2006/relationships/hyperlink" Target="http://www.colombiacompra.gov.co/tienda-virtual-del-estado-colombiano/orden-de-compra/11464" TargetMode="External"/><Relationship Id="rId25" Type="http://schemas.openxmlformats.org/officeDocument/2006/relationships/hyperlink" Target="http://www.colombiacompra.gov.co/tienda-virtual-del-estado-colombiano/orden-de-compra/11464" TargetMode="External"/><Relationship Id="rId33" Type="http://schemas.openxmlformats.org/officeDocument/2006/relationships/hyperlink" Target="https://www.contratos.gov.co/consultas/detalleProceso.do?numConstancia=16-12-5848969" TargetMode="External"/><Relationship Id="rId38" Type="http://schemas.openxmlformats.org/officeDocument/2006/relationships/hyperlink" Target="https://www.contratos.gov.co/consultas/detalleProceso.do?numConstancia=16-12-5862597" TargetMode="External"/><Relationship Id="rId46" Type="http://schemas.openxmlformats.org/officeDocument/2006/relationships/drawing" Target="../drawings/drawing1.xml"/><Relationship Id="rId2" Type="http://schemas.openxmlformats.org/officeDocument/2006/relationships/hyperlink" Target="https://www.contratos.gov.co/consultas/detalleProceso.do?numConstancia=16-13-5690658" TargetMode="External"/><Relationship Id="rId16" Type="http://schemas.openxmlformats.org/officeDocument/2006/relationships/hyperlink" Target="http://www.colombiacompra.gov.co/tienda-virtual-del-estado-colombiano/orden-de-compra/12008" TargetMode="External"/><Relationship Id="rId20" Type="http://schemas.openxmlformats.org/officeDocument/2006/relationships/hyperlink" Target="http://www.colombiacompra.gov.co/tienda-virtual-del-estado-colombiano/orden-de-compra/12010" TargetMode="External"/><Relationship Id="rId29" Type="http://schemas.openxmlformats.org/officeDocument/2006/relationships/hyperlink" Target="https://www.contratos.gov.co/consultas/detalleProceso.do?numConstancia=16-12-5810960" TargetMode="External"/><Relationship Id="rId41" Type="http://schemas.openxmlformats.org/officeDocument/2006/relationships/hyperlink" Target="https://www.contratos.gov.co/consultas/detalleProceso.do?numConstancia=16-13-5807853" TargetMode="External"/><Relationship Id="rId1" Type="http://schemas.openxmlformats.org/officeDocument/2006/relationships/hyperlink" Target="https://www.contratos.gov.co/consultas/detalleProceso.do?numConstancia=16-11-5631693" TargetMode="External"/><Relationship Id="rId6" Type="http://schemas.openxmlformats.org/officeDocument/2006/relationships/hyperlink" Target="http://www.contratos.gov.co/consultas/detalleProceso.do?numConstancia=16-11-5665135" TargetMode="External"/><Relationship Id="rId11" Type="http://schemas.openxmlformats.org/officeDocument/2006/relationships/hyperlink" Target="http://www.colombiacompra.gov.co/tienda-virtual-del-estado-colombiano/orden-de-compra/11464" TargetMode="External"/><Relationship Id="rId24" Type="http://schemas.openxmlformats.org/officeDocument/2006/relationships/hyperlink" Target="http://www.colombiacompra.gov.co/tienda-virtual-del-estado-colombiano/orden-de-compra/12011" TargetMode="External"/><Relationship Id="rId32" Type="http://schemas.openxmlformats.org/officeDocument/2006/relationships/hyperlink" Target="https://www.contratos.gov.co/consultas/detalleProceso.do?numConstancia=16-12-5842394" TargetMode="External"/><Relationship Id="rId37" Type="http://schemas.openxmlformats.org/officeDocument/2006/relationships/hyperlink" Target="https://www.contratos.gov.co/consultas/detalleProceso.do?numConstancia=16-12-5862434" TargetMode="External"/><Relationship Id="rId40" Type="http://schemas.openxmlformats.org/officeDocument/2006/relationships/hyperlink" Target="https://www.contratos.gov.co/consultas/detalleProceso.do?numConstancia=16-13-5808300" TargetMode="External"/><Relationship Id="rId45" Type="http://schemas.openxmlformats.org/officeDocument/2006/relationships/printerSettings" Target="../printerSettings/printerSettings1.bin"/><Relationship Id="rId5" Type="http://schemas.openxmlformats.org/officeDocument/2006/relationships/hyperlink" Target="http://www.contratos.gov.co/consultas/detalleProceso.do?numConstancia=16-11-5659916" TargetMode="External"/><Relationship Id="rId15" Type="http://schemas.openxmlformats.org/officeDocument/2006/relationships/hyperlink" Target="http://www.colombiacompra.gov.co/tienda-virtual-del-estado-colombiano/orden-de-compra/11464" TargetMode="External"/><Relationship Id="rId23" Type="http://schemas.openxmlformats.org/officeDocument/2006/relationships/hyperlink" Target="http://www.colombiacompra.gov.co/tienda-virtual-del-estado-colombiano/orden-de-compra/11464" TargetMode="External"/><Relationship Id="rId28" Type="http://schemas.openxmlformats.org/officeDocument/2006/relationships/hyperlink" Target="http://www.colombiacompra.gov.co/tienda-virtual-del-estado-colombiano/orden-de-compra/12016" TargetMode="External"/><Relationship Id="rId36" Type="http://schemas.openxmlformats.org/officeDocument/2006/relationships/hyperlink" Target="https://www.contratos.gov.co/consultas/detalleProceso.do?numConstancia=16-12-5858908" TargetMode="External"/><Relationship Id="rId10" Type="http://schemas.openxmlformats.org/officeDocument/2006/relationships/hyperlink" Target="http://www.colombiacompra.gov.co/tienda-virtual-del-estado-colombiano/orden-de-compra/11464" TargetMode="External"/><Relationship Id="rId19" Type="http://schemas.openxmlformats.org/officeDocument/2006/relationships/hyperlink" Target="http://www.colombiacompra.gov.co/tienda-virtual-del-estado-colombiano/orden-de-compra/11464" TargetMode="External"/><Relationship Id="rId31" Type="http://schemas.openxmlformats.org/officeDocument/2006/relationships/hyperlink" Target="https://www.contratos.gov.co/consultas/detalleProceso.do?numConstancia=16-12-5841307" TargetMode="External"/><Relationship Id="rId44" Type="http://schemas.openxmlformats.org/officeDocument/2006/relationships/hyperlink" Target="https://www.contratos.gov.co/consultas/detalleProceso.do?numConstancia=16-13-5846879" TargetMode="External"/><Relationship Id="rId4" Type="http://schemas.openxmlformats.org/officeDocument/2006/relationships/hyperlink" Target="http://www.contratos.gov.co/consultas/detalleProceso.do?numConstancia=16-11-5647673" TargetMode="External"/><Relationship Id="rId9" Type="http://schemas.openxmlformats.org/officeDocument/2006/relationships/hyperlink" Target="http://www.colombiacompra.gov.co/tienda-virtual-del-estado-colombiano/orden-de-compra/11763" TargetMode="External"/><Relationship Id="rId14" Type="http://schemas.openxmlformats.org/officeDocument/2006/relationships/hyperlink" Target="http://www.colombiacompra.gov.co/tienda-virtual-del-estado-colombiano/orden-de-compra/12007" TargetMode="External"/><Relationship Id="rId22" Type="http://schemas.openxmlformats.org/officeDocument/2006/relationships/hyperlink" Target="http://www.colombiacompra.gov.co/tienda-virtual-del-estado-colombiano/orden-de-compra/12011" TargetMode="External"/><Relationship Id="rId27" Type="http://schemas.openxmlformats.org/officeDocument/2006/relationships/hyperlink" Target="http://www.colombiacompra.gov.co/tienda-virtual-del-estado-colombiano/orden-de-compra/11464" TargetMode="External"/><Relationship Id="rId30" Type="http://schemas.openxmlformats.org/officeDocument/2006/relationships/hyperlink" Target="https://www.contratos.gov.co/consultas/detalleProceso.do?numConstancia=16-12-5811204" TargetMode="External"/><Relationship Id="rId35" Type="http://schemas.openxmlformats.org/officeDocument/2006/relationships/hyperlink" Target="https://www.contratos.gov.co/consultas/detalleProceso.do?numConstancia=16-12-5853599" TargetMode="External"/><Relationship Id="rId43" Type="http://schemas.openxmlformats.org/officeDocument/2006/relationships/hyperlink" Target="https://www.contratos.gov.co/consultas/detalleProceso.do?numConstancia=16-13-5828750" TargetMode="External"/><Relationship Id="rId48"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98"/>
  <sheetViews>
    <sheetView tabSelected="1" zoomScaleNormal="100" zoomScaleSheetLayoutView="85" workbookViewId="0">
      <pane xSplit="1" ySplit="1" topLeftCell="B2" activePane="bottomRight" state="frozen"/>
      <selection activeCell="A1181" sqref="A1181"/>
      <selection pane="topRight" activeCell="A1181" sqref="A1181"/>
      <selection pane="bottomLeft" activeCell="A1181" sqref="A1181"/>
      <selection pane="bottomRight" activeCell="B2" sqref="B2"/>
    </sheetView>
  </sheetViews>
  <sheetFormatPr baseColWidth="10" defaultColWidth="14.42578125" defaultRowHeight="12.75" x14ac:dyDescent="0.25"/>
  <cols>
    <col min="1" max="1" width="3.140625" style="45" customWidth="1"/>
    <col min="2" max="2" width="16" style="47" customWidth="1"/>
    <col min="3" max="3" width="9.7109375" style="19" customWidth="1"/>
    <col min="4" max="4" width="11.85546875" style="48" customWidth="1"/>
    <col min="5" max="5" width="14.7109375" style="49" customWidth="1"/>
    <col min="6" max="6" width="15.5703125" style="49" customWidth="1"/>
    <col min="7" max="7" width="16.42578125" style="57" customWidth="1"/>
    <col min="8" max="8" width="49.42578125" style="50" customWidth="1"/>
    <col min="9" max="9" width="12.42578125" style="56" customWidth="1"/>
    <col min="10" max="10" width="9.85546875" style="52" customWidth="1"/>
    <col min="11" max="11" width="20.28515625" style="59" customWidth="1"/>
    <col min="12" max="12" width="15" style="53" customWidth="1"/>
    <col min="13" max="13" width="8.85546875" style="24" customWidth="1"/>
    <col min="14" max="14" width="12.140625" style="40" customWidth="1"/>
    <col min="15" max="15" width="13.7109375" style="42" customWidth="1"/>
    <col min="16" max="16" width="10.7109375" style="7" customWidth="1"/>
    <col min="17" max="17" width="11.7109375" style="20" customWidth="1"/>
    <col min="18" max="18" width="11.7109375" style="21" customWidth="1"/>
    <col min="19" max="19" width="14.42578125" style="49" customWidth="1"/>
    <col min="20" max="20" width="15.7109375" style="49" customWidth="1"/>
    <col min="21" max="21" width="15.85546875" style="25" customWidth="1"/>
    <col min="22" max="22" width="13.85546875" style="25" customWidth="1"/>
    <col min="23" max="23" width="20.7109375" style="49" customWidth="1"/>
    <col min="24" max="24" width="15.7109375" style="54" customWidth="1"/>
    <col min="25" max="25" width="12.7109375" style="22" customWidth="1"/>
    <col min="26" max="26" width="14.28515625" style="38" customWidth="1"/>
    <col min="27" max="27" width="22.140625" style="21" customWidth="1"/>
    <col min="28" max="28" width="15.5703125" style="55" customWidth="1"/>
    <col min="29" max="29" width="14.7109375" style="21" customWidth="1"/>
    <col min="30" max="30" width="14.85546875" style="21" customWidth="1"/>
    <col min="31" max="31" width="14.7109375" style="21" customWidth="1"/>
    <col min="32" max="32" width="19.42578125" style="25" customWidth="1"/>
    <col min="33" max="33" width="11.7109375" style="26" customWidth="1"/>
    <col min="34" max="35" width="14.140625" style="27" customWidth="1"/>
    <col min="36" max="36" width="15.140625" style="28" customWidth="1"/>
    <col min="37" max="37" width="12.85546875" style="23" customWidth="1"/>
    <col min="38" max="38" width="13.5703125" style="23" customWidth="1"/>
    <col min="39" max="39" width="13.85546875" style="20" customWidth="1"/>
    <col min="40" max="40" width="22.42578125" style="49" customWidth="1"/>
    <col min="41" max="58" width="14.42578125" style="45"/>
    <col min="59" max="59" width="16.42578125" style="45" bestFit="1" customWidth="1"/>
    <col min="60" max="16384" width="14.42578125" style="45"/>
  </cols>
  <sheetData>
    <row r="1" spans="1:40" s="65" customFormat="1" ht="47.25" customHeight="1" x14ac:dyDescent="0.25">
      <c r="A1" s="92"/>
      <c r="B1" s="64" t="s">
        <v>275</v>
      </c>
      <c r="C1" s="33" t="s">
        <v>0</v>
      </c>
      <c r="D1" s="5" t="s">
        <v>27</v>
      </c>
      <c r="E1" s="5" t="s">
        <v>1</v>
      </c>
      <c r="F1" s="5" t="s">
        <v>44</v>
      </c>
      <c r="G1" s="5" t="s">
        <v>102</v>
      </c>
      <c r="H1" s="5" t="s">
        <v>5</v>
      </c>
      <c r="I1" s="6" t="s">
        <v>35</v>
      </c>
      <c r="J1" s="4" t="s">
        <v>39</v>
      </c>
      <c r="K1" s="4" t="s">
        <v>33</v>
      </c>
      <c r="L1" s="60" t="s">
        <v>40</v>
      </c>
      <c r="M1" s="4" t="s">
        <v>28</v>
      </c>
      <c r="N1" s="8" t="s">
        <v>29</v>
      </c>
      <c r="O1" s="34" t="s">
        <v>2</v>
      </c>
      <c r="P1" s="63" t="s">
        <v>41</v>
      </c>
      <c r="Q1" s="8" t="s">
        <v>31</v>
      </c>
      <c r="R1" s="9" t="s">
        <v>30</v>
      </c>
      <c r="S1" s="5" t="s">
        <v>3</v>
      </c>
      <c r="T1" s="5" t="s">
        <v>3</v>
      </c>
      <c r="U1" s="5" t="s">
        <v>18</v>
      </c>
      <c r="V1" s="5" t="s">
        <v>19</v>
      </c>
      <c r="W1" s="5" t="s">
        <v>4</v>
      </c>
      <c r="X1" s="61" t="s">
        <v>34</v>
      </c>
      <c r="Y1" s="5" t="s">
        <v>17</v>
      </c>
      <c r="Z1" s="10" t="s">
        <v>32</v>
      </c>
      <c r="AA1" s="9" t="s">
        <v>100</v>
      </c>
      <c r="AB1" s="43" t="s">
        <v>57</v>
      </c>
      <c r="AC1" s="9" t="s">
        <v>113</v>
      </c>
      <c r="AD1" s="9" t="s">
        <v>114</v>
      </c>
      <c r="AE1" s="5" t="s">
        <v>25</v>
      </c>
      <c r="AF1" s="4" t="s">
        <v>8</v>
      </c>
      <c r="AG1" s="11" t="s">
        <v>9</v>
      </c>
      <c r="AH1" s="11" t="s">
        <v>7</v>
      </c>
      <c r="AI1" s="11" t="s">
        <v>24</v>
      </c>
      <c r="AJ1" s="8" t="s">
        <v>6</v>
      </c>
      <c r="AK1" s="5" t="s">
        <v>16</v>
      </c>
      <c r="AL1" s="5" t="s">
        <v>11</v>
      </c>
      <c r="AM1" s="8" t="s">
        <v>13</v>
      </c>
      <c r="AN1" s="83" t="s">
        <v>26</v>
      </c>
    </row>
    <row r="2" spans="1:40" ht="114.75" x14ac:dyDescent="0.25">
      <c r="B2" s="68" t="s">
        <v>116</v>
      </c>
      <c r="C2" s="58">
        <v>5</v>
      </c>
      <c r="D2" s="84">
        <v>42642</v>
      </c>
      <c r="E2" s="12" t="s">
        <v>54</v>
      </c>
      <c r="F2" s="12" t="s">
        <v>65</v>
      </c>
      <c r="G2" s="3" t="s">
        <v>152</v>
      </c>
      <c r="H2" s="88" t="s">
        <v>117</v>
      </c>
      <c r="I2" s="85">
        <v>104</v>
      </c>
      <c r="J2" s="14" t="s">
        <v>118</v>
      </c>
      <c r="K2" s="1" t="s">
        <v>119</v>
      </c>
      <c r="L2" s="36">
        <v>209993378</v>
      </c>
      <c r="M2" s="86" t="s">
        <v>120</v>
      </c>
      <c r="N2" s="82" t="s">
        <v>106</v>
      </c>
      <c r="O2" s="41">
        <v>138</v>
      </c>
      <c r="P2" s="84">
        <v>42689</v>
      </c>
      <c r="Q2" s="84">
        <v>42690</v>
      </c>
      <c r="R2" s="15">
        <v>0</v>
      </c>
      <c r="S2" s="88" t="s">
        <v>97</v>
      </c>
      <c r="T2" s="88" t="s">
        <v>121</v>
      </c>
      <c r="U2" s="13" t="s">
        <v>99</v>
      </c>
      <c r="V2" s="13" t="s">
        <v>60</v>
      </c>
      <c r="W2" s="13" t="s">
        <v>153</v>
      </c>
      <c r="X2" s="30">
        <v>12965409</v>
      </c>
      <c r="Y2" s="16"/>
      <c r="Z2" s="62">
        <v>218216</v>
      </c>
      <c r="AA2" s="31">
        <v>0</v>
      </c>
      <c r="AB2" s="29">
        <v>207318931</v>
      </c>
      <c r="AC2" s="31"/>
      <c r="AD2" s="31"/>
      <c r="AE2" s="31">
        <f t="shared" ref="AE2" si="0">+AB2+AC2</f>
        <v>207318931</v>
      </c>
      <c r="AF2" s="35" t="s">
        <v>122</v>
      </c>
      <c r="AG2" s="18" t="s">
        <v>81</v>
      </c>
      <c r="AH2" s="84"/>
      <c r="AI2" s="84"/>
      <c r="AJ2" s="84"/>
      <c r="AK2" s="84">
        <v>42690</v>
      </c>
      <c r="AL2" s="78">
        <v>42733</v>
      </c>
      <c r="AM2" s="37">
        <f t="shared" ref="AM2:AM11" si="1">AL2-AK2</f>
        <v>43</v>
      </c>
      <c r="AN2" s="13" t="s">
        <v>15</v>
      </c>
    </row>
    <row r="3" spans="1:40" ht="38.25" x14ac:dyDescent="0.25">
      <c r="B3" s="68" t="s">
        <v>126</v>
      </c>
      <c r="C3" s="58">
        <v>52</v>
      </c>
      <c r="D3" s="84">
        <v>42657</v>
      </c>
      <c r="E3" s="12" t="s">
        <v>90</v>
      </c>
      <c r="F3" s="12" t="s">
        <v>90</v>
      </c>
      <c r="G3" s="3" t="s">
        <v>91</v>
      </c>
      <c r="H3" s="88" t="s">
        <v>127</v>
      </c>
      <c r="I3" s="89">
        <v>287</v>
      </c>
      <c r="J3" s="14">
        <v>811115</v>
      </c>
      <c r="K3" s="88" t="s">
        <v>128</v>
      </c>
      <c r="L3" s="36">
        <v>31000000</v>
      </c>
      <c r="M3" s="86" t="s">
        <v>129</v>
      </c>
      <c r="N3" s="87" t="s">
        <v>46</v>
      </c>
      <c r="O3" s="41">
        <v>45</v>
      </c>
      <c r="P3" s="84">
        <v>42678</v>
      </c>
      <c r="Q3" s="84">
        <v>42678</v>
      </c>
      <c r="R3" s="15">
        <f>Q3-P3</f>
        <v>0</v>
      </c>
      <c r="S3" s="88" t="s">
        <v>66</v>
      </c>
      <c r="T3" s="88" t="s">
        <v>88</v>
      </c>
      <c r="U3" s="13" t="s">
        <v>42</v>
      </c>
      <c r="V3" s="13" t="s">
        <v>42</v>
      </c>
      <c r="W3" s="13" t="s">
        <v>159</v>
      </c>
      <c r="X3" s="30">
        <v>900025740</v>
      </c>
      <c r="Y3" s="16" t="s">
        <v>79</v>
      </c>
      <c r="Z3" s="67">
        <v>213316</v>
      </c>
      <c r="AA3" s="31"/>
      <c r="AB3" s="36">
        <v>30464790</v>
      </c>
      <c r="AC3" s="31"/>
      <c r="AD3" s="31"/>
      <c r="AE3" s="31">
        <f t="shared" ref="AE3" si="2">+AB3+AC3</f>
        <v>30464790</v>
      </c>
      <c r="AF3" s="35" t="s">
        <v>12</v>
      </c>
      <c r="AG3" s="35" t="s">
        <v>21</v>
      </c>
      <c r="AH3" s="35" t="s">
        <v>21</v>
      </c>
      <c r="AI3" s="35" t="s">
        <v>21</v>
      </c>
      <c r="AJ3" s="66" t="s">
        <v>21</v>
      </c>
      <c r="AK3" s="78">
        <v>42678</v>
      </c>
      <c r="AL3" s="78">
        <v>42708</v>
      </c>
      <c r="AM3" s="37">
        <f t="shared" si="1"/>
        <v>30</v>
      </c>
      <c r="AN3" s="13" t="s">
        <v>36</v>
      </c>
    </row>
    <row r="4" spans="1:40" ht="38.25" x14ac:dyDescent="0.25">
      <c r="B4" s="68" t="s">
        <v>130</v>
      </c>
      <c r="C4" s="58">
        <v>53</v>
      </c>
      <c r="D4" s="84">
        <v>42657</v>
      </c>
      <c r="E4" s="12" t="s">
        <v>90</v>
      </c>
      <c r="F4" s="12" t="s">
        <v>90</v>
      </c>
      <c r="G4" s="3" t="s">
        <v>91</v>
      </c>
      <c r="H4" s="88" t="s">
        <v>131</v>
      </c>
      <c r="I4" s="89">
        <v>287</v>
      </c>
      <c r="J4" s="14">
        <v>811115</v>
      </c>
      <c r="K4" s="88" t="s">
        <v>128</v>
      </c>
      <c r="L4" s="36">
        <v>31000000</v>
      </c>
      <c r="M4" s="86" t="s">
        <v>132</v>
      </c>
      <c r="N4" s="87" t="s">
        <v>46</v>
      </c>
      <c r="O4" s="41">
        <v>44</v>
      </c>
      <c r="P4" s="84">
        <v>42677</v>
      </c>
      <c r="Q4" s="84">
        <v>42677</v>
      </c>
      <c r="R4" s="15">
        <f>Q4-P4</f>
        <v>0</v>
      </c>
      <c r="S4" s="88" t="s">
        <v>66</v>
      </c>
      <c r="T4" s="88" t="s">
        <v>88</v>
      </c>
      <c r="U4" s="13" t="s">
        <v>42</v>
      </c>
      <c r="V4" s="13" t="s">
        <v>42</v>
      </c>
      <c r="W4" s="13" t="s">
        <v>158</v>
      </c>
      <c r="X4" s="30">
        <v>900471414</v>
      </c>
      <c r="Y4" s="16" t="s">
        <v>52</v>
      </c>
      <c r="Z4" s="67">
        <v>213216</v>
      </c>
      <c r="AA4" s="31"/>
      <c r="AB4" s="36">
        <v>29514000</v>
      </c>
      <c r="AC4" s="31"/>
      <c r="AD4" s="31"/>
      <c r="AE4" s="31">
        <f t="shared" ref="AE4" si="3">+AB4+AC4</f>
        <v>29514000</v>
      </c>
      <c r="AF4" s="35" t="s">
        <v>12</v>
      </c>
      <c r="AG4" s="35" t="s">
        <v>21</v>
      </c>
      <c r="AH4" s="35" t="s">
        <v>21</v>
      </c>
      <c r="AI4" s="35" t="s">
        <v>21</v>
      </c>
      <c r="AJ4" s="66" t="s">
        <v>21</v>
      </c>
      <c r="AK4" s="78">
        <v>42677</v>
      </c>
      <c r="AL4" s="78">
        <v>42707</v>
      </c>
      <c r="AM4" s="37">
        <f t="shared" si="1"/>
        <v>30</v>
      </c>
      <c r="AN4" s="13" t="s">
        <v>36</v>
      </c>
    </row>
    <row r="5" spans="1:40" ht="89.25" x14ac:dyDescent="0.25">
      <c r="B5" s="68" t="s">
        <v>133</v>
      </c>
      <c r="C5" s="58">
        <v>54</v>
      </c>
      <c r="D5" s="84">
        <v>42670</v>
      </c>
      <c r="E5" s="12" t="s">
        <v>90</v>
      </c>
      <c r="F5" s="12" t="s">
        <v>90</v>
      </c>
      <c r="G5" s="3" t="s">
        <v>91</v>
      </c>
      <c r="H5" s="88" t="s">
        <v>134</v>
      </c>
      <c r="I5" s="89">
        <v>287</v>
      </c>
      <c r="J5" s="14">
        <v>781018</v>
      </c>
      <c r="K5" s="88" t="s">
        <v>135</v>
      </c>
      <c r="L5" s="36">
        <v>29991800</v>
      </c>
      <c r="M5" s="86" t="s">
        <v>136</v>
      </c>
      <c r="N5" s="87" t="s">
        <v>137</v>
      </c>
      <c r="O5" s="41">
        <v>46</v>
      </c>
      <c r="P5" s="84">
        <v>42689</v>
      </c>
      <c r="Q5" s="84">
        <v>42689</v>
      </c>
      <c r="R5" s="15">
        <f>Q5-P5</f>
        <v>0</v>
      </c>
      <c r="S5" s="88" t="s">
        <v>50</v>
      </c>
      <c r="T5" s="88" t="s">
        <v>138</v>
      </c>
      <c r="U5" s="13" t="s">
        <v>115</v>
      </c>
      <c r="V5" s="13" t="s">
        <v>101</v>
      </c>
      <c r="W5" s="13" t="s">
        <v>157</v>
      </c>
      <c r="X5" s="30">
        <v>4286255</v>
      </c>
      <c r="Y5" s="16"/>
      <c r="Z5" s="67">
        <v>217816</v>
      </c>
      <c r="AA5" s="31"/>
      <c r="AB5" s="36">
        <v>28072000</v>
      </c>
      <c r="AC5" s="31"/>
      <c r="AD5" s="31"/>
      <c r="AE5" s="31">
        <f t="shared" ref="AE5:AE6" si="4">+AB5+AC5</f>
        <v>28072000</v>
      </c>
      <c r="AF5" s="35" t="s">
        <v>12</v>
      </c>
      <c r="AG5" s="35" t="s">
        <v>21</v>
      </c>
      <c r="AH5" s="35" t="s">
        <v>21</v>
      </c>
      <c r="AI5" s="35" t="s">
        <v>21</v>
      </c>
      <c r="AJ5" s="66" t="s">
        <v>21</v>
      </c>
      <c r="AK5" s="78">
        <v>42689</v>
      </c>
      <c r="AL5" s="78">
        <v>42695</v>
      </c>
      <c r="AM5" s="37">
        <f t="shared" si="1"/>
        <v>6</v>
      </c>
      <c r="AN5" s="13" t="s">
        <v>23</v>
      </c>
    </row>
    <row r="6" spans="1:40" ht="114.75" x14ac:dyDescent="0.25">
      <c r="B6" s="68" t="s">
        <v>174</v>
      </c>
      <c r="C6" s="58">
        <v>6</v>
      </c>
      <c r="D6" s="84">
        <v>42647</v>
      </c>
      <c r="E6" s="12" t="s">
        <v>54</v>
      </c>
      <c r="F6" s="12" t="s">
        <v>65</v>
      </c>
      <c r="G6" s="3" t="s">
        <v>152</v>
      </c>
      <c r="H6" s="88" t="s">
        <v>140</v>
      </c>
      <c r="I6" s="85">
        <v>104</v>
      </c>
      <c r="J6" s="14" t="s">
        <v>118</v>
      </c>
      <c r="K6" s="1" t="s">
        <v>119</v>
      </c>
      <c r="L6" s="36">
        <v>310000000</v>
      </c>
      <c r="M6" s="86" t="s">
        <v>144</v>
      </c>
      <c r="N6" s="82" t="s">
        <v>106</v>
      </c>
      <c r="O6" s="41">
        <v>139</v>
      </c>
      <c r="P6" s="84">
        <v>42690</v>
      </c>
      <c r="Q6" s="84">
        <v>42691</v>
      </c>
      <c r="R6" s="15">
        <f>P6-Q6</f>
        <v>-1</v>
      </c>
      <c r="S6" s="88" t="s">
        <v>97</v>
      </c>
      <c r="T6" s="88" t="s">
        <v>97</v>
      </c>
      <c r="U6" s="13" t="s">
        <v>141</v>
      </c>
      <c r="V6" s="13" t="s">
        <v>142</v>
      </c>
      <c r="W6" s="13" t="s">
        <v>154</v>
      </c>
      <c r="X6" s="30">
        <v>830091013</v>
      </c>
      <c r="Y6" s="16" t="s">
        <v>75</v>
      </c>
      <c r="Z6" s="67">
        <v>220616</v>
      </c>
      <c r="AA6" s="31">
        <v>0</v>
      </c>
      <c r="AB6" s="29">
        <v>305669104</v>
      </c>
      <c r="AC6" s="31"/>
      <c r="AD6" s="31"/>
      <c r="AE6" s="31">
        <f t="shared" si="4"/>
        <v>305669104</v>
      </c>
      <c r="AF6" s="35" t="s">
        <v>122</v>
      </c>
      <c r="AG6" s="18" t="s">
        <v>81</v>
      </c>
      <c r="AH6" s="72" t="s">
        <v>178</v>
      </c>
      <c r="AI6" s="39" t="s">
        <v>179</v>
      </c>
      <c r="AJ6" s="72" t="s">
        <v>180</v>
      </c>
      <c r="AK6" s="78">
        <v>42690</v>
      </c>
      <c r="AL6" s="78">
        <v>42733</v>
      </c>
      <c r="AM6" s="37">
        <f t="shared" si="1"/>
        <v>43</v>
      </c>
      <c r="AN6" s="13" t="s">
        <v>20</v>
      </c>
    </row>
    <row r="7" spans="1:40" ht="114.75" x14ac:dyDescent="0.25">
      <c r="B7" s="68" t="s">
        <v>175</v>
      </c>
      <c r="C7" s="58">
        <v>7</v>
      </c>
      <c r="D7" s="84">
        <v>42670</v>
      </c>
      <c r="E7" s="12" t="s">
        <v>54</v>
      </c>
      <c r="F7" s="12" t="s">
        <v>65</v>
      </c>
      <c r="G7" s="3" t="s">
        <v>152</v>
      </c>
      <c r="H7" s="88" t="s">
        <v>143</v>
      </c>
      <c r="I7" s="85">
        <v>104</v>
      </c>
      <c r="J7" s="14" t="s">
        <v>118</v>
      </c>
      <c r="K7" s="1" t="s">
        <v>119</v>
      </c>
      <c r="L7" s="36">
        <v>50997612</v>
      </c>
      <c r="M7" s="86" t="s">
        <v>145</v>
      </c>
      <c r="N7" s="82" t="s">
        <v>106</v>
      </c>
      <c r="O7" s="41">
        <v>140</v>
      </c>
      <c r="P7" s="84">
        <v>42690</v>
      </c>
      <c r="Q7" s="84">
        <v>42690</v>
      </c>
      <c r="R7" s="15">
        <f>P7-Q7</f>
        <v>0</v>
      </c>
      <c r="S7" s="88" t="s">
        <v>97</v>
      </c>
      <c r="T7" s="88" t="s">
        <v>97</v>
      </c>
      <c r="U7" s="13" t="s">
        <v>56</v>
      </c>
      <c r="V7" s="13" t="s">
        <v>146</v>
      </c>
      <c r="W7" s="13" t="s">
        <v>155</v>
      </c>
      <c r="X7" s="30">
        <v>900872267</v>
      </c>
      <c r="Y7" s="16" t="s">
        <v>79</v>
      </c>
      <c r="Z7" s="67">
        <v>220716</v>
      </c>
      <c r="AA7" s="31">
        <v>0</v>
      </c>
      <c r="AB7" s="29">
        <v>49071650</v>
      </c>
      <c r="AC7" s="31"/>
      <c r="AD7" s="31"/>
      <c r="AE7" s="31">
        <f t="shared" ref="AE7" si="5">+AB7+AC7</f>
        <v>49071650</v>
      </c>
      <c r="AF7" s="35" t="s">
        <v>122</v>
      </c>
      <c r="AG7" s="76" t="s">
        <v>81</v>
      </c>
      <c r="AH7" s="77">
        <v>42734</v>
      </c>
      <c r="AI7" s="77" t="s">
        <v>176</v>
      </c>
      <c r="AJ7" s="77">
        <v>42693</v>
      </c>
      <c r="AK7" s="78">
        <v>42691</v>
      </c>
      <c r="AL7" s="78">
        <v>42733</v>
      </c>
      <c r="AM7" s="37">
        <f t="shared" si="1"/>
        <v>42</v>
      </c>
      <c r="AN7" s="13" t="s">
        <v>14</v>
      </c>
    </row>
    <row r="8" spans="1:40" ht="114.75" x14ac:dyDescent="0.25">
      <c r="B8" s="68" t="s">
        <v>177</v>
      </c>
      <c r="C8" s="58">
        <v>8</v>
      </c>
      <c r="D8" s="84">
        <v>42650</v>
      </c>
      <c r="E8" s="12" t="s">
        <v>54</v>
      </c>
      <c r="F8" s="12" t="s">
        <v>65</v>
      </c>
      <c r="G8" s="3" t="s">
        <v>152</v>
      </c>
      <c r="H8" s="88" t="s">
        <v>149</v>
      </c>
      <c r="I8" s="85">
        <v>104</v>
      </c>
      <c r="J8" s="14" t="s">
        <v>118</v>
      </c>
      <c r="K8" s="1" t="s">
        <v>119</v>
      </c>
      <c r="L8" s="36">
        <v>69782076</v>
      </c>
      <c r="M8" s="86" t="s">
        <v>150</v>
      </c>
      <c r="N8" s="82" t="s">
        <v>106</v>
      </c>
      <c r="O8" s="41">
        <v>137</v>
      </c>
      <c r="P8" s="84">
        <v>42689</v>
      </c>
      <c r="Q8" s="84">
        <v>42690</v>
      </c>
      <c r="R8" s="15">
        <v>0</v>
      </c>
      <c r="S8" s="88" t="s">
        <v>97</v>
      </c>
      <c r="T8" s="88" t="s">
        <v>97</v>
      </c>
      <c r="U8" s="13" t="s">
        <v>147</v>
      </c>
      <c r="V8" s="13" t="s">
        <v>148</v>
      </c>
      <c r="W8" s="13" t="s">
        <v>156</v>
      </c>
      <c r="X8" s="30">
        <v>900872267</v>
      </c>
      <c r="Y8" s="16" t="s">
        <v>79</v>
      </c>
      <c r="Z8" s="67">
        <v>218616</v>
      </c>
      <c r="AA8" s="31">
        <v>0</v>
      </c>
      <c r="AB8" s="29">
        <v>68665562</v>
      </c>
      <c r="AC8" s="31"/>
      <c r="AD8" s="31"/>
      <c r="AE8" s="31">
        <f t="shared" ref="AE8" si="6">+AB8+AC8</f>
        <v>68665562</v>
      </c>
      <c r="AF8" s="35" t="s">
        <v>122</v>
      </c>
      <c r="AG8" s="18" t="s">
        <v>81</v>
      </c>
      <c r="AH8" s="66">
        <v>43830</v>
      </c>
      <c r="AI8" s="66" t="s">
        <v>80</v>
      </c>
      <c r="AJ8" s="66">
        <v>42690</v>
      </c>
      <c r="AK8" s="78">
        <v>42695</v>
      </c>
      <c r="AL8" s="78">
        <v>42734</v>
      </c>
      <c r="AM8" s="37">
        <f t="shared" si="1"/>
        <v>39</v>
      </c>
      <c r="AN8" s="13" t="s">
        <v>15</v>
      </c>
    </row>
    <row r="9" spans="1:40" ht="38.25" x14ac:dyDescent="0.25">
      <c r="B9" s="68" t="s">
        <v>164</v>
      </c>
      <c r="C9" s="32">
        <v>15532</v>
      </c>
      <c r="D9" s="84">
        <v>42684</v>
      </c>
      <c r="E9" s="88" t="s">
        <v>54</v>
      </c>
      <c r="F9" s="88" t="s">
        <v>72</v>
      </c>
      <c r="G9" s="88" t="s">
        <v>91</v>
      </c>
      <c r="H9" s="46" t="s">
        <v>163</v>
      </c>
      <c r="I9" s="85">
        <v>298</v>
      </c>
      <c r="J9" s="14">
        <v>43191501</v>
      </c>
      <c r="K9" s="1"/>
      <c r="L9" s="44">
        <v>28610900</v>
      </c>
      <c r="M9" s="17" t="s">
        <v>161</v>
      </c>
      <c r="N9" s="82" t="s">
        <v>46</v>
      </c>
      <c r="O9" s="69">
        <v>11760</v>
      </c>
      <c r="P9" s="84">
        <v>42684</v>
      </c>
      <c r="Q9" s="84">
        <v>42684</v>
      </c>
      <c r="R9" s="15">
        <f t="shared" ref="R9" si="7">Q9-P9</f>
        <v>0</v>
      </c>
      <c r="S9" s="88" t="s">
        <v>66</v>
      </c>
      <c r="T9" s="88" t="s">
        <v>165</v>
      </c>
      <c r="U9" s="13" t="s">
        <v>59</v>
      </c>
      <c r="V9" s="13" t="s">
        <v>42</v>
      </c>
      <c r="W9" s="13" t="s">
        <v>95</v>
      </c>
      <c r="X9" s="30">
        <v>890900943</v>
      </c>
      <c r="Y9" s="16" t="s">
        <v>53</v>
      </c>
      <c r="Z9" s="71">
        <v>216316</v>
      </c>
      <c r="AA9" s="31"/>
      <c r="AB9" s="44">
        <v>28610900</v>
      </c>
      <c r="AC9" s="31"/>
      <c r="AD9" s="31"/>
      <c r="AE9" s="31">
        <f t="shared" ref="AE9" si="8">+AB9+AC9</f>
        <v>28610900</v>
      </c>
      <c r="AF9" s="35" t="s">
        <v>12</v>
      </c>
      <c r="AG9" s="35" t="s">
        <v>21</v>
      </c>
      <c r="AH9" s="35" t="s">
        <v>21</v>
      </c>
      <c r="AI9" s="35" t="s">
        <v>21</v>
      </c>
      <c r="AJ9" s="70" t="s">
        <v>21</v>
      </c>
      <c r="AK9" s="78">
        <v>42684</v>
      </c>
      <c r="AL9" s="78">
        <v>42714</v>
      </c>
      <c r="AM9" s="2">
        <f t="shared" si="1"/>
        <v>30</v>
      </c>
      <c r="AN9" s="13" t="s">
        <v>96</v>
      </c>
    </row>
    <row r="10" spans="1:40" ht="76.5" x14ac:dyDescent="0.25">
      <c r="B10" s="68" t="s">
        <v>170</v>
      </c>
      <c r="C10" s="32">
        <v>15532</v>
      </c>
      <c r="D10" s="84">
        <v>42684</v>
      </c>
      <c r="E10" s="88" t="s">
        <v>54</v>
      </c>
      <c r="F10" s="88" t="s">
        <v>72</v>
      </c>
      <c r="G10" s="88" t="s">
        <v>91</v>
      </c>
      <c r="H10" s="46" t="s">
        <v>166</v>
      </c>
      <c r="I10" s="85">
        <v>42</v>
      </c>
      <c r="J10" s="14">
        <v>432330</v>
      </c>
      <c r="K10" s="1" t="s">
        <v>104</v>
      </c>
      <c r="L10" s="44">
        <v>335119201.68000001</v>
      </c>
      <c r="M10" s="17" t="s">
        <v>167</v>
      </c>
      <c r="N10" s="82" t="s">
        <v>46</v>
      </c>
      <c r="O10" s="69">
        <v>11763</v>
      </c>
      <c r="P10" s="84">
        <v>42684</v>
      </c>
      <c r="Q10" s="84">
        <v>42684</v>
      </c>
      <c r="R10" s="15">
        <f t="shared" ref="R10" si="9">Q10-P10</f>
        <v>0</v>
      </c>
      <c r="S10" s="88" t="s">
        <v>66</v>
      </c>
      <c r="T10" s="88" t="s">
        <v>168</v>
      </c>
      <c r="U10" s="13" t="s">
        <v>59</v>
      </c>
      <c r="V10" s="13" t="s">
        <v>42</v>
      </c>
      <c r="W10" s="13" t="s">
        <v>169</v>
      </c>
      <c r="X10" s="30">
        <v>900871968</v>
      </c>
      <c r="Y10" s="16" t="s">
        <v>79</v>
      </c>
      <c r="Z10" s="71">
        <v>216416</v>
      </c>
      <c r="AA10" s="31"/>
      <c r="AB10" s="44">
        <v>335119201.68000001</v>
      </c>
      <c r="AC10" s="31"/>
      <c r="AD10" s="31"/>
      <c r="AE10" s="31">
        <f t="shared" ref="AE10" si="10">+AB10+AC10</f>
        <v>335119201.68000001</v>
      </c>
      <c r="AF10" s="35" t="s">
        <v>12</v>
      </c>
      <c r="AG10" s="35" t="s">
        <v>21</v>
      </c>
      <c r="AH10" s="35" t="s">
        <v>21</v>
      </c>
      <c r="AI10" s="35" t="s">
        <v>21</v>
      </c>
      <c r="AJ10" s="70" t="s">
        <v>21</v>
      </c>
      <c r="AK10" s="78">
        <v>42684</v>
      </c>
      <c r="AL10" s="78">
        <v>42735</v>
      </c>
      <c r="AM10" s="2">
        <f t="shared" si="1"/>
        <v>51</v>
      </c>
      <c r="AN10" s="13" t="s">
        <v>36</v>
      </c>
    </row>
    <row r="11" spans="1:40" ht="63.75" x14ac:dyDescent="0.25">
      <c r="B11" s="68" t="s">
        <v>162</v>
      </c>
      <c r="C11" s="32">
        <v>22462</v>
      </c>
      <c r="D11" s="84">
        <v>42691</v>
      </c>
      <c r="E11" s="88" t="s">
        <v>54</v>
      </c>
      <c r="F11" s="88" t="s">
        <v>72</v>
      </c>
      <c r="G11" s="88" t="s">
        <v>91</v>
      </c>
      <c r="H11" s="46" t="s">
        <v>171</v>
      </c>
      <c r="I11" s="85">
        <v>300</v>
      </c>
      <c r="J11" s="14">
        <v>432330</v>
      </c>
      <c r="K11" s="1" t="s">
        <v>104</v>
      </c>
      <c r="L11" s="44">
        <v>543583910.03999996</v>
      </c>
      <c r="M11" s="17" t="s">
        <v>172</v>
      </c>
      <c r="N11" s="82" t="s">
        <v>46</v>
      </c>
      <c r="O11" s="69">
        <v>11909</v>
      </c>
      <c r="P11" s="84">
        <v>42691</v>
      </c>
      <c r="Q11" s="84">
        <v>42691</v>
      </c>
      <c r="R11" s="15">
        <f t="shared" ref="R11" si="11">Q11-P11</f>
        <v>0</v>
      </c>
      <c r="S11" s="88" t="s">
        <v>66</v>
      </c>
      <c r="T11" s="88" t="s">
        <v>173</v>
      </c>
      <c r="U11" s="13" t="s">
        <v>59</v>
      </c>
      <c r="V11" s="13" t="s">
        <v>42</v>
      </c>
      <c r="W11" s="13" t="s">
        <v>105</v>
      </c>
      <c r="X11" s="30">
        <v>800103052</v>
      </c>
      <c r="Y11" s="16" t="s">
        <v>73</v>
      </c>
      <c r="Z11" s="71">
        <v>221516</v>
      </c>
      <c r="AA11" s="31"/>
      <c r="AB11" s="44">
        <v>543583910.03999996</v>
      </c>
      <c r="AC11" s="31"/>
      <c r="AD11" s="31"/>
      <c r="AE11" s="31">
        <f t="shared" ref="AE11" si="12">+AB11+AC11</f>
        <v>543583910.03999996</v>
      </c>
      <c r="AF11" s="35" t="s">
        <v>12</v>
      </c>
      <c r="AG11" s="35" t="s">
        <v>21</v>
      </c>
      <c r="AH11" s="35" t="s">
        <v>21</v>
      </c>
      <c r="AI11" s="35" t="s">
        <v>21</v>
      </c>
      <c r="AJ11" s="70" t="s">
        <v>21</v>
      </c>
      <c r="AK11" s="78">
        <v>42691</v>
      </c>
      <c r="AL11" s="78">
        <v>42735</v>
      </c>
      <c r="AM11" s="2">
        <f t="shared" si="1"/>
        <v>44</v>
      </c>
      <c r="AN11" s="13" t="s">
        <v>109</v>
      </c>
    </row>
    <row r="12" spans="1:40" ht="63.75" x14ac:dyDescent="0.25">
      <c r="B12" s="68" t="s">
        <v>181</v>
      </c>
      <c r="C12" s="32">
        <v>22603</v>
      </c>
      <c r="D12" s="84">
        <v>42695</v>
      </c>
      <c r="E12" s="88" t="s">
        <v>54</v>
      </c>
      <c r="F12" s="88" t="s">
        <v>72</v>
      </c>
      <c r="G12" s="88" t="s">
        <v>64</v>
      </c>
      <c r="H12" s="46" t="s">
        <v>182</v>
      </c>
      <c r="I12" s="85" t="s">
        <v>183</v>
      </c>
      <c r="J12" s="14">
        <v>911117</v>
      </c>
      <c r="K12" s="1" t="s">
        <v>111</v>
      </c>
      <c r="L12" s="44">
        <v>1354880</v>
      </c>
      <c r="M12" s="17" t="s">
        <v>184</v>
      </c>
      <c r="N12" s="82" t="s">
        <v>76</v>
      </c>
      <c r="O12" s="69">
        <v>12007</v>
      </c>
      <c r="P12" s="84">
        <v>42695</v>
      </c>
      <c r="Q12" s="84">
        <v>42695</v>
      </c>
      <c r="R12" s="15">
        <f t="shared" ref="R12" si="13">Q12-P12</f>
        <v>0</v>
      </c>
      <c r="S12" s="88" t="s">
        <v>70</v>
      </c>
      <c r="T12" s="88" t="s">
        <v>103</v>
      </c>
      <c r="U12" s="13" t="s">
        <v>71</v>
      </c>
      <c r="V12" s="13" t="s">
        <v>71</v>
      </c>
      <c r="W12" s="13" t="s">
        <v>112</v>
      </c>
      <c r="X12" s="30">
        <v>860505205</v>
      </c>
      <c r="Y12" s="16" t="s">
        <v>53</v>
      </c>
      <c r="Z12" s="74">
        <v>227716</v>
      </c>
      <c r="AA12" s="31"/>
      <c r="AB12" s="44">
        <v>1354880</v>
      </c>
      <c r="AC12" s="31"/>
      <c r="AD12" s="31"/>
      <c r="AE12" s="31">
        <f t="shared" ref="AE12" si="14">+AB12+AC12</f>
        <v>1354880</v>
      </c>
      <c r="AF12" s="35" t="s">
        <v>12</v>
      </c>
      <c r="AG12" s="35" t="s">
        <v>21</v>
      </c>
      <c r="AH12" s="35" t="s">
        <v>21</v>
      </c>
      <c r="AI12" s="35" t="s">
        <v>21</v>
      </c>
      <c r="AJ12" s="73" t="s">
        <v>21</v>
      </c>
      <c r="AK12" s="78">
        <v>42695</v>
      </c>
      <c r="AL12" s="78">
        <v>42716</v>
      </c>
      <c r="AM12" s="2">
        <f t="shared" ref="AM12" si="15">AL12-AK12</f>
        <v>21</v>
      </c>
      <c r="AN12" s="13" t="s">
        <v>108</v>
      </c>
    </row>
    <row r="13" spans="1:40" ht="63.75" x14ac:dyDescent="0.25">
      <c r="B13" s="68" t="s">
        <v>185</v>
      </c>
      <c r="C13" s="32">
        <v>22613</v>
      </c>
      <c r="D13" s="84">
        <v>42695</v>
      </c>
      <c r="E13" s="88" t="s">
        <v>54</v>
      </c>
      <c r="F13" s="88" t="s">
        <v>72</v>
      </c>
      <c r="G13" s="88" t="s">
        <v>64</v>
      </c>
      <c r="H13" s="46" t="s">
        <v>182</v>
      </c>
      <c r="I13" s="85" t="s">
        <v>183</v>
      </c>
      <c r="J13" s="14">
        <v>911117</v>
      </c>
      <c r="K13" s="1" t="s">
        <v>111</v>
      </c>
      <c r="L13" s="44">
        <v>4274474</v>
      </c>
      <c r="M13" s="17" t="s">
        <v>186</v>
      </c>
      <c r="N13" s="82" t="s">
        <v>76</v>
      </c>
      <c r="O13" s="69">
        <v>12008</v>
      </c>
      <c r="P13" s="84">
        <v>42695</v>
      </c>
      <c r="Q13" s="84">
        <v>42695</v>
      </c>
      <c r="R13" s="15">
        <f t="shared" ref="R13" si="16">Q13-P13</f>
        <v>0</v>
      </c>
      <c r="S13" s="88" t="s">
        <v>70</v>
      </c>
      <c r="T13" s="88" t="s">
        <v>103</v>
      </c>
      <c r="U13" s="13" t="s">
        <v>71</v>
      </c>
      <c r="V13" s="13" t="s">
        <v>71</v>
      </c>
      <c r="W13" s="13" t="s">
        <v>82</v>
      </c>
      <c r="X13" s="30">
        <v>4137729</v>
      </c>
      <c r="Y13" s="16" t="s">
        <v>63</v>
      </c>
      <c r="Z13" s="74">
        <v>228416</v>
      </c>
      <c r="AA13" s="31"/>
      <c r="AB13" s="44">
        <v>4274474</v>
      </c>
      <c r="AC13" s="31"/>
      <c r="AD13" s="31"/>
      <c r="AE13" s="31">
        <f t="shared" ref="AE13" si="17">+AB13+AC13</f>
        <v>4274474</v>
      </c>
      <c r="AF13" s="35" t="s">
        <v>12</v>
      </c>
      <c r="AG13" s="35" t="s">
        <v>21</v>
      </c>
      <c r="AH13" s="35" t="s">
        <v>21</v>
      </c>
      <c r="AI13" s="35" t="s">
        <v>21</v>
      </c>
      <c r="AJ13" s="73" t="s">
        <v>21</v>
      </c>
      <c r="AK13" s="78">
        <v>42695</v>
      </c>
      <c r="AL13" s="78">
        <v>42716</v>
      </c>
      <c r="AM13" s="2">
        <f t="shared" ref="AM13" si="18">AL13-AK13</f>
        <v>21</v>
      </c>
      <c r="AN13" s="13" t="s">
        <v>108</v>
      </c>
    </row>
    <row r="14" spans="1:40" ht="63.75" x14ac:dyDescent="0.25">
      <c r="B14" s="68" t="s">
        <v>187</v>
      </c>
      <c r="C14" s="32">
        <v>22611</v>
      </c>
      <c r="D14" s="84">
        <v>42695</v>
      </c>
      <c r="E14" s="88" t="s">
        <v>54</v>
      </c>
      <c r="F14" s="88" t="s">
        <v>72</v>
      </c>
      <c r="G14" s="88" t="s">
        <v>64</v>
      </c>
      <c r="H14" s="46" t="s">
        <v>188</v>
      </c>
      <c r="I14" s="85" t="s">
        <v>183</v>
      </c>
      <c r="J14" s="14">
        <v>911117</v>
      </c>
      <c r="K14" s="1" t="s">
        <v>111</v>
      </c>
      <c r="L14" s="44">
        <v>3317600</v>
      </c>
      <c r="M14" s="17" t="s">
        <v>186</v>
      </c>
      <c r="N14" s="82" t="s">
        <v>76</v>
      </c>
      <c r="O14" s="69">
        <v>12009</v>
      </c>
      <c r="P14" s="84">
        <v>42695</v>
      </c>
      <c r="Q14" s="84">
        <v>42695</v>
      </c>
      <c r="R14" s="15">
        <f t="shared" ref="R14" si="19">Q14-P14</f>
        <v>0</v>
      </c>
      <c r="S14" s="88" t="s">
        <v>70</v>
      </c>
      <c r="T14" s="88" t="s">
        <v>103</v>
      </c>
      <c r="U14" s="13" t="s">
        <v>71</v>
      </c>
      <c r="V14" s="13" t="s">
        <v>71</v>
      </c>
      <c r="W14" s="13" t="s">
        <v>83</v>
      </c>
      <c r="X14" s="30">
        <v>805022296</v>
      </c>
      <c r="Y14" s="16" t="s">
        <v>73</v>
      </c>
      <c r="Z14" s="74">
        <v>228316</v>
      </c>
      <c r="AA14" s="31"/>
      <c r="AB14" s="44">
        <v>3317600</v>
      </c>
      <c r="AC14" s="31"/>
      <c r="AD14" s="31"/>
      <c r="AE14" s="31">
        <f t="shared" ref="AE14" si="20">+AB14+AC14</f>
        <v>3317600</v>
      </c>
      <c r="AF14" s="35" t="s">
        <v>12</v>
      </c>
      <c r="AG14" s="35" t="s">
        <v>21</v>
      </c>
      <c r="AH14" s="35" t="s">
        <v>21</v>
      </c>
      <c r="AI14" s="35" t="s">
        <v>21</v>
      </c>
      <c r="AJ14" s="73" t="s">
        <v>21</v>
      </c>
      <c r="AK14" s="78">
        <v>42695</v>
      </c>
      <c r="AL14" s="78">
        <v>42716</v>
      </c>
      <c r="AM14" s="2">
        <f t="shared" ref="AM14" si="21">AL14-AK14</f>
        <v>21</v>
      </c>
      <c r="AN14" s="13" t="s">
        <v>108</v>
      </c>
    </row>
    <row r="15" spans="1:40" ht="63.75" x14ac:dyDescent="0.25">
      <c r="B15" s="68"/>
      <c r="C15" s="32">
        <v>22611</v>
      </c>
      <c r="D15" s="84">
        <v>42695</v>
      </c>
      <c r="E15" s="88" t="s">
        <v>54</v>
      </c>
      <c r="F15" s="88" t="s">
        <v>72</v>
      </c>
      <c r="G15" s="88" t="s">
        <v>64</v>
      </c>
      <c r="H15" s="46" t="s">
        <v>188</v>
      </c>
      <c r="I15" s="85" t="s">
        <v>183</v>
      </c>
      <c r="J15" s="14">
        <v>911117</v>
      </c>
      <c r="K15" s="1" t="s">
        <v>111</v>
      </c>
      <c r="L15" s="44">
        <v>2947644</v>
      </c>
      <c r="M15" s="17"/>
      <c r="N15" s="82" t="s">
        <v>76</v>
      </c>
      <c r="O15" s="69">
        <v>12010</v>
      </c>
      <c r="P15" s="84">
        <v>42695</v>
      </c>
      <c r="Q15" s="84">
        <v>42695</v>
      </c>
      <c r="R15" s="15">
        <f t="shared" ref="R15:R16" si="22">Q15-P15</f>
        <v>0</v>
      </c>
      <c r="S15" s="88" t="s">
        <v>70</v>
      </c>
      <c r="T15" s="88" t="s">
        <v>103</v>
      </c>
      <c r="U15" s="13" t="s">
        <v>71</v>
      </c>
      <c r="V15" s="13" t="s">
        <v>71</v>
      </c>
      <c r="W15" s="13" t="s">
        <v>107</v>
      </c>
      <c r="X15" s="30">
        <v>817000830</v>
      </c>
      <c r="Y15" s="16" t="s">
        <v>52</v>
      </c>
      <c r="Z15" s="74"/>
      <c r="AA15" s="31"/>
      <c r="AB15" s="44">
        <v>2947644</v>
      </c>
      <c r="AC15" s="31"/>
      <c r="AD15" s="31"/>
      <c r="AE15" s="31">
        <f t="shared" ref="AE15:AE16" si="23">+AB15+AC15</f>
        <v>2947644</v>
      </c>
      <c r="AF15" s="35" t="s">
        <v>12</v>
      </c>
      <c r="AG15" s="35" t="s">
        <v>21</v>
      </c>
      <c r="AH15" s="35" t="s">
        <v>21</v>
      </c>
      <c r="AI15" s="35" t="s">
        <v>21</v>
      </c>
      <c r="AJ15" s="73" t="s">
        <v>21</v>
      </c>
      <c r="AK15" s="78">
        <v>42695</v>
      </c>
      <c r="AL15" s="78">
        <v>42716</v>
      </c>
      <c r="AM15" s="2">
        <f t="shared" ref="AM15:AM16" si="24">AL15-AK15</f>
        <v>21</v>
      </c>
      <c r="AN15" s="13" t="s">
        <v>108</v>
      </c>
    </row>
    <row r="16" spans="1:40" ht="63.75" x14ac:dyDescent="0.25">
      <c r="B16" s="68" t="s">
        <v>189</v>
      </c>
      <c r="C16" s="32">
        <v>22608</v>
      </c>
      <c r="D16" s="84">
        <v>42695</v>
      </c>
      <c r="E16" s="88" t="s">
        <v>54</v>
      </c>
      <c r="F16" s="88" t="s">
        <v>72</v>
      </c>
      <c r="G16" s="88" t="s">
        <v>64</v>
      </c>
      <c r="H16" s="46" t="s">
        <v>188</v>
      </c>
      <c r="I16" s="85" t="s">
        <v>183</v>
      </c>
      <c r="J16" s="14">
        <v>911117</v>
      </c>
      <c r="K16" s="1" t="s">
        <v>111</v>
      </c>
      <c r="L16" s="44">
        <v>1150720</v>
      </c>
      <c r="M16" s="17" t="s">
        <v>190</v>
      </c>
      <c r="N16" s="82" t="s">
        <v>76</v>
      </c>
      <c r="O16" s="69">
        <v>12011</v>
      </c>
      <c r="P16" s="84">
        <v>42695</v>
      </c>
      <c r="Q16" s="84">
        <v>42695</v>
      </c>
      <c r="R16" s="15">
        <f t="shared" si="22"/>
        <v>0</v>
      </c>
      <c r="S16" s="88" t="s">
        <v>70</v>
      </c>
      <c r="T16" s="88" t="s">
        <v>103</v>
      </c>
      <c r="U16" s="13" t="s">
        <v>71</v>
      </c>
      <c r="V16" s="13" t="s">
        <v>71</v>
      </c>
      <c r="W16" s="13" t="s">
        <v>83</v>
      </c>
      <c r="X16" s="30">
        <v>805022296</v>
      </c>
      <c r="Y16" s="16" t="s">
        <v>73</v>
      </c>
      <c r="Z16" s="74">
        <v>228116</v>
      </c>
      <c r="AA16" s="31"/>
      <c r="AB16" s="44">
        <v>1150720</v>
      </c>
      <c r="AC16" s="31"/>
      <c r="AD16" s="31"/>
      <c r="AE16" s="31">
        <f t="shared" si="23"/>
        <v>1150720</v>
      </c>
      <c r="AF16" s="35" t="s">
        <v>12</v>
      </c>
      <c r="AG16" s="35" t="s">
        <v>21</v>
      </c>
      <c r="AH16" s="35" t="s">
        <v>21</v>
      </c>
      <c r="AI16" s="35" t="s">
        <v>21</v>
      </c>
      <c r="AJ16" s="73" t="s">
        <v>21</v>
      </c>
      <c r="AK16" s="78">
        <v>42695</v>
      </c>
      <c r="AL16" s="78">
        <v>42716</v>
      </c>
      <c r="AM16" s="2">
        <f t="shared" si="24"/>
        <v>21</v>
      </c>
      <c r="AN16" s="13" t="s">
        <v>108</v>
      </c>
    </row>
    <row r="17" spans="2:40" ht="63.75" x14ac:dyDescent="0.25">
      <c r="B17" s="68" t="s">
        <v>191</v>
      </c>
      <c r="C17" s="32">
        <v>22606</v>
      </c>
      <c r="D17" s="84">
        <v>42695</v>
      </c>
      <c r="E17" s="88" t="s">
        <v>54</v>
      </c>
      <c r="F17" s="88" t="s">
        <v>72</v>
      </c>
      <c r="G17" s="88" t="s">
        <v>64</v>
      </c>
      <c r="H17" s="46" t="s">
        <v>188</v>
      </c>
      <c r="I17" s="85" t="s">
        <v>183</v>
      </c>
      <c r="J17" s="14">
        <v>911117</v>
      </c>
      <c r="K17" s="1" t="s">
        <v>111</v>
      </c>
      <c r="L17" s="44">
        <v>1884490</v>
      </c>
      <c r="M17" s="17" t="s">
        <v>192</v>
      </c>
      <c r="N17" s="82" t="s">
        <v>76</v>
      </c>
      <c r="O17" s="69">
        <v>12012</v>
      </c>
      <c r="P17" s="84">
        <v>42695</v>
      </c>
      <c r="Q17" s="84">
        <v>42695</v>
      </c>
      <c r="R17" s="15">
        <f t="shared" ref="R17" si="25">Q17-P17</f>
        <v>0</v>
      </c>
      <c r="S17" s="88" t="s">
        <v>70</v>
      </c>
      <c r="T17" s="88" t="s">
        <v>103</v>
      </c>
      <c r="U17" s="13" t="s">
        <v>71</v>
      </c>
      <c r="V17" s="13" t="s">
        <v>71</v>
      </c>
      <c r="W17" s="13" t="s">
        <v>82</v>
      </c>
      <c r="X17" s="30">
        <v>4137729</v>
      </c>
      <c r="Y17" s="16" t="s">
        <v>63</v>
      </c>
      <c r="Z17" s="74">
        <v>228016</v>
      </c>
      <c r="AA17" s="31"/>
      <c r="AB17" s="44">
        <v>1884490</v>
      </c>
      <c r="AC17" s="31"/>
      <c r="AD17" s="31"/>
      <c r="AE17" s="31">
        <f t="shared" ref="AE17" si="26">+AB17+AC17</f>
        <v>1884490</v>
      </c>
      <c r="AF17" s="35" t="s">
        <v>12</v>
      </c>
      <c r="AG17" s="35" t="s">
        <v>21</v>
      </c>
      <c r="AH17" s="35" t="s">
        <v>21</v>
      </c>
      <c r="AI17" s="35" t="s">
        <v>21</v>
      </c>
      <c r="AJ17" s="73" t="s">
        <v>21</v>
      </c>
      <c r="AK17" s="78">
        <v>42695</v>
      </c>
      <c r="AL17" s="78">
        <v>42716</v>
      </c>
      <c r="AM17" s="2">
        <f t="shared" ref="AM17" si="27">AL17-AK17</f>
        <v>21</v>
      </c>
      <c r="AN17" s="13" t="s">
        <v>108</v>
      </c>
    </row>
    <row r="18" spans="2:40" ht="63.75" x14ac:dyDescent="0.25">
      <c r="B18" s="68" t="s">
        <v>193</v>
      </c>
      <c r="C18" s="32">
        <v>22602</v>
      </c>
      <c r="D18" s="84">
        <v>42695</v>
      </c>
      <c r="E18" s="88" t="s">
        <v>54</v>
      </c>
      <c r="F18" s="88" t="s">
        <v>72</v>
      </c>
      <c r="G18" s="88" t="s">
        <v>64</v>
      </c>
      <c r="H18" s="46" t="s">
        <v>182</v>
      </c>
      <c r="I18" s="85" t="s">
        <v>183</v>
      </c>
      <c r="J18" s="14">
        <v>911117</v>
      </c>
      <c r="K18" s="1" t="s">
        <v>111</v>
      </c>
      <c r="L18" s="44">
        <v>649600</v>
      </c>
      <c r="M18" s="17" t="s">
        <v>184</v>
      </c>
      <c r="N18" s="82" t="s">
        <v>76</v>
      </c>
      <c r="O18" s="69">
        <v>12013</v>
      </c>
      <c r="P18" s="84">
        <v>42695</v>
      </c>
      <c r="Q18" s="84">
        <v>42695</v>
      </c>
      <c r="R18" s="15">
        <f t="shared" ref="R18" si="28">Q18-P18</f>
        <v>0</v>
      </c>
      <c r="S18" s="88" t="s">
        <v>70</v>
      </c>
      <c r="T18" s="88" t="s">
        <v>103</v>
      </c>
      <c r="U18" s="13" t="s">
        <v>71</v>
      </c>
      <c r="V18" s="13" t="s">
        <v>71</v>
      </c>
      <c r="W18" s="13" t="s">
        <v>83</v>
      </c>
      <c r="X18" s="30">
        <v>805022296</v>
      </c>
      <c r="Y18" s="16" t="s">
        <v>73</v>
      </c>
      <c r="Z18" s="74">
        <v>227916</v>
      </c>
      <c r="AA18" s="31"/>
      <c r="AB18" s="44">
        <v>649600</v>
      </c>
      <c r="AC18" s="31"/>
      <c r="AD18" s="31"/>
      <c r="AE18" s="31">
        <f t="shared" ref="AE18" si="29">+AB18+AC18</f>
        <v>649600</v>
      </c>
      <c r="AF18" s="35" t="s">
        <v>12</v>
      </c>
      <c r="AG18" s="35" t="s">
        <v>21</v>
      </c>
      <c r="AH18" s="35" t="s">
        <v>21</v>
      </c>
      <c r="AI18" s="35" t="s">
        <v>21</v>
      </c>
      <c r="AJ18" s="73" t="s">
        <v>21</v>
      </c>
      <c r="AK18" s="78">
        <v>42695</v>
      </c>
      <c r="AL18" s="78">
        <v>42716</v>
      </c>
      <c r="AM18" s="2">
        <f t="shared" ref="AM18" si="30">AL18-AK18</f>
        <v>21</v>
      </c>
      <c r="AN18" s="13" t="s">
        <v>108</v>
      </c>
    </row>
    <row r="19" spans="2:40" ht="63.75" x14ac:dyDescent="0.25">
      <c r="B19" s="68" t="s">
        <v>194</v>
      </c>
      <c r="C19" s="32">
        <v>22604</v>
      </c>
      <c r="D19" s="84">
        <v>42695</v>
      </c>
      <c r="E19" s="88" t="s">
        <v>54</v>
      </c>
      <c r="F19" s="88" t="s">
        <v>72</v>
      </c>
      <c r="G19" s="88" t="s">
        <v>64</v>
      </c>
      <c r="H19" s="46" t="s">
        <v>182</v>
      </c>
      <c r="I19" s="85" t="s">
        <v>183</v>
      </c>
      <c r="J19" s="14">
        <v>911117</v>
      </c>
      <c r="K19" s="1" t="s">
        <v>111</v>
      </c>
      <c r="L19" s="44">
        <v>2035800</v>
      </c>
      <c r="M19" s="17" t="s">
        <v>192</v>
      </c>
      <c r="N19" s="82" t="s">
        <v>76</v>
      </c>
      <c r="O19" s="69">
        <v>12016</v>
      </c>
      <c r="P19" s="84">
        <v>42695</v>
      </c>
      <c r="Q19" s="84">
        <v>42695</v>
      </c>
      <c r="R19" s="15">
        <f t="shared" ref="R19" si="31">Q19-P19</f>
        <v>0</v>
      </c>
      <c r="S19" s="88" t="s">
        <v>70</v>
      </c>
      <c r="T19" s="88" t="s">
        <v>103</v>
      </c>
      <c r="U19" s="13" t="s">
        <v>71</v>
      </c>
      <c r="V19" s="13" t="s">
        <v>71</v>
      </c>
      <c r="W19" s="13" t="s">
        <v>83</v>
      </c>
      <c r="X19" s="30">
        <v>805022296</v>
      </c>
      <c r="Y19" s="16" t="s">
        <v>73</v>
      </c>
      <c r="Z19" s="74">
        <v>227916</v>
      </c>
      <c r="AA19" s="31"/>
      <c r="AB19" s="44">
        <v>2035800</v>
      </c>
      <c r="AC19" s="31"/>
      <c r="AD19" s="31"/>
      <c r="AE19" s="31">
        <f t="shared" ref="AE19" si="32">+AB19+AC19</f>
        <v>2035800</v>
      </c>
      <c r="AF19" s="35" t="s">
        <v>12</v>
      </c>
      <c r="AG19" s="35" t="s">
        <v>21</v>
      </c>
      <c r="AH19" s="35" t="s">
        <v>21</v>
      </c>
      <c r="AI19" s="35" t="s">
        <v>21</v>
      </c>
      <c r="AJ19" s="73" t="s">
        <v>21</v>
      </c>
      <c r="AK19" s="78">
        <v>42695</v>
      </c>
      <c r="AL19" s="78">
        <v>42716</v>
      </c>
      <c r="AM19" s="2">
        <f t="shared" ref="AM19:AM20" si="33">AL19-AK19</f>
        <v>21</v>
      </c>
      <c r="AN19" s="13" t="s">
        <v>108</v>
      </c>
    </row>
    <row r="20" spans="2:40" ht="76.5" x14ac:dyDescent="0.25">
      <c r="B20" s="68" t="s">
        <v>195</v>
      </c>
      <c r="C20" s="58">
        <v>117</v>
      </c>
      <c r="D20" s="84">
        <v>42691</v>
      </c>
      <c r="E20" s="88" t="s">
        <v>43</v>
      </c>
      <c r="F20" s="88" t="s">
        <v>45</v>
      </c>
      <c r="G20" s="3" t="s">
        <v>91</v>
      </c>
      <c r="H20" s="88" t="s">
        <v>196</v>
      </c>
      <c r="I20" s="85">
        <v>43</v>
      </c>
      <c r="J20" s="14">
        <v>432117</v>
      </c>
      <c r="K20" s="1" t="s">
        <v>123</v>
      </c>
      <c r="L20" s="44">
        <v>107999999</v>
      </c>
      <c r="M20" s="17" t="s">
        <v>197</v>
      </c>
      <c r="N20" s="87" t="s">
        <v>46</v>
      </c>
      <c r="P20" s="84"/>
      <c r="Q20" s="84"/>
      <c r="R20" s="15">
        <f t="shared" ref="R20" si="34">P20-Q20</f>
        <v>0</v>
      </c>
      <c r="S20" s="88" t="s">
        <v>198</v>
      </c>
      <c r="T20" s="88" t="s">
        <v>88</v>
      </c>
      <c r="U20" s="13" t="s">
        <v>42</v>
      </c>
      <c r="V20" s="13" t="s">
        <v>42</v>
      </c>
      <c r="W20" s="13" t="s">
        <v>124</v>
      </c>
      <c r="X20" s="30">
        <v>860002693</v>
      </c>
      <c r="Y20" s="16" t="s">
        <v>67</v>
      </c>
      <c r="Z20" s="75"/>
      <c r="AA20" s="31"/>
      <c r="AB20" s="44">
        <v>107999999</v>
      </c>
      <c r="AC20" s="31"/>
      <c r="AD20" s="31"/>
      <c r="AE20" s="31">
        <f t="shared" ref="AE20" si="35">AB20+AC20</f>
        <v>107999999</v>
      </c>
      <c r="AF20" s="35" t="s">
        <v>125</v>
      </c>
      <c r="AG20" s="35" t="s">
        <v>21</v>
      </c>
      <c r="AH20" s="35" t="s">
        <v>21</v>
      </c>
      <c r="AI20" s="35" t="s">
        <v>21</v>
      </c>
      <c r="AJ20" s="73" t="s">
        <v>21</v>
      </c>
      <c r="AK20" s="78"/>
      <c r="AL20" s="78"/>
      <c r="AM20" s="37">
        <f t="shared" si="33"/>
        <v>0</v>
      </c>
      <c r="AN20" s="80" t="s">
        <v>199</v>
      </c>
    </row>
    <row r="21" spans="2:40" ht="38.25" x14ac:dyDescent="0.25">
      <c r="B21" s="68" t="s">
        <v>200</v>
      </c>
      <c r="C21" s="58">
        <v>118</v>
      </c>
      <c r="D21" s="84">
        <v>42691</v>
      </c>
      <c r="E21" s="88" t="s">
        <v>43</v>
      </c>
      <c r="F21" s="88" t="s">
        <v>47</v>
      </c>
      <c r="G21" s="3" t="s">
        <v>92</v>
      </c>
      <c r="H21" s="88" t="s">
        <v>201</v>
      </c>
      <c r="I21" s="85">
        <v>281</v>
      </c>
      <c r="J21" s="14">
        <v>801315</v>
      </c>
      <c r="K21" s="1" t="s">
        <v>48</v>
      </c>
      <c r="L21" s="44">
        <v>600000</v>
      </c>
      <c r="M21" s="17" t="s">
        <v>202</v>
      </c>
      <c r="N21" s="87" t="s">
        <v>49</v>
      </c>
      <c r="O21" s="42">
        <v>141</v>
      </c>
      <c r="P21" s="84">
        <v>42699</v>
      </c>
      <c r="Q21" s="84">
        <v>42699</v>
      </c>
      <c r="R21" s="15">
        <f t="shared" ref="R21" si="36">P21-Q21</f>
        <v>0</v>
      </c>
      <c r="S21" s="88" t="s">
        <v>47</v>
      </c>
      <c r="T21" s="88" t="s">
        <v>203</v>
      </c>
      <c r="U21" s="13" t="s">
        <v>204</v>
      </c>
      <c r="V21" s="13" t="s">
        <v>205</v>
      </c>
      <c r="W21" s="13" t="s">
        <v>206</v>
      </c>
      <c r="X21" s="30">
        <v>17548749</v>
      </c>
      <c r="Y21" s="16"/>
      <c r="Z21" s="75"/>
      <c r="AA21" s="31"/>
      <c r="AB21" s="44">
        <v>480000</v>
      </c>
      <c r="AC21" s="31"/>
      <c r="AD21" s="31"/>
      <c r="AE21" s="31">
        <f t="shared" ref="AE21" si="37">AB21+AC21</f>
        <v>480000</v>
      </c>
      <c r="AF21" s="35" t="s">
        <v>12</v>
      </c>
      <c r="AG21" s="35" t="s">
        <v>21</v>
      </c>
      <c r="AH21" s="35" t="s">
        <v>21</v>
      </c>
      <c r="AI21" s="35" t="s">
        <v>21</v>
      </c>
      <c r="AJ21" s="73" t="s">
        <v>21</v>
      </c>
      <c r="AK21" s="78">
        <v>42699</v>
      </c>
      <c r="AL21" s="78">
        <v>42735</v>
      </c>
      <c r="AM21" s="37">
        <f t="shared" ref="AM21" si="38">AL21-AK21</f>
        <v>36</v>
      </c>
      <c r="AN21" s="80" t="s">
        <v>207</v>
      </c>
    </row>
    <row r="22" spans="2:40" ht="147.75" customHeight="1" x14ac:dyDescent="0.25">
      <c r="B22" s="68" t="s">
        <v>208</v>
      </c>
      <c r="C22" s="58">
        <v>119</v>
      </c>
      <c r="D22" s="84">
        <v>42699</v>
      </c>
      <c r="E22" s="88" t="s">
        <v>43</v>
      </c>
      <c r="F22" s="88" t="s">
        <v>47</v>
      </c>
      <c r="G22" s="3" t="s">
        <v>92</v>
      </c>
      <c r="H22" s="88" t="s">
        <v>211</v>
      </c>
      <c r="I22" s="85">
        <v>304</v>
      </c>
      <c r="J22" s="14">
        <v>801315</v>
      </c>
      <c r="K22" s="1" t="s">
        <v>48</v>
      </c>
      <c r="L22" s="44">
        <v>42652395</v>
      </c>
      <c r="M22" s="17" t="s">
        <v>209</v>
      </c>
      <c r="N22" s="87" t="s">
        <v>49</v>
      </c>
      <c r="P22" s="84"/>
      <c r="Q22" s="84"/>
      <c r="R22" s="15">
        <f t="shared" ref="R22" si="39">P22-Q22</f>
        <v>0</v>
      </c>
      <c r="S22" s="88" t="s">
        <v>47</v>
      </c>
      <c r="T22" s="88" t="s">
        <v>210</v>
      </c>
      <c r="U22" s="13" t="s">
        <v>42</v>
      </c>
      <c r="V22" s="13" t="s">
        <v>42</v>
      </c>
      <c r="W22" s="13" t="s">
        <v>62</v>
      </c>
      <c r="X22" s="30">
        <v>900089308</v>
      </c>
      <c r="Y22" s="16" t="s">
        <v>52</v>
      </c>
      <c r="Z22" s="75"/>
      <c r="AA22" s="31"/>
      <c r="AB22" s="44">
        <v>3460618</v>
      </c>
      <c r="AC22" s="31">
        <v>39191777</v>
      </c>
      <c r="AD22" s="31"/>
      <c r="AE22" s="31">
        <f t="shared" ref="AE22" si="40">AB22+AC22</f>
        <v>42652395</v>
      </c>
      <c r="AF22" s="35" t="s">
        <v>12</v>
      </c>
      <c r="AG22" s="35" t="s">
        <v>21</v>
      </c>
      <c r="AH22" s="35" t="s">
        <v>21</v>
      </c>
      <c r="AI22" s="35" t="s">
        <v>21</v>
      </c>
      <c r="AJ22" s="73" t="s">
        <v>21</v>
      </c>
      <c r="AK22" s="78"/>
      <c r="AL22" s="78"/>
      <c r="AM22" s="37">
        <f t="shared" ref="AM22" si="41">AL22-AK22</f>
        <v>0</v>
      </c>
      <c r="AN22" s="80" t="s">
        <v>160</v>
      </c>
    </row>
    <row r="23" spans="2:40" ht="76.5" x14ac:dyDescent="0.25">
      <c r="B23" s="68" t="s">
        <v>212</v>
      </c>
      <c r="C23" s="58">
        <v>120</v>
      </c>
      <c r="D23" s="84">
        <v>42698</v>
      </c>
      <c r="E23" s="88" t="s">
        <v>43</v>
      </c>
      <c r="F23" s="88" t="s">
        <v>45</v>
      </c>
      <c r="G23" s="3" t="s">
        <v>91</v>
      </c>
      <c r="H23" s="88" t="s">
        <v>273</v>
      </c>
      <c r="I23" s="85">
        <v>306</v>
      </c>
      <c r="J23" s="14" t="s">
        <v>213</v>
      </c>
      <c r="K23" s="1" t="s">
        <v>214</v>
      </c>
      <c r="L23" s="44">
        <v>32671376</v>
      </c>
      <c r="M23" s="17" t="s">
        <v>215</v>
      </c>
      <c r="N23" s="87" t="s">
        <v>46</v>
      </c>
      <c r="P23" s="84"/>
      <c r="Q23" s="84"/>
      <c r="R23" s="15">
        <f t="shared" ref="R23" si="42">P23-Q23</f>
        <v>0</v>
      </c>
      <c r="S23" s="88" t="s">
        <v>66</v>
      </c>
      <c r="T23" s="88" t="s">
        <v>93</v>
      </c>
      <c r="U23" s="13" t="s">
        <v>42</v>
      </c>
      <c r="V23" s="13" t="s">
        <v>42</v>
      </c>
      <c r="W23" s="13" t="s">
        <v>78</v>
      </c>
      <c r="X23" s="30">
        <v>900477235</v>
      </c>
      <c r="Y23" s="16" t="s">
        <v>75</v>
      </c>
      <c r="Z23" s="75"/>
      <c r="AA23" s="31"/>
      <c r="AB23" s="44">
        <v>32671376</v>
      </c>
      <c r="AC23" s="31"/>
      <c r="AD23" s="31"/>
      <c r="AE23" s="31">
        <f t="shared" ref="AE23" si="43">AB23+AC23</f>
        <v>32671376</v>
      </c>
      <c r="AF23" s="35" t="s">
        <v>216</v>
      </c>
      <c r="AG23" s="35" t="s">
        <v>21</v>
      </c>
      <c r="AH23" s="35" t="s">
        <v>21</v>
      </c>
      <c r="AI23" s="35" t="s">
        <v>21</v>
      </c>
      <c r="AJ23" s="73" t="s">
        <v>21</v>
      </c>
      <c r="AK23" s="78"/>
      <c r="AL23" s="78"/>
      <c r="AM23" s="37">
        <f t="shared" ref="AM23" si="44">AL23-AK23</f>
        <v>0</v>
      </c>
      <c r="AN23" s="80" t="s">
        <v>109</v>
      </c>
    </row>
    <row r="24" spans="2:40" ht="63.75" x14ac:dyDescent="0.25">
      <c r="B24" s="68" t="s">
        <v>217</v>
      </c>
      <c r="C24" s="58">
        <v>121</v>
      </c>
      <c r="D24" s="84">
        <v>42702</v>
      </c>
      <c r="E24" s="88" t="s">
        <v>43</v>
      </c>
      <c r="F24" s="88" t="s">
        <v>47</v>
      </c>
      <c r="G24" s="3" t="s">
        <v>92</v>
      </c>
      <c r="H24" s="88" t="s">
        <v>218</v>
      </c>
      <c r="I24" s="85">
        <v>302</v>
      </c>
      <c r="J24" s="14">
        <v>801315</v>
      </c>
      <c r="K24" s="1" t="s">
        <v>48</v>
      </c>
      <c r="L24" s="44">
        <v>229358</v>
      </c>
      <c r="M24" s="17" t="s">
        <v>227</v>
      </c>
      <c r="N24" s="87" t="s">
        <v>49</v>
      </c>
      <c r="P24" s="84"/>
      <c r="Q24" s="84"/>
      <c r="R24" s="15">
        <f t="shared" ref="R24" si="45">P24-Q24</f>
        <v>0</v>
      </c>
      <c r="S24" s="88" t="s">
        <v>47</v>
      </c>
      <c r="T24" s="88" t="s">
        <v>47</v>
      </c>
      <c r="U24" s="13" t="s">
        <v>60</v>
      </c>
      <c r="V24" s="13" t="s">
        <v>61</v>
      </c>
      <c r="W24" s="81" t="s">
        <v>226</v>
      </c>
      <c r="X24" s="30">
        <v>98324134</v>
      </c>
      <c r="Y24" s="16"/>
      <c r="Z24" s="75"/>
      <c r="AA24" s="31"/>
      <c r="AB24" s="44">
        <v>427080</v>
      </c>
      <c r="AC24" s="31">
        <v>1802278</v>
      </c>
      <c r="AD24" s="31"/>
      <c r="AE24" s="31">
        <f t="shared" ref="AE24" si="46">AB24+AC24</f>
        <v>2229358</v>
      </c>
      <c r="AF24" s="35" t="s">
        <v>12</v>
      </c>
      <c r="AG24" s="35" t="s">
        <v>21</v>
      </c>
      <c r="AH24" s="35" t="s">
        <v>21</v>
      </c>
      <c r="AI24" s="35" t="s">
        <v>21</v>
      </c>
      <c r="AJ24" s="73" t="s">
        <v>21</v>
      </c>
      <c r="AK24" s="78">
        <v>42720</v>
      </c>
      <c r="AL24" s="78">
        <v>42794</v>
      </c>
      <c r="AM24" s="37">
        <f t="shared" ref="AM24" si="47">AL24-AK24</f>
        <v>74</v>
      </c>
      <c r="AN24" s="80" t="s">
        <v>98</v>
      </c>
    </row>
    <row r="25" spans="2:40" ht="38.25" x14ac:dyDescent="0.25">
      <c r="B25" s="68" t="s">
        <v>219</v>
      </c>
      <c r="C25" s="58">
        <v>122</v>
      </c>
      <c r="D25" s="84">
        <v>42702</v>
      </c>
      <c r="E25" s="88" t="s">
        <v>43</v>
      </c>
      <c r="F25" s="88" t="s">
        <v>47</v>
      </c>
      <c r="G25" s="3" t="s">
        <v>92</v>
      </c>
      <c r="H25" s="88" t="s">
        <v>110</v>
      </c>
      <c r="I25" s="85">
        <v>303</v>
      </c>
      <c r="J25" s="14">
        <v>801315</v>
      </c>
      <c r="K25" s="1" t="s">
        <v>48</v>
      </c>
      <c r="L25" s="44">
        <v>5245440</v>
      </c>
      <c r="M25" s="17" t="s">
        <v>229</v>
      </c>
      <c r="N25" s="87" t="s">
        <v>49</v>
      </c>
      <c r="P25" s="84"/>
      <c r="Q25" s="84"/>
      <c r="R25" s="15">
        <f t="shared" ref="R25:R26" si="48">P25-Q25</f>
        <v>0</v>
      </c>
      <c r="S25" s="88" t="s">
        <v>47</v>
      </c>
      <c r="T25" s="88" t="s">
        <v>47</v>
      </c>
      <c r="U25" s="13" t="s">
        <v>42</v>
      </c>
      <c r="V25" s="13" t="s">
        <v>42</v>
      </c>
      <c r="W25" s="81" t="s">
        <v>228</v>
      </c>
      <c r="X25" s="30">
        <v>830087099</v>
      </c>
      <c r="Y25" s="16" t="s">
        <v>69</v>
      </c>
      <c r="Z25" s="75"/>
      <c r="AA25" s="31"/>
      <c r="AB25" s="44">
        <v>384000</v>
      </c>
      <c r="AC25" s="31">
        <v>4861440</v>
      </c>
      <c r="AD25" s="31"/>
      <c r="AE25" s="31">
        <f t="shared" ref="AE25:AE26" si="49">AB25+AC25</f>
        <v>5245440</v>
      </c>
      <c r="AF25" s="35" t="s">
        <v>12</v>
      </c>
      <c r="AG25" s="35" t="s">
        <v>21</v>
      </c>
      <c r="AH25" s="35" t="s">
        <v>21</v>
      </c>
      <c r="AI25" s="35" t="s">
        <v>21</v>
      </c>
      <c r="AJ25" s="73" t="s">
        <v>21</v>
      </c>
      <c r="AK25" s="78"/>
      <c r="AL25" s="78">
        <v>42428</v>
      </c>
      <c r="AM25" s="37">
        <f t="shared" ref="AM25:AM26" si="50">AL25-AK25</f>
        <v>42428</v>
      </c>
      <c r="AN25" s="80" t="s">
        <v>37</v>
      </c>
    </row>
    <row r="26" spans="2:40" ht="89.25" x14ac:dyDescent="0.25">
      <c r="B26" s="68" t="s">
        <v>220</v>
      </c>
      <c r="C26" s="58">
        <v>123</v>
      </c>
      <c r="D26" s="84">
        <v>42702</v>
      </c>
      <c r="E26" s="88" t="s">
        <v>43</v>
      </c>
      <c r="F26" s="88" t="s">
        <v>47</v>
      </c>
      <c r="G26" s="3" t="s">
        <v>92</v>
      </c>
      <c r="H26" s="88" t="s">
        <v>221</v>
      </c>
      <c r="I26" s="85">
        <v>59</v>
      </c>
      <c r="J26" s="14">
        <v>801315</v>
      </c>
      <c r="K26" s="1" t="s">
        <v>48</v>
      </c>
      <c r="L26" s="44">
        <v>3940343</v>
      </c>
      <c r="M26" s="17" t="s">
        <v>230</v>
      </c>
      <c r="N26" s="87" t="s">
        <v>49</v>
      </c>
      <c r="P26" s="84"/>
      <c r="Q26" s="84"/>
      <c r="R26" s="15">
        <f t="shared" si="48"/>
        <v>0</v>
      </c>
      <c r="S26" s="88" t="s">
        <v>47</v>
      </c>
      <c r="T26" s="88" t="s">
        <v>47</v>
      </c>
      <c r="U26" s="13" t="s">
        <v>84</v>
      </c>
      <c r="V26" s="13" t="s">
        <v>85</v>
      </c>
      <c r="W26" s="81" t="s">
        <v>231</v>
      </c>
      <c r="X26" s="30">
        <v>51667006</v>
      </c>
      <c r="Y26" s="16"/>
      <c r="Z26" s="75"/>
      <c r="AA26" s="31"/>
      <c r="AB26" s="44">
        <v>754855</v>
      </c>
      <c r="AC26" s="31">
        <v>3185488</v>
      </c>
      <c r="AD26" s="31"/>
      <c r="AE26" s="31">
        <f t="shared" si="49"/>
        <v>3940343</v>
      </c>
      <c r="AF26" s="35" t="s">
        <v>12</v>
      </c>
      <c r="AG26" s="35" t="s">
        <v>21</v>
      </c>
      <c r="AH26" s="35" t="s">
        <v>21</v>
      </c>
      <c r="AI26" s="35" t="s">
        <v>21</v>
      </c>
      <c r="AJ26" s="73" t="s">
        <v>21</v>
      </c>
      <c r="AK26" s="78">
        <v>42720</v>
      </c>
      <c r="AL26" s="78">
        <v>42794</v>
      </c>
      <c r="AM26" s="37">
        <f t="shared" si="50"/>
        <v>74</v>
      </c>
      <c r="AN26" s="80" t="s">
        <v>151</v>
      </c>
    </row>
    <row r="27" spans="2:40" ht="140.25" x14ac:dyDescent="0.25">
      <c r="B27" s="68" t="s">
        <v>222</v>
      </c>
      <c r="C27" s="58">
        <v>124</v>
      </c>
      <c r="D27" s="84">
        <v>42703</v>
      </c>
      <c r="E27" s="88" t="s">
        <v>43</v>
      </c>
      <c r="F27" s="88" t="s">
        <v>47</v>
      </c>
      <c r="G27" s="3" t="s">
        <v>92</v>
      </c>
      <c r="H27" s="88" t="s">
        <v>223</v>
      </c>
      <c r="I27" s="85">
        <v>62</v>
      </c>
      <c r="J27" s="14">
        <v>801315</v>
      </c>
      <c r="K27" s="1" t="s">
        <v>48</v>
      </c>
      <c r="L27" s="44">
        <v>14375890</v>
      </c>
      <c r="M27" s="17" t="s">
        <v>233</v>
      </c>
      <c r="N27" s="87" t="s">
        <v>49</v>
      </c>
      <c r="P27" s="84"/>
      <c r="Q27" s="84"/>
      <c r="R27" s="15">
        <f t="shared" ref="R27" si="51">P27-Q27</f>
        <v>0</v>
      </c>
      <c r="S27" s="88" t="s">
        <v>47</v>
      </c>
      <c r="T27" s="88" t="s">
        <v>47</v>
      </c>
      <c r="U27" s="13" t="s">
        <v>234</v>
      </c>
      <c r="V27" s="13" t="s">
        <v>235</v>
      </c>
      <c r="W27" s="81" t="s">
        <v>232</v>
      </c>
      <c r="X27" s="30">
        <v>41889835</v>
      </c>
      <c r="Y27" s="16"/>
      <c r="Z27" s="75"/>
      <c r="AA27" s="31"/>
      <c r="AB27" s="44">
        <v>2875178</v>
      </c>
      <c r="AC27" s="31">
        <v>11500712</v>
      </c>
      <c r="AD27" s="31"/>
      <c r="AE27" s="31">
        <f t="shared" ref="AE27" si="52">AB27+AC27</f>
        <v>14375890</v>
      </c>
      <c r="AF27" s="35" t="s">
        <v>12</v>
      </c>
      <c r="AG27" s="35" t="s">
        <v>21</v>
      </c>
      <c r="AH27" s="35" t="s">
        <v>21</v>
      </c>
      <c r="AI27" s="35" t="s">
        <v>21</v>
      </c>
      <c r="AJ27" s="73" t="s">
        <v>21</v>
      </c>
      <c r="AK27" s="78">
        <v>42720</v>
      </c>
      <c r="AL27" s="78">
        <v>42794</v>
      </c>
      <c r="AM27" s="37">
        <f t="shared" ref="AM27" si="53">AL27-AK27</f>
        <v>74</v>
      </c>
      <c r="AN27" s="80" t="s">
        <v>151</v>
      </c>
    </row>
    <row r="28" spans="2:40" ht="114.75" x14ac:dyDescent="0.25">
      <c r="B28" s="68" t="s">
        <v>225</v>
      </c>
      <c r="C28" s="58">
        <v>125</v>
      </c>
      <c r="D28" s="84">
        <v>42704</v>
      </c>
      <c r="E28" s="88" t="s">
        <v>43</v>
      </c>
      <c r="F28" s="88" t="s">
        <v>47</v>
      </c>
      <c r="G28" s="3" t="s">
        <v>92</v>
      </c>
      <c r="H28" s="88" t="s">
        <v>224</v>
      </c>
      <c r="I28" s="85">
        <v>64</v>
      </c>
      <c r="J28" s="14">
        <v>801315</v>
      </c>
      <c r="K28" s="1" t="s">
        <v>48</v>
      </c>
      <c r="L28" s="44">
        <v>1766705</v>
      </c>
      <c r="M28" s="17" t="s">
        <v>236</v>
      </c>
      <c r="N28" s="87" t="s">
        <v>49</v>
      </c>
      <c r="P28" s="84"/>
      <c r="Q28" s="84"/>
      <c r="R28" s="15">
        <f t="shared" ref="R28" si="54">P28-Q28</f>
        <v>0</v>
      </c>
      <c r="S28" s="88" t="s">
        <v>47</v>
      </c>
      <c r="T28" s="88" t="s">
        <v>47</v>
      </c>
      <c r="U28" s="13" t="s">
        <v>56</v>
      </c>
      <c r="V28" s="13" t="s">
        <v>238</v>
      </c>
      <c r="W28" s="81" t="s">
        <v>237</v>
      </c>
      <c r="X28" s="30">
        <v>22396384</v>
      </c>
      <c r="Y28" s="16"/>
      <c r="Z28" s="75"/>
      <c r="AA28" s="31"/>
      <c r="AB28" s="44">
        <v>481042</v>
      </c>
      <c r="AC28" s="31">
        <v>1285664</v>
      </c>
      <c r="AD28" s="31"/>
      <c r="AE28" s="31">
        <f t="shared" ref="AE28" si="55">AB28+AC28</f>
        <v>1766706</v>
      </c>
      <c r="AF28" s="35" t="s">
        <v>12</v>
      </c>
      <c r="AG28" s="35" t="s">
        <v>21</v>
      </c>
      <c r="AH28" s="35" t="s">
        <v>21</v>
      </c>
      <c r="AI28" s="35" t="s">
        <v>21</v>
      </c>
      <c r="AJ28" s="73" t="s">
        <v>21</v>
      </c>
      <c r="AK28" s="78">
        <v>42720</v>
      </c>
      <c r="AL28" s="78">
        <v>42774</v>
      </c>
      <c r="AM28" s="37">
        <f t="shared" ref="AM28" si="56">AL28-AK28</f>
        <v>54</v>
      </c>
      <c r="AN28" s="80" t="s">
        <v>10</v>
      </c>
    </row>
    <row r="29" spans="2:40" ht="38.25" x14ac:dyDescent="0.25">
      <c r="B29" s="68" t="s">
        <v>200</v>
      </c>
      <c r="C29" s="58">
        <v>126</v>
      </c>
      <c r="D29" s="84">
        <v>42694</v>
      </c>
      <c r="E29" s="88" t="s">
        <v>43</v>
      </c>
      <c r="F29" s="88" t="s">
        <v>45</v>
      </c>
      <c r="G29" s="3" t="s">
        <v>92</v>
      </c>
      <c r="H29" s="88" t="s">
        <v>239</v>
      </c>
      <c r="I29" s="85">
        <v>305</v>
      </c>
      <c r="J29" s="14">
        <v>432332</v>
      </c>
      <c r="K29" s="1" t="s">
        <v>86</v>
      </c>
      <c r="L29" s="44">
        <v>16240000</v>
      </c>
      <c r="M29" s="17" t="s">
        <v>240</v>
      </c>
      <c r="N29" s="87" t="s">
        <v>58</v>
      </c>
      <c r="P29" s="84"/>
      <c r="Q29" s="84"/>
      <c r="R29" s="15">
        <f t="shared" ref="R29" si="57">P29-Q29</f>
        <v>0</v>
      </c>
      <c r="S29" s="88" t="s">
        <v>66</v>
      </c>
      <c r="T29" s="88" t="s">
        <v>241</v>
      </c>
      <c r="U29" s="13" t="s">
        <v>59</v>
      </c>
      <c r="V29" s="13" t="s">
        <v>42</v>
      </c>
      <c r="W29" s="13" t="s">
        <v>87</v>
      </c>
      <c r="X29" s="30">
        <v>830084433</v>
      </c>
      <c r="Y29" s="16" t="s">
        <v>51</v>
      </c>
      <c r="Z29" s="75"/>
      <c r="AA29" s="31"/>
      <c r="AB29" s="44">
        <v>16420000</v>
      </c>
      <c r="AC29" s="31"/>
      <c r="AD29" s="31"/>
      <c r="AE29" s="31">
        <f t="shared" ref="AE29" si="58">AB29+AC29</f>
        <v>16420000</v>
      </c>
      <c r="AF29" s="35" t="s">
        <v>12</v>
      </c>
      <c r="AG29" s="35" t="s">
        <v>21</v>
      </c>
      <c r="AH29" s="35" t="s">
        <v>21</v>
      </c>
      <c r="AI29" s="35" t="s">
        <v>21</v>
      </c>
      <c r="AJ29" s="73" t="s">
        <v>21</v>
      </c>
      <c r="AK29" s="78"/>
      <c r="AL29" s="78">
        <v>42734</v>
      </c>
      <c r="AM29" s="37">
        <f t="shared" ref="AM29:AM30" si="59">AL29-AK29</f>
        <v>42734</v>
      </c>
      <c r="AN29" s="80" t="s">
        <v>38</v>
      </c>
    </row>
    <row r="30" spans="2:40" ht="63.75" x14ac:dyDescent="0.25">
      <c r="B30" s="68" t="s">
        <v>242</v>
      </c>
      <c r="C30" s="58">
        <v>55</v>
      </c>
      <c r="D30" s="84">
        <v>42685</v>
      </c>
      <c r="E30" s="12" t="s">
        <v>90</v>
      </c>
      <c r="F30" s="12" t="s">
        <v>90</v>
      </c>
      <c r="G30" s="3" t="s">
        <v>92</v>
      </c>
      <c r="H30" s="88" t="s">
        <v>243</v>
      </c>
      <c r="I30" s="89">
        <v>295</v>
      </c>
      <c r="J30" s="14">
        <v>781815</v>
      </c>
      <c r="K30" s="88" t="s">
        <v>89</v>
      </c>
      <c r="L30" s="36">
        <v>20000000</v>
      </c>
      <c r="M30" s="86" t="s">
        <v>244</v>
      </c>
      <c r="N30" s="87" t="s">
        <v>55</v>
      </c>
      <c r="O30" s="41">
        <v>47</v>
      </c>
      <c r="P30" s="84">
        <v>42703</v>
      </c>
      <c r="Q30" s="84">
        <v>42703</v>
      </c>
      <c r="R30" s="15">
        <f t="shared" ref="R30:R36" si="60">Q30-P30</f>
        <v>0</v>
      </c>
      <c r="S30" s="88" t="s">
        <v>50</v>
      </c>
      <c r="T30" s="88" t="s">
        <v>68</v>
      </c>
      <c r="U30" s="13" t="s">
        <v>59</v>
      </c>
      <c r="V30" s="13" t="s">
        <v>42</v>
      </c>
      <c r="W30" s="13" t="s">
        <v>245</v>
      </c>
      <c r="X30" s="30">
        <v>860015118</v>
      </c>
      <c r="Y30" s="16" t="s">
        <v>79</v>
      </c>
      <c r="Z30" s="79">
        <v>231116</v>
      </c>
      <c r="AA30" s="31"/>
      <c r="AB30" s="36">
        <v>20000000</v>
      </c>
      <c r="AC30" s="31"/>
      <c r="AD30" s="31"/>
      <c r="AE30" s="31">
        <f t="shared" ref="AE30" si="61">+AB30+AC30</f>
        <v>20000000</v>
      </c>
      <c r="AF30" s="35" t="s">
        <v>12</v>
      </c>
      <c r="AG30" s="35" t="s">
        <v>21</v>
      </c>
      <c r="AH30" s="35" t="s">
        <v>21</v>
      </c>
      <c r="AI30" s="35" t="s">
        <v>21</v>
      </c>
      <c r="AJ30" s="78" t="s">
        <v>21</v>
      </c>
      <c r="AK30" s="78">
        <v>42705</v>
      </c>
      <c r="AL30" s="78">
        <v>42735</v>
      </c>
      <c r="AM30" s="37">
        <f t="shared" si="59"/>
        <v>30</v>
      </c>
      <c r="AN30" s="13" t="s">
        <v>22</v>
      </c>
    </row>
    <row r="31" spans="2:40" ht="51" x14ac:dyDescent="0.25">
      <c r="B31" s="68" t="s">
        <v>247</v>
      </c>
      <c r="C31" s="58">
        <v>56</v>
      </c>
      <c r="D31" s="84">
        <v>42690</v>
      </c>
      <c r="E31" s="12" t="s">
        <v>90</v>
      </c>
      <c r="F31" s="12" t="s">
        <v>90</v>
      </c>
      <c r="G31" s="3" t="s">
        <v>77</v>
      </c>
      <c r="H31" s="88" t="s">
        <v>246</v>
      </c>
      <c r="I31" s="89">
        <v>165</v>
      </c>
      <c r="J31" s="14">
        <v>841218</v>
      </c>
      <c r="K31" s="88" t="s">
        <v>248</v>
      </c>
      <c r="L31" s="36">
        <v>25320000</v>
      </c>
      <c r="M31" s="86" t="s">
        <v>249</v>
      </c>
      <c r="N31" s="87" t="s">
        <v>250</v>
      </c>
      <c r="O31" s="41"/>
      <c r="P31" s="84"/>
      <c r="Q31" s="84"/>
      <c r="R31" s="15"/>
      <c r="S31" s="88"/>
      <c r="T31" s="88"/>
      <c r="U31" s="13"/>
      <c r="V31" s="13"/>
      <c r="W31" s="13"/>
      <c r="X31" s="30"/>
      <c r="Y31" s="16"/>
      <c r="Z31" s="79"/>
      <c r="AA31" s="31"/>
      <c r="AB31" s="36"/>
      <c r="AC31" s="31"/>
      <c r="AD31" s="31"/>
      <c r="AE31" s="31">
        <f t="shared" ref="AE31:AE33" si="62">+AB31+AC31</f>
        <v>0</v>
      </c>
      <c r="AF31" s="35" t="s">
        <v>12</v>
      </c>
      <c r="AG31" s="35" t="s">
        <v>21</v>
      </c>
      <c r="AH31" s="35" t="s">
        <v>21</v>
      </c>
      <c r="AI31" s="35" t="s">
        <v>21</v>
      </c>
      <c r="AJ31" s="78" t="s">
        <v>21</v>
      </c>
      <c r="AK31" s="78"/>
      <c r="AL31" s="78"/>
      <c r="AM31" s="37"/>
      <c r="AN31" s="13"/>
    </row>
    <row r="32" spans="2:40" ht="51" x14ac:dyDescent="0.25">
      <c r="B32" s="68" t="s">
        <v>257</v>
      </c>
      <c r="C32" s="97">
        <v>57</v>
      </c>
      <c r="D32" s="99">
        <v>42690</v>
      </c>
      <c r="E32" s="93" t="s">
        <v>90</v>
      </c>
      <c r="F32" s="93" t="s">
        <v>90</v>
      </c>
      <c r="G32" s="95" t="s">
        <v>91</v>
      </c>
      <c r="H32" s="88" t="s">
        <v>253</v>
      </c>
      <c r="I32" s="89">
        <v>299</v>
      </c>
      <c r="J32" s="14">
        <v>432115</v>
      </c>
      <c r="K32" s="88" t="s">
        <v>251</v>
      </c>
      <c r="L32" s="36" t="s">
        <v>255</v>
      </c>
      <c r="M32" s="86" t="s">
        <v>252</v>
      </c>
      <c r="N32" s="87" t="s">
        <v>46</v>
      </c>
      <c r="O32" s="41"/>
      <c r="P32" s="84"/>
      <c r="Q32" s="84"/>
      <c r="R32" s="15"/>
      <c r="S32" s="88"/>
      <c r="T32" s="88"/>
      <c r="U32" s="13"/>
      <c r="V32" s="13"/>
      <c r="W32" s="13"/>
      <c r="X32" s="30"/>
      <c r="Y32" s="16"/>
      <c r="Z32" s="79"/>
      <c r="AA32" s="31"/>
      <c r="AB32" s="36"/>
      <c r="AC32" s="31"/>
      <c r="AD32" s="31"/>
      <c r="AE32" s="31">
        <f t="shared" si="62"/>
        <v>0</v>
      </c>
      <c r="AF32" s="35" t="s">
        <v>12</v>
      </c>
      <c r="AG32" s="35" t="s">
        <v>21</v>
      </c>
      <c r="AH32" s="35" t="s">
        <v>21</v>
      </c>
      <c r="AI32" s="35" t="s">
        <v>21</v>
      </c>
      <c r="AJ32" s="78" t="s">
        <v>21</v>
      </c>
      <c r="AK32" s="78"/>
      <c r="AL32" s="78"/>
      <c r="AM32" s="37"/>
      <c r="AN32" s="13"/>
    </row>
    <row r="33" spans="2:40" ht="51" x14ac:dyDescent="0.25">
      <c r="B33" s="68" t="s">
        <v>258</v>
      </c>
      <c r="C33" s="98"/>
      <c r="D33" s="100"/>
      <c r="E33" s="94"/>
      <c r="F33" s="94"/>
      <c r="G33" s="96"/>
      <c r="H33" s="88" t="s">
        <v>254</v>
      </c>
      <c r="I33" s="89">
        <v>299</v>
      </c>
      <c r="J33" s="14">
        <v>432115</v>
      </c>
      <c r="K33" s="88" t="s">
        <v>251</v>
      </c>
      <c r="L33" s="36" t="s">
        <v>256</v>
      </c>
      <c r="M33" s="86" t="s">
        <v>252</v>
      </c>
      <c r="N33" s="87" t="s">
        <v>46</v>
      </c>
      <c r="O33" s="41"/>
      <c r="P33" s="84"/>
      <c r="Q33" s="84"/>
      <c r="R33" s="15"/>
      <c r="S33" s="88"/>
      <c r="T33" s="88"/>
      <c r="U33" s="13"/>
      <c r="V33" s="13"/>
      <c r="W33" s="13"/>
      <c r="X33" s="30"/>
      <c r="Y33" s="16"/>
      <c r="Z33" s="79"/>
      <c r="AA33" s="31"/>
      <c r="AB33" s="36"/>
      <c r="AC33" s="31"/>
      <c r="AD33" s="31"/>
      <c r="AE33" s="31">
        <f t="shared" si="62"/>
        <v>0</v>
      </c>
      <c r="AF33" s="35" t="s">
        <v>12</v>
      </c>
      <c r="AG33" s="35" t="s">
        <v>21</v>
      </c>
      <c r="AH33" s="35" t="s">
        <v>21</v>
      </c>
      <c r="AI33" s="35" t="s">
        <v>21</v>
      </c>
      <c r="AJ33" s="78" t="s">
        <v>21</v>
      </c>
      <c r="AK33" s="78"/>
      <c r="AL33" s="78"/>
      <c r="AM33" s="37"/>
      <c r="AN33" s="13"/>
    </row>
    <row r="34" spans="2:40" ht="76.5" x14ac:dyDescent="0.25">
      <c r="B34" s="68" t="s">
        <v>261</v>
      </c>
      <c r="C34" s="58">
        <v>58</v>
      </c>
      <c r="D34" s="84">
        <v>42689</v>
      </c>
      <c r="E34" s="12" t="s">
        <v>90</v>
      </c>
      <c r="F34" s="12" t="s">
        <v>90</v>
      </c>
      <c r="G34" s="3" t="s">
        <v>77</v>
      </c>
      <c r="H34" s="88" t="s">
        <v>259</v>
      </c>
      <c r="I34" s="89">
        <v>296</v>
      </c>
      <c r="J34" s="14">
        <v>561015</v>
      </c>
      <c r="K34" s="88" t="s">
        <v>139</v>
      </c>
      <c r="L34" s="36">
        <v>4465000</v>
      </c>
      <c r="M34" s="86" t="s">
        <v>260</v>
      </c>
      <c r="N34" s="87" t="s">
        <v>94</v>
      </c>
      <c r="O34" s="41"/>
      <c r="P34" s="84"/>
      <c r="Q34" s="84"/>
      <c r="R34" s="15"/>
      <c r="S34" s="88"/>
      <c r="T34" s="88"/>
      <c r="U34" s="13"/>
      <c r="V34" s="13"/>
      <c r="W34" s="13"/>
      <c r="X34" s="30"/>
      <c r="Y34" s="16"/>
      <c r="Z34" s="79"/>
      <c r="AA34" s="31"/>
      <c r="AB34" s="36"/>
      <c r="AC34" s="31"/>
      <c r="AD34" s="31"/>
      <c r="AE34" s="31">
        <f t="shared" ref="AE34" si="63">+AB34+AC34</f>
        <v>0</v>
      </c>
      <c r="AF34" s="35" t="s">
        <v>12</v>
      </c>
      <c r="AG34" s="35" t="s">
        <v>21</v>
      </c>
      <c r="AH34" s="35" t="s">
        <v>21</v>
      </c>
      <c r="AI34" s="35" t="s">
        <v>21</v>
      </c>
      <c r="AJ34" s="78" t="s">
        <v>21</v>
      </c>
      <c r="AK34" s="78"/>
      <c r="AL34" s="78"/>
      <c r="AM34" s="37"/>
      <c r="AN34" s="13"/>
    </row>
    <row r="35" spans="2:40" ht="25.5" x14ac:dyDescent="0.25">
      <c r="B35" s="68" t="s">
        <v>274</v>
      </c>
      <c r="C35" s="58">
        <v>59</v>
      </c>
      <c r="D35" s="84">
        <v>42692</v>
      </c>
      <c r="E35" s="12" t="s">
        <v>90</v>
      </c>
      <c r="F35" s="12" t="s">
        <v>90</v>
      </c>
      <c r="G35" s="3" t="s">
        <v>77</v>
      </c>
      <c r="H35" s="88" t="s">
        <v>262</v>
      </c>
      <c r="I35" s="89">
        <v>292</v>
      </c>
      <c r="J35" s="14">
        <v>531030</v>
      </c>
      <c r="K35" s="88" t="s">
        <v>263</v>
      </c>
      <c r="L35" s="36">
        <v>9500000</v>
      </c>
      <c r="M35" s="86" t="s">
        <v>264</v>
      </c>
      <c r="N35" s="87" t="s">
        <v>76</v>
      </c>
      <c r="O35" s="41"/>
      <c r="P35" s="84"/>
      <c r="Q35" s="84"/>
      <c r="R35" s="15">
        <f t="shared" si="60"/>
        <v>0</v>
      </c>
      <c r="S35" s="88" t="s">
        <v>66</v>
      </c>
      <c r="T35" s="88" t="s">
        <v>103</v>
      </c>
      <c r="U35" s="13" t="s">
        <v>59</v>
      </c>
      <c r="V35" s="13" t="s">
        <v>42</v>
      </c>
      <c r="W35" s="13"/>
      <c r="X35" s="30"/>
      <c r="Y35" s="16"/>
      <c r="Z35" s="79"/>
      <c r="AA35" s="31"/>
      <c r="AB35" s="36"/>
      <c r="AC35" s="31"/>
      <c r="AD35" s="31"/>
      <c r="AE35" s="31">
        <f t="shared" ref="AE35" si="64">+AB35+AC35</f>
        <v>0</v>
      </c>
      <c r="AF35" s="35" t="s">
        <v>12</v>
      </c>
      <c r="AG35" s="35" t="s">
        <v>21</v>
      </c>
      <c r="AH35" s="35" t="s">
        <v>21</v>
      </c>
      <c r="AI35" s="35" t="s">
        <v>21</v>
      </c>
      <c r="AJ35" s="78" t="s">
        <v>21</v>
      </c>
      <c r="AK35" s="78"/>
      <c r="AL35" s="78"/>
      <c r="AM35" s="37">
        <f t="shared" ref="AM35" si="65">AL35-AK35</f>
        <v>0</v>
      </c>
      <c r="AN35" s="13"/>
    </row>
    <row r="36" spans="2:40" ht="51" x14ac:dyDescent="0.25">
      <c r="B36" s="68" t="s">
        <v>271</v>
      </c>
      <c r="C36" s="58">
        <v>60</v>
      </c>
      <c r="D36" s="84">
        <v>42699</v>
      </c>
      <c r="E36" s="12" t="s">
        <v>90</v>
      </c>
      <c r="F36" s="12" t="s">
        <v>90</v>
      </c>
      <c r="G36" s="3" t="s">
        <v>92</v>
      </c>
      <c r="H36" s="88" t="s">
        <v>265</v>
      </c>
      <c r="I36" s="89">
        <v>294</v>
      </c>
      <c r="J36" s="14" t="s">
        <v>267</v>
      </c>
      <c r="K36" s="88" t="s">
        <v>268</v>
      </c>
      <c r="L36" s="36">
        <v>3986015</v>
      </c>
      <c r="M36" s="86" t="s">
        <v>269</v>
      </c>
      <c r="N36" s="87" t="s">
        <v>270</v>
      </c>
      <c r="O36" s="41"/>
      <c r="P36" s="84"/>
      <c r="Q36" s="84"/>
      <c r="R36" s="15">
        <f t="shared" si="60"/>
        <v>0</v>
      </c>
      <c r="S36" s="88" t="s">
        <v>74</v>
      </c>
      <c r="T36" s="88" t="s">
        <v>266</v>
      </c>
      <c r="U36" s="13" t="s">
        <v>59</v>
      </c>
      <c r="V36" s="13" t="s">
        <v>42</v>
      </c>
      <c r="W36" s="13" t="s">
        <v>272</v>
      </c>
      <c r="X36" s="30"/>
      <c r="Y36" s="16"/>
      <c r="Z36" s="79"/>
      <c r="AA36" s="31"/>
      <c r="AB36" s="36"/>
      <c r="AC36" s="31"/>
      <c r="AD36" s="31"/>
      <c r="AE36" s="31">
        <f t="shared" ref="AE36" si="66">+AB36+AC36</f>
        <v>0</v>
      </c>
      <c r="AF36" s="35" t="s">
        <v>12</v>
      </c>
      <c r="AG36" s="35" t="s">
        <v>21</v>
      </c>
      <c r="AH36" s="35" t="s">
        <v>21</v>
      </c>
      <c r="AI36" s="35" t="s">
        <v>21</v>
      </c>
      <c r="AJ36" s="78" t="s">
        <v>21</v>
      </c>
      <c r="AK36" s="78"/>
      <c r="AL36" s="78"/>
      <c r="AM36" s="37">
        <f t="shared" ref="AM36" si="67">AL36-AK36</f>
        <v>0</v>
      </c>
      <c r="AN36" s="13" t="s">
        <v>15</v>
      </c>
    </row>
    <row r="37" spans="2:40" x14ac:dyDescent="0.25">
      <c r="C37" s="90"/>
      <c r="I37" s="51"/>
      <c r="J37" s="91"/>
      <c r="P37" s="84"/>
    </row>
    <row r="38" spans="2:40" x14ac:dyDescent="0.25">
      <c r="I38" s="51"/>
    </row>
    <row r="39" spans="2:40" x14ac:dyDescent="0.25">
      <c r="I39" s="51"/>
    </row>
    <row r="40" spans="2:40" x14ac:dyDescent="0.25">
      <c r="I40" s="51"/>
    </row>
    <row r="41" spans="2:40" x14ac:dyDescent="0.25">
      <c r="I41" s="51"/>
    </row>
    <row r="42" spans="2:40" x14ac:dyDescent="0.25">
      <c r="I42" s="51"/>
    </row>
    <row r="43" spans="2:40" x14ac:dyDescent="0.25">
      <c r="I43" s="51"/>
    </row>
    <row r="44" spans="2:40" x14ac:dyDescent="0.25">
      <c r="I44" s="51"/>
    </row>
    <row r="45" spans="2:40" x14ac:dyDescent="0.25">
      <c r="I45" s="51"/>
    </row>
    <row r="46" spans="2:40" x14ac:dyDescent="0.25">
      <c r="I46" s="51"/>
    </row>
    <row r="47" spans="2:40" x14ac:dyDescent="0.25">
      <c r="I47" s="51"/>
    </row>
    <row r="48" spans="2:40" x14ac:dyDescent="0.25">
      <c r="I48" s="51"/>
    </row>
    <row r="49" spans="9:9" x14ac:dyDescent="0.25">
      <c r="I49" s="51"/>
    </row>
    <row r="50" spans="9:9" x14ac:dyDescent="0.25">
      <c r="I50" s="51"/>
    </row>
    <row r="51" spans="9:9" x14ac:dyDescent="0.25">
      <c r="I51" s="51"/>
    </row>
    <row r="52" spans="9:9" x14ac:dyDescent="0.25">
      <c r="I52" s="51"/>
    </row>
    <row r="53" spans="9:9" x14ac:dyDescent="0.25">
      <c r="I53" s="51"/>
    </row>
    <row r="54" spans="9:9" x14ac:dyDescent="0.25">
      <c r="I54" s="51"/>
    </row>
    <row r="55" spans="9:9" x14ac:dyDescent="0.25">
      <c r="I55" s="51"/>
    </row>
    <row r="56" spans="9:9" x14ac:dyDescent="0.25">
      <c r="I56" s="51"/>
    </row>
    <row r="57" spans="9:9" x14ac:dyDescent="0.25">
      <c r="I57" s="51"/>
    </row>
    <row r="58" spans="9:9" x14ac:dyDescent="0.25">
      <c r="I58" s="51"/>
    </row>
    <row r="59" spans="9:9" x14ac:dyDescent="0.25">
      <c r="I59" s="51"/>
    </row>
    <row r="60" spans="9:9" x14ac:dyDescent="0.25">
      <c r="I60" s="51"/>
    </row>
    <row r="61" spans="9:9" x14ac:dyDescent="0.25">
      <c r="I61" s="51"/>
    </row>
    <row r="62" spans="9:9" x14ac:dyDescent="0.25">
      <c r="I62" s="51"/>
    </row>
    <row r="63" spans="9:9" x14ac:dyDescent="0.25">
      <c r="I63" s="51"/>
    </row>
    <row r="64" spans="9:9" x14ac:dyDescent="0.25">
      <c r="I64" s="51"/>
    </row>
    <row r="65" spans="9:9" x14ac:dyDescent="0.25">
      <c r="I65" s="51"/>
    </row>
    <row r="66" spans="9:9" x14ac:dyDescent="0.25">
      <c r="I66" s="51"/>
    </row>
    <row r="67" spans="9:9" x14ac:dyDescent="0.25">
      <c r="I67" s="51"/>
    </row>
    <row r="68" spans="9:9" x14ac:dyDescent="0.25">
      <c r="I68" s="51"/>
    </row>
    <row r="69" spans="9:9" x14ac:dyDescent="0.25">
      <c r="I69" s="51"/>
    </row>
    <row r="70" spans="9:9" x14ac:dyDescent="0.25">
      <c r="I70" s="51"/>
    </row>
    <row r="71" spans="9:9" x14ac:dyDescent="0.25">
      <c r="I71" s="51"/>
    </row>
    <row r="72" spans="9:9" x14ac:dyDescent="0.25">
      <c r="I72" s="51"/>
    </row>
    <row r="73" spans="9:9" x14ac:dyDescent="0.25">
      <c r="I73" s="51"/>
    </row>
    <row r="74" spans="9:9" x14ac:dyDescent="0.25">
      <c r="I74" s="51"/>
    </row>
    <row r="75" spans="9:9" x14ac:dyDescent="0.25">
      <c r="I75" s="51"/>
    </row>
    <row r="76" spans="9:9" x14ac:dyDescent="0.25">
      <c r="I76" s="51"/>
    </row>
    <row r="77" spans="9:9" x14ac:dyDescent="0.25">
      <c r="I77" s="51"/>
    </row>
    <row r="78" spans="9:9" x14ac:dyDescent="0.25">
      <c r="I78" s="51"/>
    </row>
    <row r="79" spans="9:9" x14ac:dyDescent="0.25">
      <c r="I79" s="51"/>
    </row>
    <row r="80" spans="9:9" x14ac:dyDescent="0.25">
      <c r="I80" s="51"/>
    </row>
    <row r="81" spans="9:9" x14ac:dyDescent="0.25">
      <c r="I81" s="51"/>
    </row>
    <row r="82" spans="9:9" x14ac:dyDescent="0.25">
      <c r="I82" s="51"/>
    </row>
    <row r="83" spans="9:9" x14ac:dyDescent="0.25">
      <c r="I83" s="51"/>
    </row>
    <row r="84" spans="9:9" x14ac:dyDescent="0.25">
      <c r="I84" s="51"/>
    </row>
    <row r="85" spans="9:9" x14ac:dyDescent="0.25">
      <c r="I85" s="51"/>
    </row>
    <row r="86" spans="9:9" x14ac:dyDescent="0.25">
      <c r="I86" s="51"/>
    </row>
    <row r="87" spans="9:9" x14ac:dyDescent="0.25">
      <c r="I87" s="51"/>
    </row>
    <row r="88" spans="9:9" x14ac:dyDescent="0.25">
      <c r="I88" s="51"/>
    </row>
    <row r="89" spans="9:9" x14ac:dyDescent="0.25">
      <c r="I89" s="51"/>
    </row>
    <row r="90" spans="9:9" x14ac:dyDescent="0.25">
      <c r="I90" s="51"/>
    </row>
    <row r="91" spans="9:9" x14ac:dyDescent="0.25">
      <c r="I91" s="51"/>
    </row>
    <row r="92" spans="9:9" x14ac:dyDescent="0.25">
      <c r="I92" s="51"/>
    </row>
    <row r="93" spans="9:9" x14ac:dyDescent="0.25">
      <c r="I93" s="51"/>
    </row>
    <row r="94" spans="9:9" x14ac:dyDescent="0.25">
      <c r="I94" s="51"/>
    </row>
    <row r="95" spans="9:9" x14ac:dyDescent="0.25">
      <c r="I95" s="51"/>
    </row>
    <row r="96" spans="9:9" x14ac:dyDescent="0.25">
      <c r="I96" s="51"/>
    </row>
    <row r="97" spans="9:9" x14ac:dyDescent="0.25">
      <c r="I97" s="51"/>
    </row>
    <row r="98" spans="9:9" x14ac:dyDescent="0.25">
      <c r="I98" s="51"/>
    </row>
  </sheetData>
  <autoFilter ref="B1:BG36"/>
  <sortState ref="B234:DB258">
    <sortCondition ref="D234:D258"/>
  </sortState>
  <dataConsolidate/>
  <mergeCells count="5">
    <mergeCell ref="F32:F33"/>
    <mergeCell ref="G32:G33"/>
    <mergeCell ref="C32:C33"/>
    <mergeCell ref="D32:D33"/>
    <mergeCell ref="E32:E33"/>
  </mergeCells>
  <conditionalFormatting sqref="AG2">
    <cfRule type="containsText" dxfId="7" priority="220" operator="containsText" text="NA">
      <formula>NOT(ISERROR(SEARCH("NA",AG2)))</formula>
    </cfRule>
    <cfRule type="containsText" dxfId="6" priority="221" operator="containsText" text="N.A">
      <formula>NOT(ISERROR(SEARCH("N.A",AG2)))</formula>
    </cfRule>
  </conditionalFormatting>
  <conditionalFormatting sqref="AG6">
    <cfRule type="containsText" dxfId="5" priority="136" operator="containsText" text="NA">
      <formula>NOT(ISERROR(SEARCH("NA",AG6)))</formula>
    </cfRule>
    <cfRule type="containsText" dxfId="4" priority="137" operator="containsText" text="N.A">
      <formula>NOT(ISERROR(SEARCH("N.A",AG6)))</formula>
    </cfRule>
  </conditionalFormatting>
  <conditionalFormatting sqref="AG7">
    <cfRule type="containsText" dxfId="3" priority="126" operator="containsText" text="NA">
      <formula>NOT(ISERROR(SEARCH("NA",AG7)))</formula>
    </cfRule>
    <cfRule type="containsText" dxfId="2" priority="127" operator="containsText" text="N.A">
      <formula>NOT(ISERROR(SEARCH("N.A",AG7)))</formula>
    </cfRule>
  </conditionalFormatting>
  <conditionalFormatting sqref="AG8">
    <cfRule type="containsText" dxfId="1" priority="121" operator="containsText" text="NA">
      <formula>NOT(ISERROR(SEARCH("NA",AG8)))</formula>
    </cfRule>
    <cfRule type="containsText" dxfId="0" priority="122" operator="containsText" text="N.A">
      <formula>NOT(ISERROR(SEARCH("N.A",AG8)))</formula>
    </cfRule>
  </conditionalFormatting>
  <hyperlinks>
    <hyperlink ref="C2" r:id="rId1" display="https://www.contratos.gov.co/consultas/detalleProceso.do?numConstancia=16-11-5631693"/>
    <hyperlink ref="C4" r:id="rId2" display="https://www.contratos.gov.co/consultas/detalleProceso.do?numConstancia=16-13-5690658"/>
    <hyperlink ref="C5" r:id="rId3" display="https://www.contratos.gov.co/consultas/detalleProceso.do?numConstancia=16-13-5735112"/>
    <hyperlink ref="C6" r:id="rId4" display="http://www.contratos.gov.co/consultas/detalleProceso.do?numConstancia=16-11-5647673"/>
    <hyperlink ref="C7" r:id="rId5" display="http://www.contratos.gov.co/consultas/detalleProceso.do?numConstancia=16-11-5659916"/>
    <hyperlink ref="C8" r:id="rId6" display="http://www.contratos.gov.co/consultas/detalleProceso.do?numConstancia=16-11-5665135"/>
    <hyperlink ref="C9" r:id="rId7" display="http://www.colombiacompra.gov.co/tienda-virtual-del-estado-colombiano/orden-de-compra/11760"/>
    <hyperlink ref="O9" r:id="rId8" display="http://www.colombiacompra.gov.co/tienda-virtual-del-estado-colombiano/orden-de-compra/11464"/>
    <hyperlink ref="C10" r:id="rId9" display="http://www.colombiacompra.gov.co/tienda-virtual-del-estado-colombiano/orden-de-compra/11763"/>
    <hyperlink ref="O10" r:id="rId10" display="http://www.colombiacompra.gov.co/tienda-virtual-del-estado-colombiano/orden-de-compra/11464"/>
    <hyperlink ref="O11" r:id="rId11" display="http://www.colombiacompra.gov.co/tienda-virtual-del-estado-colombiano/orden-de-compra/11464"/>
    <hyperlink ref="C11" r:id="rId12" display="http://www.colombiacompra.gov.co/tienda-virtual-del-estado-colombiano/orden-de-compra/11909"/>
    <hyperlink ref="O12" r:id="rId13" display="http://www.colombiacompra.gov.co/tienda-virtual-del-estado-colombiano/orden-de-compra/11464"/>
    <hyperlink ref="C12" r:id="rId14" display="http://www.colombiacompra.gov.co/tienda-virtual-del-estado-colombiano/orden-de-compra/12007"/>
    <hyperlink ref="O13" r:id="rId15" display="http://www.colombiacompra.gov.co/tienda-virtual-del-estado-colombiano/orden-de-compra/11464"/>
    <hyperlink ref="C13" r:id="rId16" display="http://www.colombiacompra.gov.co/tienda-virtual-del-estado-colombiano/orden-de-compra/12008"/>
    <hyperlink ref="O14" r:id="rId17" display="http://www.colombiacompra.gov.co/tienda-virtual-del-estado-colombiano/orden-de-compra/11464"/>
    <hyperlink ref="C14" r:id="rId18" display="http://www.colombiacompra.gov.co/tienda-virtual-del-estado-colombiano/orden-de-compra/12009"/>
    <hyperlink ref="O15" r:id="rId19" display="http://www.colombiacompra.gov.co/tienda-virtual-del-estado-colombiano/orden-de-compra/11464"/>
    <hyperlink ref="C15" r:id="rId20" display="http://www.colombiacompra.gov.co/tienda-virtual-del-estado-colombiano/orden-de-compra/12010"/>
    <hyperlink ref="O16" r:id="rId21" display="http://www.colombiacompra.gov.co/tienda-virtual-del-estado-colombiano/orden-de-compra/11464"/>
    <hyperlink ref="C16" r:id="rId22" display="http://www.colombiacompra.gov.co/tienda-virtual-del-estado-colombiano/orden-de-compra/12011"/>
    <hyperlink ref="O17" r:id="rId23" display="http://www.colombiacompra.gov.co/tienda-virtual-del-estado-colombiano/orden-de-compra/11464"/>
    <hyperlink ref="C17" r:id="rId24" display="http://www.colombiacompra.gov.co/tienda-virtual-del-estado-colombiano/orden-de-compra/12011"/>
    <hyperlink ref="O18" r:id="rId25" display="http://www.colombiacompra.gov.co/tienda-virtual-del-estado-colombiano/orden-de-compra/11464"/>
    <hyperlink ref="C18" r:id="rId26" display="http://www.colombiacompra.gov.co/tienda-virtual-del-estado-colombiano/orden-de-compra/12011"/>
    <hyperlink ref="O19" r:id="rId27" display="http://www.colombiacompra.gov.co/tienda-virtual-del-estado-colombiano/orden-de-compra/11464"/>
    <hyperlink ref="C19" r:id="rId28" display="http://www.colombiacompra.gov.co/tienda-virtual-del-estado-colombiano/orden-de-compra/12016"/>
    <hyperlink ref="C20" r:id="rId29" display="https://www.contratos.gov.co/consultas/detalleProceso.do?numConstancia=16-12-5810960"/>
    <hyperlink ref="C21" r:id="rId30" display="https://www.contratos.gov.co/consultas/detalleProceso.do?numConstancia=16-12-5811204"/>
    <hyperlink ref="C22" r:id="rId31" display="https://www.contratos.gov.co/consultas/detalleProceso.do?numConstancia=16-12-5841307"/>
    <hyperlink ref="C23" r:id="rId32" display="https://www.contratos.gov.co/consultas/detalleProceso.do?numConstancia=16-12-5842394"/>
    <hyperlink ref="C24" r:id="rId33" display="https://www.contratos.gov.co/consultas/detalleProceso.do?numConstancia=16-12-5848969"/>
    <hyperlink ref="C25" r:id="rId34" display="https://www.contratos.gov.co/consultas/detalleProceso.do?numConstancia=16-12-5849768"/>
    <hyperlink ref="C26" r:id="rId35" display="https://www.contratos.gov.co/consultas/detalleProceso.do?numConstancia=16-12-5853599"/>
    <hyperlink ref="C27" r:id="rId36" display="https://www.contratos.gov.co/consultas/detalleProceso.do?numConstancia=16-12-5858908"/>
    <hyperlink ref="C28" r:id="rId37" display="https://www.contratos.gov.co/consultas/detalleProceso.do?numConstancia=16-12-5862434"/>
    <hyperlink ref="C29" r:id="rId38" display="https://www.contratos.gov.co/consultas/detalleProceso.do?numConstancia=16-12-5862597"/>
    <hyperlink ref="C30" r:id="rId39" display="https://www.contratos.gov.co/consultas/detalleProceso.do?numConstancia=16-13-5794126"/>
    <hyperlink ref="C31" r:id="rId40" display="https://www.contratos.gov.co/consultas/detalleProceso.do?numConstancia=16-13-5808300"/>
    <hyperlink ref="C32" r:id="rId41" display="https://www.contratos.gov.co/consultas/detalleProceso.do?numConstancia=16-13-5807853"/>
    <hyperlink ref="C34" r:id="rId42" display="https://www.contratos.gov.co/consultas/detalleProceso.do?numConstancia=16-13-5813397"/>
    <hyperlink ref="C35" r:id="rId43" display="https://www.contratos.gov.co/consultas/detalleProceso.do?numConstancia=16-13-5828750"/>
    <hyperlink ref="C36" r:id="rId44" display="https://www.contratos.gov.co/consultas/detalleProceso.do?numConstancia=16-13-5846879"/>
  </hyperlinks>
  <pageMargins left="0.70866141732283472" right="0.70866141732283472" top="0.74803149606299213" bottom="0.78740157480314965" header="0.31496062992125984" footer="0.31496062992125984"/>
  <pageSetup paperSize="14" scale="47" fitToWidth="5" fitToHeight="20" orientation="landscape" r:id="rId45"/>
  <drawing r:id="rId46"/>
  <legacyDrawing r:id="rId4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Procesos-Contratos 11-2016</vt:lpstr>
      <vt:lpstr>'Procesos-Contratos 11-2016'!Área_de_impresión</vt:lpstr>
      <vt:lpstr>'Procesos-Contratos 11-2016'!Títulos_a_imprimir</vt:lpstr>
    </vt:vector>
  </TitlesOfParts>
  <Company>UAEMC</Company>
  <LinksUpToDate>false</LinksUpToDate>
  <SharedDoc>false</SharedDoc>
  <HyperlinkBase>www.contratos.gov.co</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Bienes y Servicios Adquiridos</dc:title>
  <dc:creator>Maria Yenifer Prada Peña</dc:creator>
  <cp:lastModifiedBy>Luz Miriam Botero Serna</cp:lastModifiedBy>
  <cp:lastPrinted>2016-12-02T15:02:39Z</cp:lastPrinted>
  <dcterms:created xsi:type="dcterms:W3CDTF">2012-08-29T21:02:55Z</dcterms:created>
  <dcterms:modified xsi:type="dcterms:W3CDTF">2016-12-05T16:01:17Z</dcterms:modified>
  <cp:category>Contratos 2014</cp:category>
</cp:coreProperties>
</file>