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4433491\Documents\MIGRACION\2018\PUBLICACIONES\INFORME MENSUAL\"/>
    </mc:Choice>
  </mc:AlternateContent>
  <bookViews>
    <workbookView xWindow="0" yWindow="0" windowWidth="28800" windowHeight="11835" activeTab="1"/>
  </bookViews>
  <sheets>
    <sheet name="Analisis de Datos" sheetId="2" r:id="rId1"/>
    <sheet name="Contratos Diciembre" sheetId="3" r:id="rId2"/>
    <sheet name="LISTA" sheetId="4" r:id="rId3"/>
    <sheet name="Hoja1"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1" hidden="1">'Contratos Diciembre'!$A$5:$AS$331</definedName>
    <definedName name="millon">#REF!</definedName>
  </definedNames>
  <calcPr calcId="162913"/>
  <pivotCaches>
    <pivotCache cacheId="0" r:id="rId1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7" i="3" l="1"/>
  <c r="AS8" i="3"/>
  <c r="AS9" i="3"/>
  <c r="AS10" i="3"/>
  <c r="AS11" i="3"/>
  <c r="AS12" i="3"/>
  <c r="AS13" i="3"/>
  <c r="AS14" i="3"/>
  <c r="AS15" i="3"/>
  <c r="AS16" i="3"/>
  <c r="AS17" i="3"/>
  <c r="AS18" i="3"/>
  <c r="AS19" i="3"/>
  <c r="AS20" i="3"/>
  <c r="AS21" i="3"/>
  <c r="AS22" i="3"/>
  <c r="AS23" i="3"/>
  <c r="AS24" i="3"/>
  <c r="AS25" i="3"/>
  <c r="AS26" i="3"/>
  <c r="AS27" i="3"/>
  <c r="AS28" i="3"/>
  <c r="AS29" i="3"/>
  <c r="AS30" i="3"/>
  <c r="AS31" i="3"/>
  <c r="AS32" i="3"/>
  <c r="AS33" i="3"/>
  <c r="AS34" i="3"/>
  <c r="AS35" i="3"/>
  <c r="AS36" i="3"/>
  <c r="AS37" i="3"/>
  <c r="AS38" i="3"/>
  <c r="AS39" i="3"/>
  <c r="AS40" i="3"/>
  <c r="AS41" i="3"/>
  <c r="AS42" i="3"/>
  <c r="AS43" i="3"/>
  <c r="AS44" i="3"/>
  <c r="AS45" i="3"/>
  <c r="AS46" i="3"/>
  <c r="AS47" i="3"/>
  <c r="AS48" i="3"/>
  <c r="AS49" i="3"/>
  <c r="AS50" i="3"/>
  <c r="AS51" i="3"/>
  <c r="AS52" i="3"/>
  <c r="AS53" i="3"/>
  <c r="AS54" i="3"/>
  <c r="AS55" i="3"/>
  <c r="AS56" i="3"/>
  <c r="AS57" i="3"/>
  <c r="AS58" i="3"/>
  <c r="AS59" i="3"/>
  <c r="AS60" i="3"/>
  <c r="AS61" i="3"/>
  <c r="AS62" i="3"/>
  <c r="AS63" i="3"/>
  <c r="AS64" i="3"/>
  <c r="AS65" i="3"/>
  <c r="AS66" i="3"/>
  <c r="AS67" i="3"/>
  <c r="AS68" i="3"/>
  <c r="AS69" i="3"/>
  <c r="AS70" i="3"/>
  <c r="AS71" i="3"/>
  <c r="AS72" i="3"/>
  <c r="AS73" i="3"/>
  <c r="AS74" i="3"/>
  <c r="AS75" i="3"/>
  <c r="AS76" i="3"/>
  <c r="AS77" i="3"/>
  <c r="AS78" i="3"/>
  <c r="AS79" i="3"/>
  <c r="AS80" i="3"/>
  <c r="AS81" i="3"/>
  <c r="AS82" i="3"/>
  <c r="AS83" i="3"/>
  <c r="AS84" i="3"/>
  <c r="AS85" i="3"/>
  <c r="AS86" i="3"/>
  <c r="AS87" i="3"/>
  <c r="AS88" i="3"/>
  <c r="AS89" i="3"/>
  <c r="AS90" i="3"/>
  <c r="AS91" i="3"/>
  <c r="AS92" i="3"/>
  <c r="AS93" i="3"/>
  <c r="AS94" i="3"/>
  <c r="AS95" i="3"/>
  <c r="AS96" i="3"/>
  <c r="AS97" i="3"/>
  <c r="AS98" i="3"/>
  <c r="AS99" i="3"/>
  <c r="AS100" i="3"/>
  <c r="AS101" i="3"/>
  <c r="AS102" i="3"/>
  <c r="AS103" i="3"/>
  <c r="AS104" i="3"/>
  <c r="AS105" i="3"/>
  <c r="AS106" i="3"/>
  <c r="AS107" i="3"/>
  <c r="AS108" i="3"/>
  <c r="AS109" i="3"/>
  <c r="AS110" i="3"/>
  <c r="AS111" i="3"/>
  <c r="AS112" i="3"/>
  <c r="AS113" i="3"/>
  <c r="AS114" i="3"/>
  <c r="AS115" i="3"/>
  <c r="AS116" i="3"/>
  <c r="AS117" i="3"/>
  <c r="AS118" i="3"/>
  <c r="AS119" i="3"/>
  <c r="AS120" i="3"/>
  <c r="AS121" i="3"/>
  <c r="AS122" i="3"/>
  <c r="AS123" i="3"/>
  <c r="AS124" i="3"/>
  <c r="AS125" i="3"/>
  <c r="AS126" i="3"/>
  <c r="AS127" i="3"/>
  <c r="AS128" i="3"/>
  <c r="AS129" i="3"/>
  <c r="AS130" i="3"/>
  <c r="AS131" i="3"/>
  <c r="AS132" i="3"/>
  <c r="AS133" i="3"/>
  <c r="AS134" i="3"/>
  <c r="AS135" i="3"/>
  <c r="AS136" i="3"/>
  <c r="AS137" i="3"/>
  <c r="AS138" i="3"/>
  <c r="AS139" i="3"/>
  <c r="AS140" i="3"/>
  <c r="AS141" i="3"/>
  <c r="AS142" i="3"/>
  <c r="AS143" i="3"/>
  <c r="AS144" i="3"/>
  <c r="AS145" i="3"/>
  <c r="AS146" i="3"/>
  <c r="AS147" i="3"/>
  <c r="AS148" i="3"/>
  <c r="AS149" i="3"/>
  <c r="AS150" i="3"/>
  <c r="AS151" i="3"/>
  <c r="AS152" i="3"/>
  <c r="AS153" i="3"/>
  <c r="AS154" i="3"/>
  <c r="AS155" i="3"/>
  <c r="AS156" i="3"/>
  <c r="AS157" i="3"/>
  <c r="AS158" i="3"/>
  <c r="AS159" i="3"/>
  <c r="AS160" i="3"/>
  <c r="AS161" i="3"/>
  <c r="AS162" i="3"/>
  <c r="AS163" i="3"/>
  <c r="AS164" i="3"/>
  <c r="AS165" i="3"/>
  <c r="AS166" i="3"/>
  <c r="AS167" i="3"/>
  <c r="AS168" i="3"/>
  <c r="AS169" i="3"/>
  <c r="AS170" i="3"/>
  <c r="AS171" i="3"/>
  <c r="AS172" i="3"/>
  <c r="AS173" i="3"/>
  <c r="AS174" i="3"/>
  <c r="AS175" i="3"/>
  <c r="AS176" i="3"/>
  <c r="AS177" i="3"/>
  <c r="AS178" i="3"/>
  <c r="AS179" i="3"/>
  <c r="AS180" i="3"/>
  <c r="AS181" i="3"/>
  <c r="AS182" i="3"/>
  <c r="AS183" i="3"/>
  <c r="AS184" i="3"/>
  <c r="AS185" i="3"/>
  <c r="AS186" i="3"/>
  <c r="AS187" i="3"/>
  <c r="AS188" i="3"/>
  <c r="AS189" i="3"/>
  <c r="AS190" i="3"/>
  <c r="AS191" i="3"/>
  <c r="AS192" i="3"/>
  <c r="AS193" i="3"/>
  <c r="AS194" i="3"/>
  <c r="AS195" i="3"/>
  <c r="AS196" i="3"/>
  <c r="AS197" i="3"/>
  <c r="AS198" i="3"/>
  <c r="AS199" i="3"/>
  <c r="AS200" i="3"/>
  <c r="AS201" i="3"/>
  <c r="AS202" i="3"/>
  <c r="AS203" i="3"/>
  <c r="AS204" i="3"/>
  <c r="AS205" i="3"/>
  <c r="AS206" i="3"/>
  <c r="AS207" i="3"/>
  <c r="AS208" i="3"/>
  <c r="AS209" i="3"/>
  <c r="AS210" i="3"/>
  <c r="AS211" i="3"/>
  <c r="AS212" i="3"/>
  <c r="AS213" i="3"/>
  <c r="AS214" i="3"/>
  <c r="AS215" i="3"/>
  <c r="AS216" i="3"/>
  <c r="AS217" i="3"/>
  <c r="AS218" i="3"/>
  <c r="AS219" i="3"/>
  <c r="AS220" i="3"/>
  <c r="AS221" i="3"/>
  <c r="AS222" i="3"/>
  <c r="AS223" i="3"/>
  <c r="AS224" i="3"/>
  <c r="AS225" i="3"/>
  <c r="AS226" i="3"/>
  <c r="AS227" i="3"/>
  <c r="AS228" i="3"/>
  <c r="AS229" i="3"/>
  <c r="AS230" i="3"/>
  <c r="AS231" i="3"/>
  <c r="AS232" i="3"/>
  <c r="AS233" i="3"/>
  <c r="AS234" i="3"/>
  <c r="AS235" i="3"/>
  <c r="AS236" i="3"/>
  <c r="AS237" i="3"/>
  <c r="AS238" i="3"/>
  <c r="AS239" i="3"/>
  <c r="AS240" i="3"/>
  <c r="AS241" i="3"/>
  <c r="AS242" i="3"/>
  <c r="AS243" i="3"/>
  <c r="AS244" i="3"/>
  <c r="AS245" i="3"/>
  <c r="AS246" i="3"/>
  <c r="AS247" i="3"/>
  <c r="AS248" i="3"/>
  <c r="AS249" i="3"/>
  <c r="AS250" i="3"/>
  <c r="AS251" i="3"/>
  <c r="AS252" i="3"/>
  <c r="AS253" i="3"/>
  <c r="AS254" i="3"/>
  <c r="AS255" i="3"/>
  <c r="AS256" i="3"/>
  <c r="AS257" i="3"/>
  <c r="AS258" i="3"/>
  <c r="AS259" i="3"/>
  <c r="AS260" i="3"/>
  <c r="AS261" i="3"/>
  <c r="AS262" i="3"/>
  <c r="AS263" i="3"/>
  <c r="AS264" i="3"/>
  <c r="AS265" i="3"/>
  <c r="AS266" i="3"/>
  <c r="AS267" i="3"/>
  <c r="AS268" i="3"/>
  <c r="AS269" i="3"/>
  <c r="AS270" i="3"/>
  <c r="AS271" i="3"/>
  <c r="AS272" i="3"/>
  <c r="AS273" i="3"/>
  <c r="AS274" i="3"/>
  <c r="AS275" i="3"/>
  <c r="AS276" i="3"/>
  <c r="AS277" i="3"/>
  <c r="AS278" i="3"/>
  <c r="AS279" i="3"/>
  <c r="AS280" i="3"/>
  <c r="AS281" i="3"/>
  <c r="AS282" i="3"/>
  <c r="AS283" i="3"/>
  <c r="AS284" i="3"/>
  <c r="AS285" i="3"/>
  <c r="AS286" i="3"/>
  <c r="AS287" i="3"/>
  <c r="AS288" i="3"/>
  <c r="AS289" i="3"/>
  <c r="AS290" i="3"/>
  <c r="AS291" i="3"/>
  <c r="AS292" i="3"/>
  <c r="AS293" i="3"/>
  <c r="AS294" i="3"/>
  <c r="AS295" i="3"/>
  <c r="AS296" i="3"/>
  <c r="AS297" i="3"/>
  <c r="AS298" i="3"/>
  <c r="AS299" i="3"/>
  <c r="AS300" i="3"/>
  <c r="AS301" i="3"/>
  <c r="AS302" i="3"/>
  <c r="AS303" i="3"/>
  <c r="AS304" i="3"/>
  <c r="AS305" i="3"/>
  <c r="AS306" i="3"/>
  <c r="AS307" i="3"/>
  <c r="AS308" i="3"/>
  <c r="AS309" i="3"/>
  <c r="AS310" i="3"/>
  <c r="AS311" i="3"/>
  <c r="AS312" i="3"/>
  <c r="AS313" i="3"/>
  <c r="AS314" i="3"/>
  <c r="AS315" i="3"/>
  <c r="AS316" i="3"/>
  <c r="AS317" i="3"/>
  <c r="AS318" i="3"/>
  <c r="AS319" i="3"/>
  <c r="AS320" i="3"/>
  <c r="AS321" i="3"/>
  <c r="AS322" i="3"/>
  <c r="AS323" i="3"/>
  <c r="AS324" i="3"/>
  <c r="AS325" i="3"/>
  <c r="AS326" i="3"/>
  <c r="AS327" i="3"/>
  <c r="AS328" i="3"/>
  <c r="AS329" i="3"/>
  <c r="AS330" i="3"/>
  <c r="AS331" i="3"/>
  <c r="AR4" i="3"/>
  <c r="AS6" i="3" s="1"/>
  <c r="AP323" i="3" l="1"/>
  <c r="AP324" i="3"/>
  <c r="AP325" i="3"/>
  <c r="AP326" i="3"/>
  <c r="AP327" i="3"/>
  <c r="AP328" i="3"/>
  <c r="AP329" i="3"/>
  <c r="AP330" i="3"/>
  <c r="AP331" i="3"/>
  <c r="AG329" i="3" l="1"/>
  <c r="AG328" i="3"/>
  <c r="AG327" i="3"/>
  <c r="AG326" i="3"/>
  <c r="AG325" i="3"/>
  <c r="AG324" i="3"/>
  <c r="AG323" i="3"/>
  <c r="AP322" i="3"/>
  <c r="AG322" i="3"/>
  <c r="AP321" i="3"/>
  <c r="AG321" i="3"/>
  <c r="AP320" i="3"/>
  <c r="AG320" i="3"/>
  <c r="AP319" i="3"/>
  <c r="AG319" i="3"/>
  <c r="AP318" i="3"/>
  <c r="AG318" i="3"/>
  <c r="AP317" i="3"/>
  <c r="AG317" i="3"/>
  <c r="AP316" i="3"/>
  <c r="AG316" i="3"/>
  <c r="AP315" i="3"/>
  <c r="AG315" i="3"/>
  <c r="AP314" i="3"/>
  <c r="AG314" i="3"/>
  <c r="AP313" i="3"/>
  <c r="AG313" i="3"/>
  <c r="AP312" i="3"/>
  <c r="AG312" i="3"/>
  <c r="AP311" i="3"/>
  <c r="AG311" i="3"/>
  <c r="AP310" i="3"/>
  <c r="AG310" i="3"/>
  <c r="AP309" i="3"/>
  <c r="AG309" i="3"/>
  <c r="AP308" i="3"/>
  <c r="AG308" i="3"/>
  <c r="AP307" i="3"/>
  <c r="AG307" i="3"/>
  <c r="AP306" i="3"/>
  <c r="AG306" i="3"/>
  <c r="AP305" i="3"/>
  <c r="AG305" i="3"/>
  <c r="AP304" i="3"/>
  <c r="AG304" i="3"/>
  <c r="AP303" i="3"/>
  <c r="AG303" i="3"/>
  <c r="AP302" i="3"/>
  <c r="AG302" i="3"/>
  <c r="AP301" i="3"/>
  <c r="AG301" i="3"/>
  <c r="AP300" i="3"/>
  <c r="AG300" i="3"/>
  <c r="AP299" i="3"/>
  <c r="AG299" i="3"/>
  <c r="AP298" i="3"/>
  <c r="AG298" i="3"/>
  <c r="AP297" i="3"/>
  <c r="AG297" i="3"/>
  <c r="AP296" i="3"/>
  <c r="AP295" i="3"/>
  <c r="AP294" i="3"/>
  <c r="AG294" i="3"/>
  <c r="AP293" i="3"/>
  <c r="AG293" i="3"/>
  <c r="AP292" i="3"/>
  <c r="AG292" i="3"/>
  <c r="AP291" i="3"/>
  <c r="AG291" i="3"/>
  <c r="AP290" i="3"/>
  <c r="AG290" i="3"/>
  <c r="AP289" i="3"/>
  <c r="AG289" i="3"/>
  <c r="AP288" i="3"/>
  <c r="AG288" i="3"/>
  <c r="AP287" i="3"/>
  <c r="AG287" i="3"/>
  <c r="AP286" i="3"/>
  <c r="AP285" i="3"/>
  <c r="AG285" i="3"/>
  <c r="AP284" i="3"/>
  <c r="AP283" i="3"/>
  <c r="AG283" i="3"/>
  <c r="AP282" i="3"/>
  <c r="AG282" i="3"/>
  <c r="AG281" i="3"/>
  <c r="AG280" i="3"/>
  <c r="AP279" i="3"/>
  <c r="AG279" i="3"/>
  <c r="AG278" i="3"/>
  <c r="AG277" i="3"/>
  <c r="AG276" i="3"/>
  <c r="AG275" i="3"/>
  <c r="AG274" i="3"/>
  <c r="AG273" i="3"/>
  <c r="AP272" i="3"/>
  <c r="AG272" i="3"/>
  <c r="AG271" i="3"/>
  <c r="AP270" i="3"/>
  <c r="AG270" i="3"/>
  <c r="AP269" i="3"/>
  <c r="AG269" i="3"/>
  <c r="AP268" i="3"/>
  <c r="AG268" i="3"/>
  <c r="AP267" i="3"/>
  <c r="AG267" i="3"/>
  <c r="AP266" i="3"/>
  <c r="AG266" i="3"/>
  <c r="AP265" i="3"/>
  <c r="AG265" i="3"/>
  <c r="AP264" i="3"/>
  <c r="AG264" i="3"/>
  <c r="AP263" i="3"/>
  <c r="AG263" i="3"/>
  <c r="AP262" i="3"/>
  <c r="AG262" i="3"/>
  <c r="AP261" i="3"/>
  <c r="AG261" i="3"/>
  <c r="AP260" i="3"/>
  <c r="AG260" i="3"/>
  <c r="AP259" i="3"/>
  <c r="AG259" i="3"/>
  <c r="AP258" i="3"/>
  <c r="AG258" i="3"/>
  <c r="AP257" i="3"/>
  <c r="AG257" i="3"/>
  <c r="AP256" i="3"/>
  <c r="AG256" i="3"/>
  <c r="AP255" i="3"/>
  <c r="AG255" i="3"/>
  <c r="AP254" i="3"/>
  <c r="AG254" i="3"/>
  <c r="AP253" i="3"/>
  <c r="AG253" i="3"/>
  <c r="AP252" i="3"/>
  <c r="AG252" i="3"/>
  <c r="AP251" i="3"/>
  <c r="AG251" i="3"/>
  <c r="AP250" i="3"/>
  <c r="AG250" i="3"/>
  <c r="AP249" i="3"/>
  <c r="AG249" i="3"/>
  <c r="AP248" i="3"/>
  <c r="AG248" i="3"/>
  <c r="AP247" i="3"/>
  <c r="AG247" i="3"/>
  <c r="AP246" i="3"/>
  <c r="AG246" i="3"/>
  <c r="AP245" i="3"/>
  <c r="AG245" i="3"/>
  <c r="AP244" i="3"/>
  <c r="AG244" i="3"/>
  <c r="AP243" i="3"/>
  <c r="AG243" i="3"/>
  <c r="AP242" i="3"/>
  <c r="AG242" i="3"/>
  <c r="AP241" i="3"/>
  <c r="AG241" i="3"/>
  <c r="AP240" i="3"/>
  <c r="AG240" i="3"/>
  <c r="AP239" i="3"/>
  <c r="AG239" i="3"/>
  <c r="AP238" i="3"/>
  <c r="AG238" i="3"/>
  <c r="AP237" i="3"/>
  <c r="AG237" i="3"/>
  <c r="AP236" i="3"/>
  <c r="AG236" i="3"/>
  <c r="AP235" i="3"/>
  <c r="AG235" i="3"/>
  <c r="AP234" i="3"/>
  <c r="AG234" i="3"/>
  <c r="AP233" i="3"/>
  <c r="AG233" i="3"/>
  <c r="AG232" i="3"/>
  <c r="AP231" i="3"/>
  <c r="AG231" i="3"/>
  <c r="AP230" i="3"/>
  <c r="AG230" i="3"/>
  <c r="AP229" i="3"/>
  <c r="AG229" i="3"/>
  <c r="AP228" i="3"/>
  <c r="AG228" i="3"/>
  <c r="AP227" i="3"/>
  <c r="AG227" i="3"/>
  <c r="AG226" i="3"/>
  <c r="AG225" i="3"/>
  <c r="AP224" i="3"/>
  <c r="AG224" i="3"/>
  <c r="AP223" i="3"/>
  <c r="AG223" i="3"/>
  <c r="AP222" i="3"/>
  <c r="AG222" i="3"/>
  <c r="AP221" i="3"/>
  <c r="AG221" i="3"/>
  <c r="AP220" i="3"/>
  <c r="AG220" i="3"/>
  <c r="AP219" i="3"/>
  <c r="AG219" i="3"/>
  <c r="AP218" i="3"/>
  <c r="AG218" i="3"/>
  <c r="AP217" i="3"/>
  <c r="AG217" i="3"/>
  <c r="AP216" i="3"/>
  <c r="AG216" i="3"/>
  <c r="AP215" i="3"/>
  <c r="AG215" i="3"/>
  <c r="AG214" i="3"/>
  <c r="AG213" i="3"/>
  <c r="AG212" i="3"/>
  <c r="AP211" i="3"/>
  <c r="AG211" i="3"/>
  <c r="AP210" i="3"/>
  <c r="AG210" i="3"/>
  <c r="AP209" i="3"/>
  <c r="AG209" i="3"/>
  <c r="AP208" i="3"/>
  <c r="AG208" i="3"/>
  <c r="AP207" i="3"/>
  <c r="AG207" i="3"/>
  <c r="AP206" i="3"/>
  <c r="AG206" i="3"/>
  <c r="AG205" i="3"/>
  <c r="AG204" i="3"/>
  <c r="AG203" i="3"/>
  <c r="AP202" i="3"/>
  <c r="AG202" i="3"/>
  <c r="AP201" i="3"/>
  <c r="AG201" i="3"/>
  <c r="AG200" i="3"/>
  <c r="AP199" i="3"/>
  <c r="AG199" i="3"/>
  <c r="AP198" i="3"/>
  <c r="AG198" i="3"/>
  <c r="AP197" i="3"/>
  <c r="AG197" i="3"/>
  <c r="AP196" i="3"/>
  <c r="AG196" i="3"/>
  <c r="AP195" i="3"/>
  <c r="AG195" i="3"/>
  <c r="AP194" i="3"/>
  <c r="AG194" i="3"/>
  <c r="AP193" i="3"/>
  <c r="AG193" i="3"/>
  <c r="AP192" i="3"/>
  <c r="AG192" i="3"/>
  <c r="AG191" i="3"/>
  <c r="AG190" i="3"/>
  <c r="AP189" i="3"/>
  <c r="AG189" i="3"/>
  <c r="AG188" i="3"/>
  <c r="AG187" i="3"/>
  <c r="AP186" i="3"/>
  <c r="AG186" i="3"/>
  <c r="AP185" i="3"/>
  <c r="AG185" i="3"/>
  <c r="AP184" i="3"/>
  <c r="AG184" i="3"/>
  <c r="AP183" i="3"/>
  <c r="AG183" i="3"/>
  <c r="AG182" i="3"/>
  <c r="AG181" i="3"/>
  <c r="AG180" i="3"/>
  <c r="AP179" i="3"/>
  <c r="AG179" i="3"/>
  <c r="AP178" i="3"/>
  <c r="AG178" i="3"/>
  <c r="AP177" i="3"/>
  <c r="AG177" i="3"/>
  <c r="AP176" i="3"/>
  <c r="AG176" i="3"/>
  <c r="AP175" i="3"/>
  <c r="AG175" i="3"/>
  <c r="AP174" i="3"/>
  <c r="AG174" i="3"/>
  <c r="AP173" i="3"/>
  <c r="AG173" i="3"/>
  <c r="AP172" i="3"/>
  <c r="AG172" i="3"/>
  <c r="AP171" i="3"/>
  <c r="AG171" i="3"/>
  <c r="AP170" i="3"/>
  <c r="AG170" i="3"/>
  <c r="AP169" i="3"/>
  <c r="AG169" i="3"/>
  <c r="AG168" i="3"/>
  <c r="AP167" i="3"/>
  <c r="AG167" i="3"/>
  <c r="AP166" i="3"/>
  <c r="AG166" i="3"/>
  <c r="AG165" i="3"/>
  <c r="AG164" i="3"/>
  <c r="AG163" i="3"/>
  <c r="AG162" i="3"/>
  <c r="AP161" i="3"/>
  <c r="AG161" i="3"/>
  <c r="AP160" i="3"/>
  <c r="AG160" i="3"/>
  <c r="AP159" i="3"/>
  <c r="AG159" i="3"/>
  <c r="AG158" i="3"/>
  <c r="AP157" i="3"/>
  <c r="AG157" i="3"/>
  <c r="AP156" i="3"/>
  <c r="AG156" i="3"/>
  <c r="AP155" i="3"/>
  <c r="AG155" i="3"/>
  <c r="AP154" i="3"/>
  <c r="AG154" i="3"/>
  <c r="AG153" i="3"/>
  <c r="AP152" i="3"/>
  <c r="AG152" i="3"/>
  <c r="AP151" i="3"/>
  <c r="AG151" i="3"/>
  <c r="AP150" i="3"/>
  <c r="AG150" i="3"/>
  <c r="AP149" i="3"/>
  <c r="AG149" i="3"/>
  <c r="AP148" i="3"/>
  <c r="AG148" i="3"/>
  <c r="AP147" i="3"/>
  <c r="AG147" i="3"/>
  <c r="AP146" i="3"/>
  <c r="AG146" i="3"/>
  <c r="AG145" i="3"/>
  <c r="AP144" i="3"/>
  <c r="AG144" i="3"/>
  <c r="AP143" i="3"/>
  <c r="AG143" i="3"/>
  <c r="AP142" i="3"/>
  <c r="AG142" i="3"/>
  <c r="AP141" i="3"/>
  <c r="AG141" i="3"/>
  <c r="AG140" i="3"/>
  <c r="AG139" i="3"/>
  <c r="AP138" i="3"/>
  <c r="AG138" i="3"/>
  <c r="AP137" i="3"/>
  <c r="AG137" i="3"/>
  <c r="AP136" i="3"/>
  <c r="AG136" i="3"/>
  <c r="AG135" i="3"/>
  <c r="AP134" i="3"/>
  <c r="AG134" i="3"/>
  <c r="AP133" i="3"/>
  <c r="AG133" i="3"/>
  <c r="AG132" i="3"/>
  <c r="AP131" i="3"/>
  <c r="AG131" i="3"/>
  <c r="AP130" i="3"/>
  <c r="AG130" i="3"/>
  <c r="AP129" i="3"/>
  <c r="AG129" i="3"/>
  <c r="AG128" i="3"/>
  <c r="AG127" i="3"/>
  <c r="AP126" i="3"/>
  <c r="AG126" i="3"/>
  <c r="AP125" i="3"/>
  <c r="AG125" i="3"/>
  <c r="AG124" i="3"/>
  <c r="AP123" i="3"/>
  <c r="AG123" i="3"/>
  <c r="AG122" i="3"/>
  <c r="AP121" i="3"/>
  <c r="AG121" i="3"/>
  <c r="AP120" i="3"/>
  <c r="AG120" i="3"/>
  <c r="AP119" i="3"/>
  <c r="AG119" i="3"/>
  <c r="AP118" i="3"/>
  <c r="AG118" i="3"/>
  <c r="AP117" i="3"/>
  <c r="AG117" i="3"/>
  <c r="AP116" i="3"/>
  <c r="AG116" i="3"/>
  <c r="AP115" i="3"/>
  <c r="AG115" i="3"/>
  <c r="AG114" i="3"/>
  <c r="AP113" i="3"/>
  <c r="AG113" i="3"/>
  <c r="AP112" i="3"/>
  <c r="AG112" i="3"/>
  <c r="AG111" i="3"/>
  <c r="AG110" i="3"/>
  <c r="AG109" i="3"/>
  <c r="AP108" i="3"/>
  <c r="AG108" i="3"/>
  <c r="AG107" i="3"/>
  <c r="AG106" i="3"/>
  <c r="AG105" i="3"/>
  <c r="AG104" i="3"/>
  <c r="AP103" i="3"/>
  <c r="AG103" i="3"/>
  <c r="AP102" i="3"/>
  <c r="AG102" i="3"/>
  <c r="AP101" i="3"/>
  <c r="AG101" i="3"/>
  <c r="AP100" i="3"/>
  <c r="AG100" i="3"/>
  <c r="AP99" i="3"/>
  <c r="AG99" i="3"/>
  <c r="AP98" i="3"/>
  <c r="AG98" i="3"/>
  <c r="AP97" i="3"/>
  <c r="AG97" i="3"/>
  <c r="AP96" i="3"/>
  <c r="AG96" i="3"/>
  <c r="AG95" i="3"/>
  <c r="AP94" i="3"/>
  <c r="AG94" i="3"/>
  <c r="AP93" i="3"/>
  <c r="AG93" i="3"/>
  <c r="AP92" i="3"/>
  <c r="AG92" i="3"/>
  <c r="AP91" i="3"/>
  <c r="AG91" i="3"/>
  <c r="AP90" i="3"/>
  <c r="AG90" i="3"/>
  <c r="AP89" i="3"/>
  <c r="AG89" i="3"/>
  <c r="AP88" i="3"/>
  <c r="AG88" i="3"/>
  <c r="AP87" i="3"/>
  <c r="AG87" i="3"/>
  <c r="AP86" i="3"/>
  <c r="AG86" i="3"/>
  <c r="AP85" i="3"/>
  <c r="AG85" i="3"/>
  <c r="AP84" i="3"/>
  <c r="AG84" i="3"/>
  <c r="AP83" i="3"/>
  <c r="AG83" i="3"/>
  <c r="AP82" i="3"/>
  <c r="AG82" i="3"/>
  <c r="AP81" i="3"/>
  <c r="AG81" i="3"/>
  <c r="AP80" i="3"/>
  <c r="AG80" i="3"/>
  <c r="AG79" i="3"/>
  <c r="AP78" i="3"/>
  <c r="AG78" i="3"/>
  <c r="AP77" i="3"/>
  <c r="AG77" i="3"/>
  <c r="AP76" i="3"/>
  <c r="AG76" i="3"/>
  <c r="AP75" i="3"/>
  <c r="AG75" i="3"/>
  <c r="AP74" i="3"/>
  <c r="AG74" i="3"/>
  <c r="AP73" i="3"/>
  <c r="AG73" i="3"/>
  <c r="AP72" i="3"/>
  <c r="AG72" i="3"/>
  <c r="AP71" i="3"/>
  <c r="AG71" i="3"/>
  <c r="AP70" i="3"/>
  <c r="AG70" i="3"/>
  <c r="AP69" i="3"/>
  <c r="AG69" i="3"/>
  <c r="AP68" i="3"/>
  <c r="AG68" i="3"/>
  <c r="AP67" i="3"/>
  <c r="AG67" i="3"/>
  <c r="AP66" i="3"/>
  <c r="AG66" i="3"/>
  <c r="AP65" i="3"/>
  <c r="AG65" i="3"/>
  <c r="AP64" i="3"/>
  <c r="AG64" i="3"/>
  <c r="AP63" i="3"/>
  <c r="AG63" i="3"/>
  <c r="AP62" i="3"/>
  <c r="AG62" i="3"/>
  <c r="AP61" i="3"/>
  <c r="AG61" i="3"/>
  <c r="AP60" i="3"/>
  <c r="AG60" i="3"/>
  <c r="AP59" i="3"/>
  <c r="AG59" i="3"/>
  <c r="AP58" i="3"/>
  <c r="AG58" i="3"/>
  <c r="AP57" i="3"/>
  <c r="AG57" i="3"/>
  <c r="AP56" i="3"/>
  <c r="AG56" i="3"/>
  <c r="AP55" i="3"/>
  <c r="AG55" i="3"/>
  <c r="AP54" i="3"/>
  <c r="AG54" i="3"/>
  <c r="AP53" i="3"/>
  <c r="AG53" i="3"/>
  <c r="AP52" i="3"/>
  <c r="AG52" i="3"/>
  <c r="AP51" i="3"/>
  <c r="AG51" i="3"/>
  <c r="AP50" i="3"/>
  <c r="AG50" i="3"/>
  <c r="AP49" i="3"/>
  <c r="AG49" i="3"/>
  <c r="AP48" i="3"/>
  <c r="AG48" i="3"/>
  <c r="AP47" i="3"/>
  <c r="AG47" i="3"/>
  <c r="AP46" i="3"/>
  <c r="AG46" i="3"/>
  <c r="AP45" i="3"/>
  <c r="AG45" i="3"/>
  <c r="AP44" i="3"/>
  <c r="AG44" i="3"/>
  <c r="AP43" i="3"/>
  <c r="AG43" i="3"/>
  <c r="AP42" i="3"/>
  <c r="AG42" i="3"/>
  <c r="AP41" i="3"/>
  <c r="AG41" i="3"/>
  <c r="AP40" i="3"/>
  <c r="AG40" i="3"/>
  <c r="AP39" i="3"/>
  <c r="AG39" i="3"/>
  <c r="AP38" i="3"/>
  <c r="AG38" i="3"/>
  <c r="AP37" i="3"/>
  <c r="AG37" i="3"/>
  <c r="AP36" i="3"/>
  <c r="AG36" i="3"/>
  <c r="AP35" i="3"/>
  <c r="AG35" i="3"/>
  <c r="AP34" i="3"/>
  <c r="AG34" i="3"/>
  <c r="AP33" i="3"/>
  <c r="AG33" i="3"/>
  <c r="AP32" i="3"/>
  <c r="AG32" i="3"/>
  <c r="AP31" i="3"/>
  <c r="AG31" i="3"/>
  <c r="AP30" i="3"/>
  <c r="AG30" i="3"/>
  <c r="AP29" i="3"/>
  <c r="AG29" i="3"/>
  <c r="AP28" i="3"/>
  <c r="AG28" i="3"/>
  <c r="AP27" i="3"/>
  <c r="AG27" i="3"/>
  <c r="AP26" i="3"/>
  <c r="AG26" i="3"/>
  <c r="AP25" i="3"/>
  <c r="AG25" i="3"/>
  <c r="AP24" i="3"/>
  <c r="AG24" i="3"/>
  <c r="AP23" i="3"/>
  <c r="AG23" i="3"/>
  <c r="AP22" i="3"/>
  <c r="AG22" i="3"/>
  <c r="AP21" i="3"/>
  <c r="AG21" i="3"/>
  <c r="AP20" i="3"/>
  <c r="AG20" i="3"/>
  <c r="AP19" i="3"/>
  <c r="AG19" i="3"/>
  <c r="AP18" i="3"/>
  <c r="AG18" i="3"/>
  <c r="AP17" i="3"/>
  <c r="AG17" i="3"/>
  <c r="AP16" i="3"/>
  <c r="AG16" i="3"/>
  <c r="AP15" i="3"/>
  <c r="AG15" i="3"/>
  <c r="AP14" i="3"/>
  <c r="AG14" i="3"/>
  <c r="AP13" i="3"/>
  <c r="AG13" i="3"/>
  <c r="AP12" i="3"/>
  <c r="AG12" i="3"/>
  <c r="AP11" i="3"/>
  <c r="AG11" i="3"/>
  <c r="AP10" i="3"/>
  <c r="AG10" i="3"/>
  <c r="AP9" i="3"/>
  <c r="AG9" i="3"/>
  <c r="AP8" i="3"/>
  <c r="AG8" i="3"/>
  <c r="AP7" i="3"/>
  <c r="AG7" i="3"/>
  <c r="AG6" i="3"/>
</calcChain>
</file>

<file path=xl/comments1.xml><?xml version="1.0" encoding="utf-8"?>
<comments xmlns="http://schemas.openxmlformats.org/spreadsheetml/2006/main">
  <authors>
    <author>Monica Marcela Monje Paterroyo</author>
  </authors>
  <commentList>
    <comment ref="N5" authorId="0" shapeId="0">
      <text>
        <r>
          <rPr>
            <b/>
            <sz val="9"/>
            <color indexed="81"/>
            <rFont val="Tahoma"/>
            <family val="2"/>
          </rPr>
          <t>Monica Marcela Monje Paterroyo:</t>
        </r>
        <r>
          <rPr>
            <sz val="9"/>
            <color indexed="81"/>
            <rFont val="Tahoma"/>
            <family val="2"/>
          </rPr>
          <t xml:space="preserve">
DEFINIDIR EL CRITERIO PARA EL CODIGO </t>
        </r>
      </text>
    </comment>
    <comment ref="O5" authorId="0" shapeId="0">
      <text>
        <r>
          <rPr>
            <b/>
            <sz val="9"/>
            <color indexed="81"/>
            <rFont val="Tahoma"/>
            <family val="2"/>
          </rPr>
          <t>Monica Marcela Monje Paterroyo:</t>
        </r>
        <r>
          <rPr>
            <sz val="9"/>
            <color indexed="81"/>
            <rFont val="Tahoma"/>
            <family val="2"/>
          </rPr>
          <t xml:space="preserve">
ESTA COLUMNA NO FUE MODIFICADA POR CUANTO DESCONOZCO LOS CODIGOS.</t>
        </r>
      </text>
    </comment>
    <comment ref="AQ29" authorId="0" shapeId="0">
      <text>
        <r>
          <rPr>
            <b/>
            <sz val="9"/>
            <color indexed="81"/>
            <rFont val="Tahoma"/>
            <family val="2"/>
          </rPr>
          <t>Monica Marcela Monje Paterroyo:</t>
        </r>
        <r>
          <rPr>
            <sz val="9"/>
            <color indexed="81"/>
            <rFont val="Tahoma"/>
            <family val="2"/>
          </rPr>
          <t xml:space="preserve">
EL DOCUEMNTO DESIGNACION DE SUPERV. ESTA CON UN NIT. DIFRENTE </t>
        </r>
      </text>
    </comment>
    <comment ref="P34" authorId="0" shapeId="0">
      <text>
        <r>
          <rPr>
            <b/>
            <sz val="9"/>
            <color indexed="81"/>
            <rFont val="Tahoma"/>
            <family val="2"/>
          </rPr>
          <t>Monica Marcela Monje Paterroyo:</t>
        </r>
        <r>
          <rPr>
            <sz val="9"/>
            <color indexed="81"/>
            <rFont val="Tahoma"/>
            <family val="2"/>
          </rPr>
          <t xml:space="preserve">
SUFRIO ADICION Y NO SE VISUALIZA EN ESTE REPORTE</t>
        </r>
      </text>
    </comment>
    <comment ref="AE37" authorId="0" shapeId="0">
      <text>
        <r>
          <rPr>
            <b/>
            <sz val="9"/>
            <color indexed="81"/>
            <rFont val="Tahoma"/>
            <family val="2"/>
          </rPr>
          <t>Monica Marcela Monje Paterroyo:</t>
        </r>
        <r>
          <rPr>
            <sz val="9"/>
            <color indexed="81"/>
            <rFont val="Tahoma"/>
            <family val="2"/>
          </rPr>
          <t xml:space="preserve">
VALOR SUPERIOR ERROR DE DIGITACION </t>
        </r>
      </text>
    </comment>
    <comment ref="AE38" authorId="0" shapeId="0">
      <text>
        <r>
          <rPr>
            <b/>
            <sz val="9"/>
            <color indexed="81"/>
            <rFont val="Tahoma"/>
            <family val="2"/>
          </rPr>
          <t>Monica Marcela Monje Paterroyo:</t>
        </r>
        <r>
          <rPr>
            <sz val="9"/>
            <color indexed="81"/>
            <rFont val="Tahoma"/>
            <family val="2"/>
          </rPr>
          <t xml:space="preserve">
LE FALTO INCLUIR $700.000</t>
        </r>
      </text>
    </comment>
    <comment ref="AM67" authorId="0" shapeId="0">
      <text>
        <r>
          <rPr>
            <b/>
            <sz val="9"/>
            <color indexed="81"/>
            <rFont val="Tahoma"/>
            <family val="2"/>
          </rPr>
          <t>Monica Marcela Monje Paterroyo:</t>
        </r>
        <r>
          <rPr>
            <sz val="9"/>
            <color indexed="81"/>
            <rFont val="Tahoma"/>
            <family val="2"/>
          </rPr>
          <t xml:space="preserve">
NO HAY ACTA DE INICIO PARA ESTE PROCESO</t>
        </r>
      </text>
    </comment>
    <comment ref="AE73" authorId="0" shapeId="0">
      <text>
        <r>
          <rPr>
            <b/>
            <sz val="9"/>
            <color indexed="81"/>
            <rFont val="Tahoma"/>
            <family val="2"/>
          </rPr>
          <t>Monica Marcela Monje Paterroyo:</t>
        </r>
        <r>
          <rPr>
            <sz val="9"/>
            <color indexed="81"/>
            <rFont val="Tahoma"/>
            <family val="2"/>
          </rPr>
          <t xml:space="preserve">
Dentro de la AO SE ADJUDICA POR UN VALOR DE 33 MILLONES A PESAR QUE LA OFERTA ESTA POR 5 MILLONES</t>
        </r>
      </text>
    </comment>
    <comment ref="P85" authorId="0" shapeId="0">
      <text>
        <r>
          <rPr>
            <b/>
            <sz val="9"/>
            <color indexed="81"/>
            <rFont val="Tahoma"/>
            <family val="2"/>
          </rPr>
          <t>Monica Marcela Monje Paterroyo:</t>
        </r>
        <r>
          <rPr>
            <sz val="9"/>
            <color indexed="81"/>
            <rFont val="Tahoma"/>
            <family val="2"/>
          </rPr>
          <t xml:space="preserve">
tiene una Adicion por 2.600,000</t>
        </r>
      </text>
    </comment>
    <comment ref="AE85" authorId="0" shapeId="0">
      <text>
        <r>
          <rPr>
            <b/>
            <sz val="9"/>
            <color indexed="81"/>
            <rFont val="Tahoma"/>
            <family val="2"/>
          </rPr>
          <t>Monica Marcela Monje Paterroyo:</t>
        </r>
        <r>
          <rPr>
            <sz val="9"/>
            <color indexed="81"/>
            <rFont val="Tahoma"/>
            <family val="2"/>
          </rPr>
          <t xml:space="preserve">
Adicion por $2.600,000 no esta incluida</t>
        </r>
      </text>
    </comment>
    <comment ref="AE96" authorId="0" shapeId="0">
      <text>
        <r>
          <rPr>
            <b/>
            <sz val="9"/>
            <color indexed="81"/>
            <rFont val="Tahoma"/>
            <family val="2"/>
          </rPr>
          <t>Monica Marcela Monje Paterroyo:</t>
        </r>
        <r>
          <rPr>
            <sz val="9"/>
            <color indexed="81"/>
            <rFont val="Tahoma"/>
            <family val="2"/>
          </rPr>
          <t xml:space="preserve">
TIENE ADICION DE 5.000,000 y SE CORRIGE LA INCLUSION QUE SE REALIZO POR CUANTO QUEDO POR MENOR VALOR
</t>
        </r>
      </text>
    </comment>
    <comment ref="AE108" authorId="0" shapeId="0">
      <text>
        <r>
          <rPr>
            <b/>
            <sz val="9"/>
            <color indexed="81"/>
            <rFont val="Tahoma"/>
            <family val="2"/>
          </rPr>
          <t>Monica Marcela Monje Paterroyo:</t>
        </r>
        <r>
          <rPr>
            <sz val="9"/>
            <color indexed="81"/>
            <rFont val="Tahoma"/>
            <family val="2"/>
          </rPr>
          <t xml:space="preserve">
TIENE ADICION 1,000.000 JUNIO 26/2018</t>
        </r>
      </text>
    </comment>
    <comment ref="AE122" authorId="0" shapeId="0">
      <text>
        <r>
          <rPr>
            <b/>
            <sz val="9"/>
            <color indexed="81"/>
            <rFont val="Tahoma"/>
            <family val="2"/>
          </rPr>
          <t>Monica Marcela Monje Paterroyo:</t>
        </r>
        <r>
          <rPr>
            <sz val="9"/>
            <color indexed="81"/>
            <rFont val="Tahoma"/>
            <family val="2"/>
          </rPr>
          <t xml:space="preserve">
</t>
        </r>
        <r>
          <rPr>
            <sz val="12"/>
            <color indexed="81"/>
            <rFont val="Tahoma"/>
            <family val="2"/>
          </rPr>
          <t>TIENE UNA ADICION POR 25,272,872.16</t>
        </r>
      </text>
    </comment>
    <comment ref="AE129" authorId="0" shapeId="0">
      <text>
        <r>
          <rPr>
            <b/>
            <sz val="9"/>
            <color indexed="81"/>
            <rFont val="Tahoma"/>
            <family val="2"/>
          </rPr>
          <t>Monica Marcela Monje Paterroyo:</t>
        </r>
        <r>
          <rPr>
            <sz val="9"/>
            <color indexed="81"/>
            <rFont val="Tahoma"/>
            <family val="2"/>
          </rPr>
          <t xml:space="preserve">
TIENE ADICION 2,713,200</t>
        </r>
      </text>
    </comment>
    <comment ref="AE147" authorId="0" shapeId="0">
      <text>
        <r>
          <rPr>
            <b/>
            <sz val="9"/>
            <color indexed="81"/>
            <rFont val="Tahoma"/>
            <family val="2"/>
          </rPr>
          <t>Monica Marcela Monje Paterroyo:</t>
        </r>
        <r>
          <rPr>
            <sz val="9"/>
            <color indexed="81"/>
            <rFont val="Tahoma"/>
            <family val="2"/>
          </rPr>
          <t xml:space="preserve">
VALOR DE LA ADICION 11,569.611.76</t>
        </r>
      </text>
    </comment>
    <comment ref="AE155" authorId="0" shapeId="0">
      <text>
        <r>
          <rPr>
            <b/>
            <sz val="9"/>
            <color indexed="81"/>
            <rFont val="Tahoma"/>
            <family val="2"/>
          </rPr>
          <t>Monica Marcela Monje Paterroyo:</t>
        </r>
        <r>
          <rPr>
            <sz val="9"/>
            <color indexed="81"/>
            <rFont val="Tahoma"/>
            <family val="2"/>
          </rPr>
          <t xml:space="preserve">
</t>
        </r>
        <r>
          <rPr>
            <sz val="16"/>
            <color indexed="81"/>
            <rFont val="Tahoma"/>
            <family val="2"/>
          </rPr>
          <t>Valor de Adicion: 15.647.932,39 COMPRA INICIAL 77.266.848,85</t>
        </r>
      </text>
    </comment>
    <comment ref="AE186" authorId="0" shapeId="0">
      <text>
        <r>
          <rPr>
            <b/>
            <sz val="9"/>
            <color indexed="81"/>
            <rFont val="Tahoma"/>
            <family val="2"/>
          </rPr>
          <t>Monica Marcela Monje Paterroyo:</t>
        </r>
        <r>
          <rPr>
            <sz val="9"/>
            <color indexed="81"/>
            <rFont val="Tahoma"/>
            <family val="2"/>
          </rPr>
          <t xml:space="preserve">
Valor real</t>
        </r>
      </text>
    </comment>
    <comment ref="AE189" authorId="0" shapeId="0">
      <text>
        <r>
          <rPr>
            <b/>
            <sz val="9"/>
            <color indexed="81"/>
            <rFont val="Tahoma"/>
            <family val="2"/>
          </rPr>
          <t>Monica Marcela Monje Paterroyo:</t>
        </r>
        <r>
          <rPr>
            <sz val="9"/>
            <color indexed="81"/>
            <rFont val="Tahoma"/>
            <family val="2"/>
          </rPr>
          <t xml:space="preserve">
</t>
        </r>
        <r>
          <rPr>
            <sz val="14"/>
            <color indexed="81"/>
            <rFont val="Tahoma"/>
            <family val="2"/>
          </rPr>
          <t>Adicion 1.679.600 YA ESTA INCLUIDA</t>
        </r>
      </text>
    </comment>
    <comment ref="AE192" authorId="0" shapeId="0">
      <text>
        <r>
          <rPr>
            <b/>
            <sz val="9"/>
            <color indexed="81"/>
            <rFont val="Tahoma"/>
            <family val="2"/>
          </rPr>
          <t>Monica Marcela Monje Paterroyo:</t>
        </r>
        <r>
          <rPr>
            <sz val="9"/>
            <color indexed="81"/>
            <rFont val="Tahoma"/>
            <family val="2"/>
          </rPr>
          <t xml:space="preserve">
ADICION 213.181 YA ESTA INCLUIDA</t>
        </r>
      </text>
    </comment>
  </commentList>
</comments>
</file>

<file path=xl/sharedStrings.xml><?xml version="1.0" encoding="utf-8"?>
<sst xmlns="http://schemas.openxmlformats.org/spreadsheetml/2006/main" count="8556" uniqueCount="2322">
  <si>
    <t>Cuenta de AREA DE LA  NECESIDAD</t>
  </si>
  <si>
    <t>Etiquetas de columna</t>
  </si>
  <si>
    <t>Etiquetas de fila</t>
  </si>
  <si>
    <t>Enero</t>
  </si>
  <si>
    <t>Febrero</t>
  </si>
  <si>
    <t>Marzo</t>
  </si>
  <si>
    <t>Abril</t>
  </si>
  <si>
    <t>Mayo</t>
  </si>
  <si>
    <t>Junio</t>
  </si>
  <si>
    <t>Julio</t>
  </si>
  <si>
    <t>Agosto</t>
  </si>
  <si>
    <t>Septiembre</t>
  </si>
  <si>
    <t>Octubre</t>
  </si>
  <si>
    <t>Noviembre</t>
  </si>
  <si>
    <t>Total general</t>
  </si>
  <si>
    <t>Dirección General</t>
  </si>
  <si>
    <t>Oficina Asesora de Planeacion</t>
  </si>
  <si>
    <t>Oficina Asesora Jurídica</t>
  </si>
  <si>
    <t xml:space="preserve">Oficina de Comunicaciones </t>
  </si>
  <si>
    <t>Oficina de Tecnología</t>
  </si>
  <si>
    <t>Subdirección Administrativa y Financiera</t>
  </si>
  <si>
    <t>Subdirección de Control Migratorio</t>
  </si>
  <si>
    <t xml:space="preserve">Subdirección de Extranjería </t>
  </si>
  <si>
    <t xml:space="preserve">Subdirección de Talento Humano </t>
  </si>
  <si>
    <t>Oficina Asesora de Planeación</t>
  </si>
  <si>
    <t>Cuenta de MODALIDAD</t>
  </si>
  <si>
    <t>Contratación Directa</t>
  </si>
  <si>
    <t>Celebrado</t>
  </si>
  <si>
    <t>Desierto</t>
  </si>
  <si>
    <t>En Tramite</t>
  </si>
  <si>
    <t>Contratación Licitación</t>
  </si>
  <si>
    <t>Contratación Mínima Cuantía</t>
  </si>
  <si>
    <t>Contratación Selección Abreviada</t>
  </si>
  <si>
    <t>ETAPA</t>
  </si>
  <si>
    <t>Apoyo a la Gestión</t>
  </si>
  <si>
    <t>Arrendamiento</t>
  </si>
  <si>
    <t>Compraventa</t>
  </si>
  <si>
    <t>Interadministrativo</t>
  </si>
  <si>
    <t>Mantenimiento</t>
  </si>
  <si>
    <t>Prestación de Servicios</t>
  </si>
  <si>
    <t>Profesionales</t>
  </si>
  <si>
    <t>Servicios</t>
  </si>
  <si>
    <t>Suministro</t>
  </si>
  <si>
    <t xml:space="preserve">Orden de Compra </t>
  </si>
  <si>
    <t>Comisión</t>
  </si>
  <si>
    <t xml:space="preserve">Formato de Seguimiento a  la Gestion Contractual </t>
  </si>
  <si>
    <t xml:space="preserve">Código: AGCF.34 </t>
  </si>
  <si>
    <t>Version: V1</t>
  </si>
  <si>
    <t>PLATAFORMA</t>
  </si>
  <si>
    <t>No.CONSECUTIVO LIBRO</t>
  </si>
  <si>
    <t>PROFESIONAL ENCARGADO</t>
  </si>
  <si>
    <t>EXPEDIENTE</t>
  </si>
  <si>
    <t>N°PROCESO EN SECOP</t>
  </si>
  <si>
    <t>LINK DE PUBLICACION</t>
  </si>
  <si>
    <t>MES</t>
  </si>
  <si>
    <t>FECHA PUBLICACION PROCESO SECOP II-TIENDA VIRTUAL</t>
  </si>
  <si>
    <t>MODALIDAD</t>
  </si>
  <si>
    <t>CAUSAL</t>
  </si>
  <si>
    <t>AREA DE LA  NECESIDAD</t>
  </si>
  <si>
    <t>OBJETO</t>
  </si>
  <si>
    <t>CONSECUTIVO PAABS</t>
  </si>
  <si>
    <t>CODIGO UNSCSP</t>
  </si>
  <si>
    <t>NOMBRE DE CODIGO</t>
  </si>
  <si>
    <t>VALOR PROCESO</t>
  </si>
  <si>
    <t>CDP</t>
  </si>
  <si>
    <t>RUBRO</t>
  </si>
  <si>
    <t>ESTADO</t>
  </si>
  <si>
    <t>N° DE CONTRATO CELEBRADO</t>
  </si>
  <si>
    <t>FECHA DE FIRMA</t>
  </si>
  <si>
    <t>TIPO DE CONTRATO</t>
  </si>
  <si>
    <t>REGIONAL</t>
  </si>
  <si>
    <t xml:space="preserve">LUGAR DE EJECUCION
</t>
  </si>
  <si>
    <t>CONTRATISTA</t>
  </si>
  <si>
    <t>IDENTIFICACION</t>
  </si>
  <si>
    <t>DV</t>
  </si>
  <si>
    <t>N° RP</t>
  </si>
  <si>
    <t>FECHA RP</t>
  </si>
  <si>
    <t>VALOR CONTRATO 2018</t>
  </si>
  <si>
    <t>VALOR VF 2019</t>
  </si>
  <si>
    <t>VALOR TOTAL CONTRATO + VF</t>
  </si>
  <si>
    <t>AMPARO</t>
  </si>
  <si>
    <t>%</t>
  </si>
  <si>
    <t xml:space="preserve">VIGENCIA </t>
  </si>
  <si>
    <t>ASEGURADORA</t>
  </si>
  <si>
    <t>APROBACION</t>
  </si>
  <si>
    <t>FECHA INICIO</t>
  </si>
  <si>
    <t>FECHA DE TERMINACION</t>
  </si>
  <si>
    <t xml:space="preserve">ESTADO ACTUAL </t>
  </si>
  <si>
    <t>DIAS DE EJECUCION DEL CONTRATO</t>
  </si>
  <si>
    <t>NOMBRE SUPERVISOR</t>
  </si>
  <si>
    <t>CEDULA SUPERVISOR</t>
  </si>
  <si>
    <t>Tienda Virtual</t>
  </si>
  <si>
    <t xml:space="preserve">Claudia Alexandra Triana </t>
  </si>
  <si>
    <t>2018623141000003E</t>
  </si>
  <si>
    <t>https://www.colombiacompra.gov.co/tienda-virtual-del-estado-colombiano/ordenes-compra/25019</t>
  </si>
  <si>
    <t xml:space="preserve">Acuerdo Marco de Precios </t>
  </si>
  <si>
    <t xml:space="preserve">CONTRATAR EL SUMINISTRO DE PAPELERIA Y UTILES DE OFICINA, INCLUYENDO ELEMENTOS PARA ARCHIVO, CAJAS Y CARPETAS.
</t>
  </si>
  <si>
    <t>Suministro de escritorios</t>
  </si>
  <si>
    <t>A-2-0-4-4-15</t>
  </si>
  <si>
    <t>En ejecución</t>
  </si>
  <si>
    <t>Nivel Central</t>
  </si>
  <si>
    <t>Bogotá D.C.</t>
  </si>
  <si>
    <t xml:space="preserve">Ofixpres S.A.S.
</t>
  </si>
  <si>
    <t>N/A</t>
  </si>
  <si>
    <t>EJECUTADO</t>
  </si>
  <si>
    <t xml:space="preserve"> GONZALEZ FLOREZ YANA CRISTINA</t>
  </si>
  <si>
    <t>Secop II</t>
  </si>
  <si>
    <t>Adriana Alarcon Perdomo</t>
  </si>
  <si>
    <t>2017623140500179E</t>
  </si>
  <si>
    <t>PCD-001-2018</t>
  </si>
  <si>
    <t>https://community.secop.gov.co/Public/Tendering/OpportunityDetail/Index?noticeUID=CO1.NTC.280153&amp;isFromPublicArea=True&amp;isModal=False</t>
  </si>
  <si>
    <t>Prestacion de Servicios Profesionales y/o apoyo a la Gestion</t>
  </si>
  <si>
    <t xml:space="preserve">Prestar los servicios profesionales  para apoyar la gestión de la Dirección General de Migración Colombia </t>
  </si>
  <si>
    <t>Servicios de gestión, servicios profesionales de empresa y servicios administrativos</t>
  </si>
  <si>
    <t>A-1-0-2-14</t>
  </si>
  <si>
    <t xml:space="preserve">MARÍA JOSÉ YEPES </t>
  </si>
  <si>
    <t xml:space="preserve">EN EJECUCION </t>
  </si>
  <si>
    <t>WINSTON ANDRES MARTINEZ ACOSTA</t>
  </si>
  <si>
    <t>2017623140500189E</t>
  </si>
  <si>
    <t>PCD-011-2018</t>
  </si>
  <si>
    <t>https://community.secop.gov.co/Public/Tendering/OpportunityDetail/Index?noticeUID=CO1.NTC.283209&amp;isFromPublicArea=True&amp;isModal=False</t>
  </si>
  <si>
    <t>Prestación de Servicios Profesionales y/o apoyo a la Gestión</t>
  </si>
  <si>
    <t>Prestar los servicios profesionales para apoyar la gestión de la Dirección General de Migración Colombia.</t>
  </si>
  <si>
    <t>Servicios legales sobre contratos</t>
  </si>
  <si>
    <t>ROY LUIS GALINDO WEHDEKING</t>
  </si>
  <si>
    <t>2017623140500192E</t>
  </si>
  <si>
    <t>PCD-007-2018</t>
  </si>
  <si>
    <t>https://community.secop.gov.co/Public/Tendering/OpportunityDetail/Index?noticeUID=CO1.NTC.283208&amp;isFromPublicArea=True&amp;isModal=False</t>
  </si>
  <si>
    <t>Prestar los servicios profesionales para apoyar la gestión de la Oficina Asesora Jurídica de Migración Colombia.</t>
  </si>
  <si>
    <t>ANA CONSTANZA POLANÍA ALMARIO</t>
  </si>
  <si>
    <t>GUADALUPE ARBELAEZ IZQUIERDO</t>
  </si>
  <si>
    <t>2017623140500186E</t>
  </si>
  <si>
    <t>PCD-010-2018</t>
  </si>
  <si>
    <t>https://community.secop.gov.co/Public/Tendering/OpportunityDetail/Index?noticeUID=CO1.NTC.283609&amp;isFromPublicArea=True&amp;isModal=False</t>
  </si>
  <si>
    <t>JOAQUÍN ALFONSO MEJÍA PARRA</t>
  </si>
  <si>
    <t>2017623140500204E</t>
  </si>
  <si>
    <t>PCD-006-2018</t>
  </si>
  <si>
    <t>https://community.secop.gov.co/Public/Tendering/OpportunityDetail/Index?noticeUID=CO1.NTC.282837&amp;isFromPublicArea=True&amp;isModal=False</t>
  </si>
  <si>
    <t>REYES &amp; GONZALEZ ABOGADOS SAS</t>
  </si>
  <si>
    <t>2017623140500190E</t>
  </si>
  <si>
    <t>PCD-013-2018</t>
  </si>
  <si>
    <t>https://community.secop.gov.co/Public/Tendering/OpportunityDetail/Index?noticeUID=CO1.NTC.283612&amp;isFromPublicArea=True&amp;isModal=False</t>
  </si>
  <si>
    <t>NORBERTO RUBIANO MARTÍNEZ</t>
  </si>
  <si>
    <t>2017623140500205E</t>
  </si>
  <si>
    <t>PCD-014-2018</t>
  </si>
  <si>
    <t>https://community.secop.gov.co/Public/Tendering/OpportunityDetail/Index?noticeUID=CO1.NTC.283618&amp;isFromPublicArea=True&amp;isModal=False</t>
  </si>
  <si>
    <t>Juan Diego Corredor Gómez</t>
  </si>
  <si>
    <t>2017623140500187E</t>
  </si>
  <si>
    <t>PCD-016-2018</t>
  </si>
  <si>
    <t>https://community.secop.gov.co/Public/Tendering/OpportunityDetail/Index?noticeUID=CO1.NTC.289344&amp;isFromPublicArea=True&amp;isModal=False</t>
  </si>
  <si>
    <t>Prestar los servicios profesionales con autonomía técnica y administrativa para apoyar al Grupo Administrativo de la Subdirección Administrativa y Financiera, de acuerdo con las condiciones y especificaciones técnicas descritas en los Estudios Previos.</t>
  </si>
  <si>
    <t>Ingeniería arquitectónica</t>
  </si>
  <si>
    <t>Frank Daniel Ramos Chaparro</t>
  </si>
  <si>
    <t>CARLOS EDUARDO USECHE OVALLES</t>
  </si>
  <si>
    <t xml:space="preserve"> Secop II </t>
  </si>
  <si>
    <t xml:space="preserve">Alejandra Maria Arcos </t>
  </si>
  <si>
    <t>2017623140500181E</t>
  </si>
  <si>
    <t>PCD-002-2018</t>
  </si>
  <si>
    <t xml:space="preserve">https://community.secop.gov.co/Public/Tendering/OpportunityDetail/Index?noticeUID=CO1.NTC.281441&amp;isFromPublicArea=True&amp;isModal=False </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</si>
  <si>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t>
  </si>
  <si>
    <t xml:space="preserve"> Servicios de gestión, servicios profesionales de empresa y servicios administrativos </t>
  </si>
  <si>
    <t xml:space="preserve"> Nivel Central </t>
  </si>
  <si>
    <t xml:space="preserve"> Bogotá D.C. </t>
  </si>
  <si>
    <t xml:space="preserve">CATHERINE MELISSA MORENO HIGUERA </t>
  </si>
  <si>
    <t xml:space="preserve"> N/A </t>
  </si>
  <si>
    <t>JESUS ANDRES PORRAS GARCIA</t>
  </si>
  <si>
    <t>2018623140500013E</t>
  </si>
  <si>
    <t>PCD-018-2018</t>
  </si>
  <si>
    <t>https://community.secop.gov.co/Public/Tendering/OpportunityDetail/Index?noticeUID=CO1.NTC.283450&amp;isFromPublicArea=True&amp;isModal=False</t>
  </si>
  <si>
    <t>Prestar los servicios profesionales, para apoyar a la Subdirección de Control Migratorio de Migración Colombia en el desarrollo de procesos liderados por esta dependencia, de acuerdo con las condiciones señaladas y especificaciones técnicas descritas en los Estudios Previos.</t>
  </si>
  <si>
    <t>Robinson Valencia Giraldo</t>
  </si>
  <si>
    <t>VELASQUEZ ARDILA HUMBERTO</t>
  </si>
  <si>
    <t>2018623141000001E</t>
  </si>
  <si>
    <t>https://www.colombiacompra.gov.co/tienda-virtual-del-estado-colombiano/ordenes-compra/24522</t>
  </si>
  <si>
    <t>Suministro de combustible para vehículos y planta eléctrica cobertura Bogotá y sus alrededores</t>
  </si>
  <si>
    <t>Diesel</t>
  </si>
  <si>
    <t>A-2-0-4-4-1</t>
  </si>
  <si>
    <t xml:space="preserve">Organización Terpel S.A.
</t>
  </si>
  <si>
    <t xml:space="preserve"> USECHE OVALLES CARLOS EDUARDO</t>
  </si>
  <si>
    <t>2017623140500175E</t>
  </si>
  <si>
    <t>PCD-015-2018</t>
  </si>
  <si>
    <t>https://community.secop.gov.co/Public/Tendering/OpportunityDetail/Index?noticeUID=CO1.NTC.282659&amp;isFromPublicArea=True&amp;isModal=False</t>
  </si>
  <si>
    <t>EDUARDO LLAÑA SANCHEZ</t>
  </si>
  <si>
    <t>2017623140500196E</t>
  </si>
  <si>
    <t>PCD-009-2018</t>
  </si>
  <si>
    <t>https://community.secop.gov.co/Public/Tendering/OpportunityDetail/Index?noticeUID=CO1.NTC.282581&amp;isFromPublicArea=True&amp;isModal=False</t>
  </si>
  <si>
    <t>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</si>
  <si>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Servicios de Asesoría de Gestión</t>
  </si>
  <si>
    <t>C-1199-1002-8</t>
  </si>
  <si>
    <t>CARLOS ALBERTO BARRERO
CANTOR</t>
  </si>
  <si>
    <t>DUBERLEY EDUARDO MURILLO BARONA</t>
  </si>
  <si>
    <t>2017623140500197E</t>
  </si>
  <si>
    <t>PCD-008-2018</t>
  </si>
  <si>
    <t>https://community.secop.gov.co/Public/Tendering/OpportunityDetail/Index?noticeUID=CO1.NTC.282857&amp;isFromPublicArea=True&amp;isModal=False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</si>
  <si>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t>
  </si>
  <si>
    <t>LILIANA GÓMEZ VELÁSQUEZ</t>
  </si>
  <si>
    <t>2017623140500176E</t>
  </si>
  <si>
    <t>PCD-004-2018</t>
  </si>
  <si>
    <t>https://community.secop.gov.co/Public/Tendering/OpportunityDetail/Index?noticeUID=CO1.NTC.282655&amp;isFromPublicArea=True&amp;isModal=False</t>
  </si>
  <si>
    <t>Prestar los servicios técnicos de apoyo a la gestión al grupo de seguridad y articulación con la fuerza pública y organismos de seguridad, de acuerdo con las condiciones señaladas y especificaciones técnicas descritas en los estudios previos.</t>
  </si>
  <si>
    <t>JOSÉ IGNACIO CASTILLO RICO</t>
  </si>
  <si>
    <t>RICARDO DE LOS RIOS VILLAMIL</t>
  </si>
  <si>
    <t>2017623140500183E</t>
  </si>
  <si>
    <t>PCD-017-2018</t>
  </si>
  <si>
    <t>https://community.secop.gov.co/Public/Tendering/OpportunityDetail/Index?noticeUID=CO1.NTC.282544&amp;isFromPublicArea=True&amp;isModal=False</t>
  </si>
  <si>
    <t>LUISA FERNANDA ZAMUDIO GARCIA</t>
  </si>
  <si>
    <t>2017623140500185E</t>
  </si>
  <si>
    <t>PCD-012-2017</t>
  </si>
  <si>
    <t xml:space="preserve">
https://community.secop.gov.co/Public/Tendering/OpportunityDetail/Index?noticeUID=CO1.NTC.282885&amp;isFromPublicArea=True&amp;isModal=False</t>
  </si>
  <si>
    <t>Prestar los servicios profesionales con autonomía técnica y administrativa para apoyar la gestión de la Dirección General de Migración Colombia de acuerdo a las condiciones señaladas y especificaciones técnicas descritas en los Estudios Previos</t>
  </si>
  <si>
    <t xml:space="preserve">Servicios de apoyo general </t>
  </si>
  <si>
    <t xml:space="preserve">A-1-0-2-14 </t>
  </si>
  <si>
    <t>LILIANA JARAMILLO MUTIS</t>
  </si>
  <si>
    <t>2017623140500174E</t>
  </si>
  <si>
    <t>PCD-005-2018</t>
  </si>
  <si>
    <t>https://community.secop.gov.co/Public/Tendering/OpportunityDetail/Index?noticeUID=CO1.NTC.282541&amp;isFromPublicArea=True&amp;isModal=False</t>
  </si>
  <si>
    <t>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t>
  </si>
  <si>
    <t>DANNY HAIDEN LOPEZ BERNAL</t>
  </si>
  <si>
    <t>CLAUDIA MILENA MENDOZA RIOS</t>
  </si>
  <si>
    <t>2017623140500173E</t>
  </si>
  <si>
    <t>PCD-003-2018</t>
  </si>
  <si>
    <t xml:space="preserve">
https://community.secop.gov.co/Public/Tendering/OpportunityDetail/Index?noticeUID=CO1.NTC.282654&amp;isFromPublicArea=True&amp;isModal=False
</t>
  </si>
  <si>
    <t>Prestar los servicios técnicos de apoyo a la gestión, con autonomía técnica y administrativa, al Grupo de Soporte a la Gestión Regional de la Subdirección Administrativa y Financiera, de acuerdo con las condiciones técnicas señaladas en los estudios previos</t>
  </si>
  <si>
    <t>ALFONSO VASQUEZ GUEVARA</t>
  </si>
  <si>
    <t>CLAUDIA MARGARITA YEPES HUERTAS</t>
  </si>
  <si>
    <t>2017623140100040E</t>
  </si>
  <si>
    <t>PCD-019-2018</t>
  </si>
  <si>
    <t>https://community.secop.gov.co/Public/Tendering/OpportunityDetail/Index?noticeUID=CO1.NTC.287124&amp;isFromPublicArea=True&amp;isModal=False</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</si>
  <si>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</si>
  <si>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A-2-0-4-10-2</t>
  </si>
  <si>
    <t>Regional Oriente</t>
  </si>
  <si>
    <t xml:space="preserve">Puerto Santander </t>
  </si>
  <si>
    <t>EVA MARÍA GARCÍA GARCÍA</t>
  </si>
  <si>
    <t>SERGIO ANDRES BLANCO SUAREZ</t>
  </si>
  <si>
    <t>2018623140500002E</t>
  </si>
  <si>
    <t>PCD-021-2018</t>
  </si>
  <si>
    <t>https://community.secop.gov.co/Public/Tendering/OpportunityDetail/Index?noticeUID=CO1.NTC.287138&amp;isFromPublicArea=True&amp;isModal=False</t>
  </si>
  <si>
    <t>Contratar la prestación del servicio de publicación y divulgación en el Diario Oficial, de normas y actos administrativos de carácter general y otros documentos de carácter oficial, proferidos por la Unidad Administrativa Especial Migración Colombia.</t>
  </si>
  <si>
    <t>publicaciones impresaspublicaciones electrónicas y accesorios</t>
  </si>
  <si>
    <t>A-2-0-4-7-6</t>
  </si>
  <si>
    <t>LA IMPRENTA NACIONAL DE COLOMBIA</t>
  </si>
  <si>
    <t>2018623140500003E</t>
  </si>
  <si>
    <t>PCD-020-2018</t>
  </si>
  <si>
    <t>https://community.secop.gov.co/Public/Tendering/OpportunityDetail/Index?noticeUID=CO1.NTC.287348&amp;isFromPublicArea=True&amp;isModal=False</t>
  </si>
  <si>
    <t>Exclusividad</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</si>
  <si>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</si>
  <si>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A-2-0-4-41-13</t>
  </si>
  <si>
    <t>AVANCE JURIDICO CASA EDITORIAL LTDA</t>
  </si>
  <si>
    <t>2018623141000006E</t>
  </si>
  <si>
    <t>https://www.colombiacompra.gov.co/tienda-virtual-del-estado-colombiano/ordenes-compra/25276</t>
  </si>
  <si>
    <t>SUMINISTRO TINTAS, TONER y ROLLOS PARA IMPRESORAS</t>
  </si>
  <si>
    <t xml:space="preserve">Tóner para impresoras o fax </t>
  </si>
  <si>
    <t xml:space="preserve">SISTEMAS Y DISTRIBUCIONES FORMACON LTDA
</t>
  </si>
  <si>
    <t xml:space="preserve"> MORALES ALFONSO LUZ ELENA</t>
  </si>
  <si>
    <t>2018623141000007E</t>
  </si>
  <si>
    <t>https://www.colombiacompra.gov.co/tienda-virtual-del-estado-colombiano/ordenes-compra/25263</t>
  </si>
  <si>
    <t xml:space="preserve">DISPAPELES S.A. 
</t>
  </si>
  <si>
    <t>2018623141000008E</t>
  </si>
  <si>
    <t>https://www.colombiacompra.gov.co/tienda-virtual-del-estado-colombiano/ordenes-compra/25262</t>
  </si>
  <si>
    <t xml:space="preserve">PAPELERíA EL PUNTO S.A.S.
</t>
  </si>
  <si>
    <t>2018623141000009E</t>
  </si>
  <si>
    <t>https://www.colombiacompra.gov.co/tienda-virtual-del-estado-colombiano/ordenes-compra/25261</t>
  </si>
  <si>
    <t xml:space="preserve">S.O.S. SOLUCIONES DE OFICINA 
</t>
  </si>
  <si>
    <t>2018623141000010E</t>
  </si>
  <si>
    <t>https://www.colombiacompra.gov.co/tienda-virtual-del-estado-colombiano/ordenes-compra/25278</t>
  </si>
  <si>
    <t xml:space="preserve">UNION TEMPORAL OFI.COM.CO - VENEPLAST
</t>
  </si>
  <si>
    <t>2018623141000027E</t>
  </si>
  <si>
    <t>https://www.colombiacompra.gov.co/tienda-virtual-del-estado-colombiano/ordenes-compra/25397</t>
  </si>
  <si>
    <t xml:space="preserve">KEY_MARKET S.A.S.
</t>
  </si>
  <si>
    <t>2018623141000011E</t>
  </si>
  <si>
    <t>https://www.colombiacompra.gov.co/tienda-virtual-del-estado-colombiano/ordenes-compra/25285</t>
  </si>
  <si>
    <t>2018623141000012E</t>
  </si>
  <si>
    <t>https://www.colombiacompra.gov.co/tienda-virtual-del-estado-colombiano/ordenes-compra/25286</t>
  </si>
  <si>
    <t>2018623141000005E</t>
  </si>
  <si>
    <t>https://www.colombiacompra.gov.co/tienda-virtual-del-estado-colombiano/ordenes-compra/25086</t>
  </si>
  <si>
    <t xml:space="preserve">TRASLADO DE MUEBLES Y ENSERES – SEGMENTO 3. MENSAJERIA EXPRESS EN EL ACUERDO MARCO DE PRECIOS
</t>
  </si>
  <si>
    <t>Servicios de Distribución minorista</t>
  </si>
  <si>
    <t>A-2-0-4-6-3</t>
  </si>
  <si>
    <t>Servicios Postales Nacionales S.A</t>
  </si>
  <si>
    <t xml:space="preserve"> Tienda Virtual  </t>
  </si>
  <si>
    <t>2018623141000002E</t>
  </si>
  <si>
    <t>https://colombiacompra.coupahost.com/quotes/requests/49469/show_active</t>
  </si>
  <si>
    <t xml:space="preserve">Servicio de actualización de los productos ORACLE denominada Software Update Licence </t>
  </si>
  <si>
    <t>C-1199-1002-10</t>
  </si>
  <si>
    <t>ORACLE COLOMBIA LTDA</t>
  </si>
  <si>
    <t>OLGA LUCIA PEREZ</t>
  </si>
  <si>
    <t>2017623140500195E</t>
  </si>
  <si>
    <t>PCD-022-2018</t>
  </si>
  <si>
    <t>https://community.secop.gov.co/Public/Tendering/OpportunityDetail/Index?noticeUID=CO1.NTC.289019&amp;isFromPublicArea=True&amp;isModal=False</t>
  </si>
  <si>
    <t xml:space="preserve">Prestar los servicios profesionales con autonomía técnica y administrativa para apoyar
la gestión en la oficina de planeación de acuerdo con las condiciones técnicas señaladas en los
estudios previos.
</t>
  </si>
  <si>
    <t xml:space="preserve">Servicios legales sobre contratos </t>
  </si>
  <si>
    <t xml:space="preserve">C-1199-1002-7 </t>
  </si>
  <si>
    <t>LUIS FERNEY GARZÓN
ATARA</t>
  </si>
  <si>
    <t xml:space="preserve">CARLOS EDUARSO USECHE OVALLE </t>
  </si>
  <si>
    <t>2017623140500178E</t>
  </si>
  <si>
    <t>PCD-023-2018</t>
  </si>
  <si>
    <t>https://community.secop.gov.co/Public/Tendering/OpportunityDetail/Index?noticeUID=CO1.NTC.289338&amp;isFromPublicArea=True&amp;isModal=False</t>
  </si>
  <si>
    <t xml:space="preserve">Servicios de Ingeniería Arquitectónica </t>
  </si>
  <si>
    <t>DIDIER ALEXANDER CHINCHILLA GARZON</t>
  </si>
  <si>
    <t>2017623140500228E</t>
  </si>
  <si>
    <t>PCD-028-2018</t>
  </si>
  <si>
    <t>https://community.secop.gov.co/Public/Tendering/OpportunityDetail/Index?noticeUID=CO1.NTC.293549&amp;isFromPublicArea=True&amp;isModal=False</t>
  </si>
  <si>
    <t>Contratar el servicio de monitoreo de medio masivos de comunicación, el análisis, clasificación y el envío de alertas en tiempo real cuando haya mención de Migración Colombia, así como los temas relacionados y de interés para la Entidad.</t>
  </si>
  <si>
    <t>Servicios de comunicación masiva</t>
  </si>
  <si>
    <t>MEDICIONES Y MEDIOS SAS</t>
  </si>
  <si>
    <t>CAICEDO CARDONA JUAN MANUEL</t>
  </si>
  <si>
    <t>SECOP II</t>
  </si>
  <si>
    <t>2017623140500202E</t>
  </si>
  <si>
    <t>PCD-025-2018</t>
  </si>
  <si>
    <t>https://community.secop.gov.co/Public/Tendering/OpportunityDetail/Index?noticeUID=CO1.NTC.292801&amp;isFromPublicArea=True&amp;isModal=False</t>
  </si>
  <si>
    <t>Prestar servicios profesionales con autonomía , técnica y administrativa para el apoyo en la gestión de la oficina asesora de planeación en temas de gestión del conocimiento</t>
  </si>
  <si>
    <t>C-1199-1002-7</t>
  </si>
  <si>
    <t>RONALD OSWALDO DUARTE RODRIGUEZ</t>
  </si>
  <si>
    <t>MARTINEZ GUTIERREZ LEIDY ANDREA</t>
  </si>
  <si>
    <t>2017623140500224E</t>
  </si>
  <si>
    <t>PCD-026-2018</t>
  </si>
  <si>
    <t>https://community.secop.gov.co/Public/Tendering/OpportunityDetail/Index?noticeUID=CO1.NTC.292282&amp;isFromPublicArea=True&amp;isModal=False</t>
  </si>
  <si>
    <t>Contratar los servicios profesionales para la realización de acciones de formación en Derecho Probatorio.</t>
  </si>
  <si>
    <t xml:space="preserve"> Educación de adultos</t>
  </si>
  <si>
    <t>C-1199-1002-9</t>
  </si>
  <si>
    <t>Colegio Mayor de Nuestra Señora del Rosario</t>
  </si>
  <si>
    <t xml:space="preserve"> OSPINA BARREIRO CLAUDIA NATALIA</t>
  </si>
  <si>
    <t xml:space="preserve"> 2018623141000016E</t>
  </si>
  <si>
    <t>https://www.colombiacompra.gov.co/tienda-virtual-del-estado-colombiano/ordenes-compra/25302</t>
  </si>
  <si>
    <t xml:space="preserve">INVERSIONES Y SUMINISTROS LM S.A.S 
</t>
  </si>
  <si>
    <t>2018623141000017E</t>
  </si>
  <si>
    <t>https://www.colombiacompra.gov.co/tienda-virtual-del-estado-colombiano/ordenes-compra/25303</t>
  </si>
  <si>
    <t xml:space="preserve">SOLUCIONES DE IMPRESIóN CORPORATIVA S.A.S.
</t>
  </si>
  <si>
    <t>2018623141000018E</t>
  </si>
  <si>
    <t>https://www.colombiacompra.gov.co/tienda-virtual-del-estado-colombiano/ordenes-compra/25296</t>
  </si>
  <si>
    <t>2018623141000019E</t>
  </si>
  <si>
    <t>https://www.colombiacompra.gov.co/tienda-virtual-del-estado-colombiano/ordenes-compra/25300</t>
  </si>
  <si>
    <t>2018623141000020E</t>
  </si>
  <si>
    <t>https://www.colombiacompra.gov.co/tienda-virtual-del-estado-colombiano/ordenes-compra/25299</t>
  </si>
  <si>
    <t>2018623141000026E</t>
  </si>
  <si>
    <t>https://www.colombiacompra.gov.co/tienda-virtual-del-estado-colombiano/ordenes-compra/25389</t>
  </si>
  <si>
    <t xml:space="preserve"> 2018623141000021E </t>
  </si>
  <si>
    <t>https://www.colombiacompra.gov.co/tienda-virtual-del-estado-colombiano/ordenes-compra/25305</t>
  </si>
  <si>
    <t xml:space="preserve">ALIANZA ESTRATEGICA OUTSOURCING &amp; SUMINISTROS SAS - ALINCO UNITED S.A.S.
</t>
  </si>
  <si>
    <t>2018623141000022E</t>
  </si>
  <si>
    <t>https://www.colombiacompra.gov.co/tienda-virtual-del-estado-colombiano/ordenes-compra/25332</t>
  </si>
  <si>
    <t xml:space="preserve">PAPELERíA LOS ANDES LTDA
</t>
  </si>
  <si>
    <t>2018623141000023E</t>
  </si>
  <si>
    <t>https://www.colombiacompra.gov.co/tienda-virtual-del-estado-colombiano/ordenes-compra/25333</t>
  </si>
  <si>
    <t>2018623141000024E</t>
  </si>
  <si>
    <t>https://www.colombiacompra.gov.co/tienda-virtual-del-estado-colombiano/ordenes-compra/25330</t>
  </si>
  <si>
    <t xml:space="preserve"> 2018623141000025E</t>
  </si>
  <si>
    <t>https://www.colombiacompra.gov.co/tienda-virtual-del-estado-colombiano/ordenes-compra/25331</t>
  </si>
  <si>
    <t>2018623141000013E</t>
  </si>
  <si>
    <t>https://www.colombiacompra.gov.co/tienda-virtual-del-estado-colombiano/ordenes-compra/25304</t>
  </si>
  <si>
    <t xml:space="preserve"> 2018623141000015E</t>
  </si>
  <si>
    <t>https://www.colombiacompra.gov.co/tienda-virtual-del-estado-colombiano/ordenes-compra/25301</t>
  </si>
  <si>
    <t>2017623140500214E</t>
  </si>
  <si>
    <t>PCD-029-2018</t>
  </si>
  <si>
    <t>https://community.secop.gov.co/Public/Tendering/OpportunityDetail/Index?noticeUID=CO1.NTC.292098&amp;isFromPublicArea=True&amp;isModal=False</t>
  </si>
  <si>
    <t>Contratar los servicios profesionales para la realización de acciones de formación en idiomas, a los funcionarios de Migración Colombia.</t>
  </si>
  <si>
    <t xml:space="preserve">Servicios Educativos y de Formación </t>
  </si>
  <si>
    <t xml:space="preserve">Nivel Nacional </t>
  </si>
  <si>
    <t xml:space="preserve">CENTRO COLOMBO AMERICANO
</t>
  </si>
  <si>
    <t>1</t>
  </si>
  <si>
    <t xml:space="preserve">CLAUDIA NATALIA OSPINA BARREIRO </t>
  </si>
  <si>
    <t>2017623140500172E</t>
  </si>
  <si>
    <t>PCD-030-2018</t>
  </si>
  <si>
    <t>https://community.secop.gov.co/Public/Tendering/OpportunityDetail/Index?noticeUID=CO1.NTC.292428&amp;isFromPublicArea=True&amp;isModal=False</t>
  </si>
  <si>
    <t>El CONTRATISTA, en virtud de sus condiciones académicas, se obliga para con MIGRACION COLOMBIA a prestar los servicios profesionales, con autonomía técnica y administrativa, consistentes en apoyar las funciones de la Oficina de Comunicaciones.</t>
  </si>
  <si>
    <t>NANCY ALEJANDRA PRADA ANAYA</t>
  </si>
  <si>
    <t>JUAN MANUEL CAICEDO CARDONA</t>
  </si>
  <si>
    <t>2017623140500198E</t>
  </si>
  <si>
    <t>PCD-027-2018</t>
  </si>
  <si>
    <t>https://community.secop.gov.co/Public/Tendering/OpportunityDetail/Index?noticeUID=CO1.NTC.292060&amp;isFromPublicArea=True&amp;isModal=False</t>
  </si>
  <si>
    <t>Prestar servicios profesionales para el apoyo en la gestión de la Oficina Asesora de Planeación para el mantenimiento de la ISO 9001 de acuerdo a los estudios previos</t>
  </si>
  <si>
    <t>ANDREA CATALINA BONILLA RODRIGUEZ</t>
  </si>
  <si>
    <t>JUAN CAMILO GONZALEZ GARZON</t>
  </si>
  <si>
    <t>2017623140500171E</t>
  </si>
  <si>
    <t>PCD-024-2018</t>
  </si>
  <si>
    <t>https://community.secop.gov.co/Public/Tendering/OpportunityDetail/Index?noticeUID=CO1.NTC.291370&amp;isFromPublicArea=True&amp;isModal=False</t>
  </si>
  <si>
    <t>Prestar los servicios de apoyo a la gestión, técnica y administrativa para apoyar a la Oficina de Comunicaciones, de acuerdo con las condiciones señaladas y especificaciones técnicas descritas en los estudios previos.</t>
  </si>
  <si>
    <t>JAVIER ENRIQUE GONZALEZ GONZALEZ</t>
  </si>
  <si>
    <t>2017623140500201E</t>
  </si>
  <si>
    <t>PCD-035-2018</t>
  </si>
  <si>
    <t>https://community.secop.gov.co/Public/Tendering/OpportunityDetail/Index?noticeUID=CO1.NTC.295085&amp;isFromPublicArea=True&amp;isModal=False</t>
  </si>
  <si>
    <t>PRESTAR SERVICIOS PROFESIONALES CON AUTONOMIA, TÉCNICA Y ADMINISTRATIVA PARA EL APOYO EN LA GESTION DE LA OFICINA ASESORA DE PLANEACION EN TEMAS ESTADISTICOS.</t>
  </si>
  <si>
    <t>Juan Camilo Quintero Avella</t>
  </si>
  <si>
    <t>2017623140500200E</t>
  </si>
  <si>
    <t>PCD-032-2018</t>
  </si>
  <si>
    <t>https://community.secop.gov.co/Public/Tendering/OpportunityDetail/Index?noticeUID=CO1.NTC.295223&amp;isFromPublicArea=True&amp;isModal=False</t>
  </si>
  <si>
    <t>Prestar los servicios de apoyo a la gestión para apoyar la gestión de la Oficina Asesora de Planeación Migración Colombia.</t>
  </si>
  <si>
    <t>Ana María Ochoa Tabares</t>
  </si>
  <si>
    <t>2017623140500170E</t>
  </si>
  <si>
    <t>PCD-037-2018</t>
  </si>
  <si>
    <t>https://community.secop.gov.co/Public/Tendering/OpportunityDetail/Index?noticeUID=CO1.NTC.295434&amp;isFromPublicArea=True&amp;isModal=False</t>
  </si>
  <si>
    <t>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</si>
  <si>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 xml:space="preserve">JOHANNA RIAÑO RUIZ </t>
  </si>
  <si>
    <t>MARCELA LARA TORO</t>
  </si>
  <si>
    <t>2017623140500184E</t>
  </si>
  <si>
    <t>PCD-036-2018</t>
  </si>
  <si>
    <t>https://community.secop.gov.co/Public/Tendering/OpportunityDetail/Index?noticeUID=CO1.NTC.294891&amp;isFromPublicArea=True&amp;isModal=False</t>
  </si>
  <si>
    <t>NORMA PATRICIA SANCHEZ CUBIDES</t>
  </si>
  <si>
    <t>2017623140500210E</t>
  </si>
  <si>
    <t>PCD-033-2018</t>
  </si>
  <si>
    <t>https://community.secop.gov.co/Public/Tendering/OpportunityDetail/Index?noticeUID=CO1.NTC.295232&amp;isFromPublicArea=True&amp;isModal=False</t>
  </si>
  <si>
    <t>Contratar los servicios profesionales para la realización de acciones de formación en ofimática y redacción de textos dirigido a funcionarios de Migración Colombia</t>
  </si>
  <si>
    <t>Sistemas educativos alternativos</t>
  </si>
  <si>
    <t>PONTIFICIA UNIVERSIDAD JAVERIANA</t>
  </si>
  <si>
    <t>CLAUDIA NATALIA OSPINA BARREIRO</t>
  </si>
  <si>
    <t>2018623140500007E</t>
  </si>
  <si>
    <t>PCD-039-2018</t>
  </si>
  <si>
    <t>https://community.secop.gov.co/Public/Tendering/OpportunityDetail/Index?noticeUID=CO1.NTC.302906&amp;isFromPublicArea=True&amp;isModal=False</t>
  </si>
  <si>
    <t>Contratar los servicios profesionales para la realización de dos Seminarios en Derechos Humanos en el Control Migratorio para los funcionarios de Migración Colombia de conformidad a los estudios previos.</t>
  </si>
  <si>
    <t>INSTITUTO DE ESTUDIOS DEL MINISTERIO PUBLICO</t>
  </si>
  <si>
    <t>JIMENEZ FERNANDEZ MARIA TERESA</t>
  </si>
  <si>
    <t>2018623140500014E</t>
  </si>
  <si>
    <t>PCD-038-2018</t>
  </si>
  <si>
    <t>https://community.secop.gov.co/Public/Tendering/OpportunityDetail/Index?noticeUID=CO1.NTC.299573&amp;isFromPublicArea=True&amp;isModal=False</t>
  </si>
  <si>
    <t>Contratar los servicios profesionales para la realización de una acción de formación en análisis de datos y métodos estadísticos dirigido a funcionarios de Migración Colombia.</t>
  </si>
  <si>
    <t>UNIVERSIDAD SERGIO ARBOLEDA</t>
  </si>
  <si>
    <t>2017623140500182E</t>
  </si>
  <si>
    <t>PCD-040-2018</t>
  </si>
  <si>
    <t>https://community.secop.gov.co/Public/Tendering/OpportunityDetail/Index?noticeUID=CO1.NTC.310779&amp;isFromPublicArea=True&amp;isModal=False</t>
  </si>
  <si>
    <t>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t>
  </si>
  <si>
    <t>Servicios de oficina</t>
  </si>
  <si>
    <t>MARIA TERESA JIMENEZ FERNANDEZ</t>
  </si>
  <si>
    <t>BASTIDAS UBATE CLAUDIA MILENA</t>
  </si>
  <si>
    <t>2017623140500217E</t>
  </si>
  <si>
    <t>PCD-031-2018</t>
  </si>
  <si>
    <t>https://community.secop.gov.co/Public/Tendering/OpportunityDetail/Index?noticeUID=CO1.NTC.297763&amp;isFromPublicArea=True&amp;isModal=False</t>
  </si>
  <si>
    <t>Contratar los servicios profesionales para la realización de cursos de inmersión en inglés en un país extranjero cuyo idioma de origen sea el inglés.</t>
  </si>
  <si>
    <t xml:space="preserve">C-1199-1002-9 </t>
  </si>
  <si>
    <t>BERLITZ COLOMBIA S.A.</t>
  </si>
  <si>
    <t>5</t>
  </si>
  <si>
    <t>CLAUDIA MILENA BASTIDAS UBATE</t>
  </si>
  <si>
    <t>2017623140500208E</t>
  </si>
  <si>
    <t>PCD-034-2018</t>
  </si>
  <si>
    <t>https://community.secop.gov.co/Public/Tendering/OpportunityDetail/Index?noticeUID=CO1.NTC.297392&amp;isFromPublicArea=True&amp;isModal=False</t>
  </si>
  <si>
    <t>Contratar los servicios profesionales para la creación de contenidos virtuales para la plataforma de Migración Colombia</t>
  </si>
  <si>
    <t>servicios de capacitacion vocacional no cientifica</t>
  </si>
  <si>
    <t>PARIS &amp; BENAVIDES ASOCIADOS LTDA</t>
  </si>
  <si>
    <t>2017623140500231E</t>
  </si>
  <si>
    <t>PCD-042-2018</t>
  </si>
  <si>
    <t>https://community.secop.gov.co/Public/Tendering/OpportunityDetail/Index?noticeUID=CO1.NTC.308323&amp;isFromPublicArea=True&amp;isModal=False</t>
  </si>
  <si>
    <t>Contratar el servicio de mantenimiento preventivo y correctivo de la máquina láser Trotec SP100R C30 y el suministro del sistema de extracción 8260 Atmos mono; así como su bolsa de repuestos.</t>
  </si>
  <si>
    <t>Servicios de mantenimiento y reparación de equipo de manufactura</t>
  </si>
  <si>
    <t>EDALTEC SAS</t>
  </si>
  <si>
    <t>HINCAPIE NUÑEZ ALEX FERNEY</t>
  </si>
  <si>
    <t>2018623140300001E</t>
  </si>
  <si>
    <t>PCD-043-2018</t>
  </si>
  <si>
    <t>https://community.secop.gov.co/Public/Tendering/OpportunityDetail/Index?noticeUID=CO1.NTC.308316&amp;isFromPublicArea=True&amp;isModal=False</t>
  </si>
  <si>
    <t>Adquirir lectoras de documentos de viaje y licenciamiento de software de autenticación de documentos de viaje Assure ID, de conformidad con el cuadro de cantidades y especificaciones de la Unidad Administrativa Especial Migración Colombia.</t>
  </si>
  <si>
    <t>Dispositivos informáticos de entrada de datos</t>
  </si>
  <si>
    <t>Gemalto Colombia S.A.</t>
  </si>
  <si>
    <t>2018623140500004E</t>
  </si>
  <si>
    <t>MC-002-2018</t>
  </si>
  <si>
    <t>https://community.secop.gov.co/Public/Tendering/OpportunityDetail/Index?noticeUID=CO1.NTC.305436&amp;isFromPublicArea=True&amp;isModal=False</t>
  </si>
  <si>
    <t>Minima Cuantia</t>
  </si>
  <si>
    <t xml:space="preserve">Contratar el mantenimiento preventivo y correctivo con suministro de repuestos nuevos originales, para los vehículos marca TOYOTA </t>
  </si>
  <si>
    <t>Servicios de mantenimiento y reparación de vehículos</t>
  </si>
  <si>
    <t xml:space="preserve">A-2-0-4-5-6 </t>
  </si>
  <si>
    <t>CARCO
S.A</t>
  </si>
  <si>
    <t xml:space="preserve">FELIPE CÁRDENAS CASTILLO </t>
  </si>
  <si>
    <t>2017623140500199E</t>
  </si>
  <si>
    <t>PCD-041-2018</t>
  </si>
  <si>
    <t>https://community.secop.gov.co/Public/Tendering/OpportunityDetail/Index?noticeUID=CO1.NTC.305404&amp;isFromPublicArea=True&amp;isModal=False</t>
  </si>
  <si>
    <t>Prestar los servicios de apoyo a la gestión de la Oficina Asesora de Planeación, de acuerdo con las condiciones señaladas en los estudios previos.</t>
  </si>
  <si>
    <t>servicio de administracion de empresas</t>
  </si>
  <si>
    <t>LAURA MARCELA MIRANDA PULIDO</t>
  </si>
  <si>
    <t>OSCAR GERMAN GONZALEZ CORTES</t>
  </si>
  <si>
    <t>2018623140300013E</t>
  </si>
  <si>
    <t>MC-004-2018</t>
  </si>
  <si>
    <t>Adquisición de  Chalecos Antibalas para la regionales, de nivel 3A (IIIA) con sus respectivos forros exteriores, como estrategia de protección frente a los atentados presentados a nivel nacional y  forros exteriores adicionales todos con los respectivos logos de Migración Colombia</t>
  </si>
  <si>
    <t>Equipos y suministros de defensa y orden publico proteccion vigilancia y seguridad</t>
  </si>
  <si>
    <t>A-2-0-4-1-25</t>
  </si>
  <si>
    <t>CIA MIGUEL CABALLERO SAS</t>
  </si>
  <si>
    <t>CUMPLIMIENTO Y CALIDAD DE LOS BIENES</t>
  </si>
  <si>
    <t>20%-20%</t>
  </si>
  <si>
    <t>SEGUROS DEL ESTADO</t>
  </si>
  <si>
    <t>JOSE GNACIO CASTILLO RICO</t>
  </si>
  <si>
    <t>2018623140500018E</t>
  </si>
  <si>
    <t>PCD-049-2018</t>
  </si>
  <si>
    <t>https://community.secop.gov.co/Public/Tendering/OpportunityDetail/Index?noticeUID=CO1.NTC.310130&amp;isFromPublicArea=True&amp;isModal=False</t>
  </si>
  <si>
    <t>Prestar los servicios de apoyo a la gestión, con autonomía técnica y administrativa, en todo lo que se derive del proceso de selección, cuyo objeto es: "Suministrar a nivel Nacional los uniformes a los funcionarios de la UAEMC que llevan a cabo labores misionales, correspondiente a la vigencia 2018</t>
  </si>
  <si>
    <t>Servicios de apoyo gerencial</t>
  </si>
  <si>
    <t>Azucena Pinzon Rodriguez</t>
  </si>
  <si>
    <t>GRANADOS CRUZ CRISTHY LEIDI</t>
  </si>
  <si>
    <t>2018623140500005E</t>
  </si>
  <si>
    <t>PCD-045-2018</t>
  </si>
  <si>
    <t>https://community.secop.gov.co/Public/Tendering/OpportunityDetail/Index?noticeUID=CO1.NTC.309071&amp;isFromPublicArea=True&amp;isModal=False</t>
  </si>
  <si>
    <t>Prestar servicios profesionales con autonomía técnica y administrativa a la Subdirección de Talento Humano de la Unidad Administrativa Especial Migración Colombia de acuerdo con las condiciones señaladas en los estudios previos.</t>
  </si>
  <si>
    <t>ERIKA LILIANA MATIZ BADILLO</t>
  </si>
  <si>
    <t>2018623140500012E</t>
  </si>
  <si>
    <t>PCD-047-2018</t>
  </si>
  <si>
    <t>https://community.secop.gov.co/Public/Tendering/OpportunityDetail/Index?noticeUID=CO1.NTC.310127&amp;isFromPublicArea=True&amp;isModal=False</t>
  </si>
  <si>
    <t>CONTRATAR LOS SERVICIOS PROFESIONALES PARA REALIZAR UNA ACCIÓN DE FORMACIÓN EN CONTRATACIÓN ESTATAL.</t>
  </si>
  <si>
    <t>Educación de adultos</t>
  </si>
  <si>
    <t>A-2-0-4-21-11</t>
  </si>
  <si>
    <t>OSPINA BARREIRO CLAUDIA NATALIA</t>
  </si>
  <si>
    <t>2018623140500001E</t>
  </si>
  <si>
    <t>PCD-046-2018</t>
  </si>
  <si>
    <t>https://community.secop.gov.co/Public/Tendering/OpportunityDetail/Index?noticeUID=CO1.NTC.308422&amp;isFromPublicArea=True&amp;isModal=False</t>
  </si>
  <si>
    <t>Contratar los servicios profesionales para la realización de una acción de formación en liderazgo para los coordinadores de Migración Colombia.</t>
  </si>
  <si>
    <t>Capacitación Administrativa</t>
  </si>
  <si>
    <t>C -1199-1002-9</t>
  </si>
  <si>
    <t>2018623140500011E</t>
  </si>
  <si>
    <t>PCD-048-2018</t>
  </si>
  <si>
    <t>Contratar los servicios profesionales para realizar una acción de formación en procedimiento administrativo</t>
  </si>
  <si>
    <t xml:space="preserve">COLEGIO MAYOR DE NUESTRA SEÑORA DEL ROSARIO </t>
  </si>
  <si>
    <t>3</t>
  </si>
  <si>
    <t>2017623140500218E</t>
  </si>
  <si>
    <t>PCD-044-2018</t>
  </si>
  <si>
    <t>https://community.secop.gov.co/Public/Tendering/OpportunityDetail/Index?noticeUID=CO1.NTC.308244&amp;isFromPublicArea=True&amp;isModal=False</t>
  </si>
  <si>
    <t>ADQUISICION DE INSUMOS QUE PERMITAN EL USO DE SELLOS DE MIGRACIÓN COLOMBIA, UTILIZADOS POR LOS OFICIALES DE MIGRACIÓN QUE PRESTAN SUS SERVICIOS DE ATENCIÓN CIUDADANA EN LOS PUESTOS DE CONTROL MIGRATORIO Y CFSM.</t>
  </si>
  <si>
    <t>suministros para seguridad y proteccion</t>
  </si>
  <si>
    <t>A-2-0-4-4-23</t>
  </si>
  <si>
    <t>DISTRIBUCIONES EDAL S.A.S</t>
  </si>
  <si>
    <t>ALEX FERNEY HINCAPIE NUÑEZ</t>
  </si>
  <si>
    <t>2018623140500015E</t>
  </si>
  <si>
    <t>PCD-054-2018</t>
  </si>
  <si>
    <t>https://community.secop.gov.co/Public/Tendering/OpportunityDetail/Index?noticeUID=CO1.NTC.310905&amp;isFromPublicArea=True&amp;isModal=False</t>
  </si>
  <si>
    <t>Prestar los servicios profesionales con autonomía técnica y administrativa para apoyar a la Subdirección de Extranjería, de acuerdo con las condiciones y especificaciones técnicas descritas en los Estudios Previos.</t>
  </si>
  <si>
    <t>JULIAN ORTIZ ACOSTA</t>
  </si>
  <si>
    <t xml:space="preserve"> ARIAS BARRETO LEONOR</t>
  </si>
  <si>
    <t>2018623140500017E</t>
  </si>
  <si>
    <t>PCD-051-2018</t>
  </si>
  <si>
    <t>https://community.secop.gov.co/Public/Tendering/OpportunityDetail/Index?noticeUID=CO1.NTC.310903&amp;isFromPublicArea=True&amp;isModal=False</t>
  </si>
  <si>
    <t>Prestar los servicios profesionales para apoyar la gestión de la Oficina de Tecnología de la Información de Migración Colombia, de acuerdo con las condiciones señaladas y especificaciones técnicas descritas en los Estudios Previos.</t>
  </si>
  <si>
    <t>Ingeniería de software o hardware</t>
  </si>
  <si>
    <t>Jhaydiwe Fernanda Forero Noreña</t>
  </si>
  <si>
    <t xml:space="preserve"> MURILLO BARONA DUBERLEY EDUARDO</t>
  </si>
  <si>
    <t>2017623140500215E</t>
  </si>
  <si>
    <t>PCD-052-2018</t>
  </si>
  <si>
    <t>https://community.secop.gov.co/Public/Tendering/OpportunityDetail/Index?noticeUID=CO1.NTC.311124&amp;isFromPublicArea=True&amp;isModal=False</t>
  </si>
  <si>
    <t xml:space="preserve">Contratar los servicios profesionales para dictar capacitación en negociación colectiva </t>
  </si>
  <si>
    <t xml:space="preserve"> MARIA TERESA JIMENEZ FERNANDEZ </t>
  </si>
  <si>
    <t>2017623140500234E</t>
  </si>
  <si>
    <t>PCD-050-2018</t>
  </si>
  <si>
    <t>https://community.secop.gov.co/Public/Tendering/OpportunityDetail/Index?noticeUID=CO1.NTC.310859&amp;isFromPublicArea=True&amp;isModal=False</t>
  </si>
  <si>
    <t>Contratar los servicios profesionales para la realización de una acción de formación de documentología y grafología dirigido a funciones de Migración Colombia</t>
  </si>
  <si>
    <t>2017623140500180E</t>
  </si>
  <si>
    <t>PCD-056-2018</t>
  </si>
  <si>
    <t>https://community.secop.gov.co/Public/Tendering/OpportunityDetail/Index?noticeUID=CO1.NTC.311243&amp;isFromPublicArea=True&amp;isModal=False</t>
  </si>
  <si>
    <t>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t>
  </si>
  <si>
    <t xml:space="preserve">JULIAN MAURICIO ROJAS </t>
  </si>
  <si>
    <t>2017623140500216E</t>
  </si>
  <si>
    <t>PCD-055-2018</t>
  </si>
  <si>
    <t>https://community.secop.gov.co/Public/Tendering/OpportunityDetail/Index?noticeUID=CO1.NTC.316751&amp;isFromPublicArea=True&amp;isModal=False</t>
  </si>
  <si>
    <t>Prestación del servicio de alojamiento, alimentación y apoyo logístico para actividades de capacitación a nivel nacional de conformidad con las condiciones y especificaciones establecidas en los estudios previos y en la propuesta del CENTRO SOCIAL.</t>
  </si>
  <si>
    <t xml:space="preserve">Servicios de banquetes y catering </t>
  </si>
  <si>
    <t>CENTRO SOCIAL DE AGENTES Y PATRULLEROS DE LA POLICIA NACIONAL</t>
  </si>
  <si>
    <t>2017623140500220E</t>
  </si>
  <si>
    <t>PCD-053-2018</t>
  </si>
  <si>
    <t>https://community.secop.gov.co/Public/Tendering/OpportunityDetail/Index?noticeUID=CO1.NTC.316250&amp;isFromPublicArea=True&amp;isModal=False</t>
  </si>
  <si>
    <t>PUBLICACION DE AVISOS REQUERIDOS DIARIO EL TIEMPO</t>
  </si>
  <si>
    <t>servicios editoriales de diseño de artes graficas y bellas artes</t>
  </si>
  <si>
    <t>LA CASA EDITORIAL EL TIEMPO S.A</t>
  </si>
  <si>
    <t>2017623140500219E</t>
  </si>
  <si>
    <t>PCD-057-2018</t>
  </si>
  <si>
    <t>https://community.secop.gov.co/Public/Tendering/OpportunityDetail/Index?noticeUID=CO1.NTC.316071&amp;isFromPublicArea=True&amp;isModal=False</t>
  </si>
  <si>
    <t>Contratar la publicación de avisos requeridos en el diario La República, de acuerdo a las necesidades requeridas por la Entidad.</t>
  </si>
  <si>
    <t>EDITORIAL LA REPUBLICA S.A.S</t>
  </si>
  <si>
    <t>2018623140500020E</t>
  </si>
  <si>
    <t>PCD-058-2018</t>
  </si>
  <si>
    <t>https://community.secop.gov.co/Public/Tendering/OpportunityDetail/Index?noticeUID=CO1.NTC.315637&amp;isFromPublicArea=True&amp;isModal=False</t>
  </si>
  <si>
    <t>servicios basados en ingenieria investigacion y tecnologia</t>
  </si>
  <si>
    <t>LAURA CRISTINA MARTÍNEZ GÓMEZ</t>
  </si>
  <si>
    <t>JHAYDIWE FERNANDA FORERO NOREÑA</t>
  </si>
  <si>
    <t>2018623140500021E</t>
  </si>
  <si>
    <t>PCD-060-2018</t>
  </si>
  <si>
    <t>https://community.secop.gov.co/Public/Tendering/OpportunityDetail/Index?noticeUID=CO1.NTC.317241&amp;isFromPublicArea=True&amp;isModal=False</t>
  </si>
  <si>
    <t>Renovación de Certificados Digitales de acuerdo con las especificaciones técnicas requeridas por la Unidad Administrativa Especial Migración Colombia.</t>
  </si>
  <si>
    <t>Difusión de tecnologías de información y telecomunicaciones</t>
  </si>
  <si>
    <t>SOCIEDAD CAMERAL DE CERTIFICACION DIGITAL CERTICAMARA S.A</t>
  </si>
  <si>
    <t>JUAN ALEJANDRO CARDONA OLAYA</t>
  </si>
  <si>
    <t>2018623140500019E</t>
  </si>
  <si>
    <t>PCD-059-2018</t>
  </si>
  <si>
    <t>https://community.secop.gov.co/Public/Tendering/OpportunityDetail/Index?noticeUID=CO1.NTC.317311&amp;isFromPublicArea=True&amp;isModal=False</t>
  </si>
  <si>
    <t>JULIAN FERNANDO GOMEZ MEJIA</t>
  </si>
  <si>
    <t>2018623140500024E</t>
  </si>
  <si>
    <t>PCD-062-2018</t>
  </si>
  <si>
    <t>https://community.secop.gov.co/Public/Tendering/OpportunityDetail/Index?noticeUID=CO1.NTC.319994&amp;isFromPublicArea=True&amp;isModal=False</t>
  </si>
  <si>
    <t>Contratar los servicios profesionales para la realización de un programa de entrenamiento, acondicionamiento físico y defensa personal para los funcionarios de Migración Colombia</t>
  </si>
  <si>
    <t>ESCORT SECURITY LTDA</t>
  </si>
  <si>
    <t xml:space="preserve"> JIMENEZ FERNANDEZ MARIA TERESA</t>
  </si>
  <si>
    <t>2018623140500023E</t>
  </si>
  <si>
    <t>PCD-061-2018</t>
  </si>
  <si>
    <t>https://community.secop.gov.co/Public/Tendering/OpportunityDetail/Index?noticeUID=CO1.NTC.318830&amp;isFromPublicArea=True&amp;isModal=False</t>
  </si>
  <si>
    <t>Prestar los Servicios Profesionales con autonomía técnica y administrativa para apoyar a la subdirección de extranjería en temas relacionados con la política migratoria, de acuerdo con las condiciones y las especificaciones técnicas descritas en los estudios previos.</t>
  </si>
  <si>
    <t>LAURA MENDOZA ROZO</t>
  </si>
  <si>
    <t>LEONOR ARIAS BARRETO</t>
  </si>
  <si>
    <t>2018623140500026E</t>
  </si>
  <si>
    <t>PCD-064-2018</t>
  </si>
  <si>
    <t xml:space="preserve">
https://community.secop.gov.co/Public/Tendering/OpportunityDetail/Index?noticeUID=CO1.NTC.328250&amp;isFromPublicArea=True&amp;isModal=False</t>
  </si>
  <si>
    <t>Prestar los servicios profesionales para apoyar la gestión de la Oficina de Comunicaciones de Migración Colombia</t>
  </si>
  <si>
    <t>2018623140700015E</t>
  </si>
  <si>
    <t>MC-001-2018</t>
  </si>
  <si>
    <t>https://community.secop.gov.co/Public/Tendering/OpportunityDetail/Index?noticeUID=CO1.NTC.305908&amp;isFromPublicArea=True&amp;isModal=False</t>
  </si>
  <si>
    <t xml:space="preserve">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t>
  </si>
  <si>
    <t>Reparación y mantenimiento automotor y de camiones ligeros</t>
  </si>
  <si>
    <t>Cúcuta</t>
  </si>
  <si>
    <t>INVERSIONES CENTRAL VG S.A.S</t>
  </si>
  <si>
    <t>BLANCO SUAREZ SERGIO ANDRES</t>
  </si>
  <si>
    <t>2018623140500025E</t>
  </si>
  <si>
    <t>PCD-063-2018</t>
  </si>
  <si>
    <t>https://community.secop.gov.co/Public/Tendering/OpportunityDetail/Index?noticeUID=CO1.NTC.326637&amp;isFromPublicArea=True&amp;isModal=False</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</si>
  <si>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t>
  </si>
  <si>
    <t>Maria Fernanda Rosado Ortiz</t>
  </si>
  <si>
    <t>PORRAS GARCIA JESUS ANDRES</t>
  </si>
  <si>
    <t>2017623140700038E</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</si>
  <si>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t>
  </si>
  <si>
    <t xml:space="preserve">Bucaramanga </t>
  </si>
  <si>
    <t>Electro-Booster Ltda</t>
  </si>
  <si>
    <t xml:space="preserve"> MORANTES GALLARDO OLGA ROSARIO</t>
  </si>
  <si>
    <t>2018623141100001E</t>
  </si>
  <si>
    <t>SIE-001-2018</t>
  </si>
  <si>
    <t xml:space="preserve">https://community.secop.gov.co/Public/Tendering/OpportunityDetail/Index?noticeUID=CO1.NTC.346148&amp;isFromPublicArea=True&amp;isModal=False
</t>
  </si>
  <si>
    <t>Subasta Inversa Electronica</t>
  </si>
  <si>
    <t>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t>
  </si>
  <si>
    <t>Material de ferretería y accesorios</t>
  </si>
  <si>
    <t xml:space="preserve">A-2-0-4-4-23 </t>
  </si>
  <si>
    <t>Regional Andina</t>
  </si>
  <si>
    <t>FERRETERÍA BRAND LIMITADA – BRAND CENTER LTDA</t>
  </si>
  <si>
    <t>USECHE OVALLES CARLOS EDUARDO</t>
  </si>
  <si>
    <t>2018623141000004E</t>
  </si>
  <si>
    <t>https://www.colombiacompra.gov.co/tienda-virtual-del-estado-colombiano/ordenes-compra/25048</t>
  </si>
  <si>
    <t>Grandes Superficies</t>
  </si>
  <si>
    <t xml:space="preserve">Adquisición de radios de comunicación para el PCMT en la Regional Oriente de la unidad Administrativa Especial Migración Colombia.
</t>
  </si>
  <si>
    <t xml:space="preserve">MAKRO SUPERMAYORISTA S.A.S
</t>
  </si>
  <si>
    <t>2018623141000014E</t>
  </si>
  <si>
    <t>https://www.colombiacompra.gov.co/tienda-virtual-del-estado-colombiano/ordenes-compra/25385</t>
  </si>
  <si>
    <t>ADQUISICIONES DE SOAT PARA PARQUE AUTOMOTOR DE MIGRACION COLOMBIA</t>
  </si>
  <si>
    <t xml:space="preserve">
Seguros de vida, salud y accidentes</t>
  </si>
  <si>
    <t>A-2-0-4-9-13</t>
  </si>
  <si>
    <t>La Previsora S.A.</t>
  </si>
  <si>
    <t>2018623140300021E</t>
  </si>
  <si>
    <t>MC-005-2018</t>
  </si>
  <si>
    <t>https://community.secop.gov.co/Public/Tendering/OpportunityDetail/Index?noticeUID=CO1.NTC.338714&amp;isFromPublicArea=True&amp;isModal=False</t>
  </si>
  <si>
    <t>Contratar la adquisición e instalación de señalización institucional para las diferentes sedes de la Unidad Administrativa Especial Migración Colombia
Descripción Contratar la adquisición e instalación de señalización institucional para las diferentes sedes de la Unidad Administrativa Especial Migración Colombia</t>
  </si>
  <si>
    <t>SEÑALES ILUMINADAS</t>
  </si>
  <si>
    <t>Aeropuerto el Dorado (Bogotá)</t>
  </si>
  <si>
    <t>STRATEGY LTDA</t>
  </si>
  <si>
    <t>8 3 0 0 5 3 7 9 2</t>
  </si>
  <si>
    <t>2018623140500053E</t>
  </si>
  <si>
    <t>SIE-002-2018</t>
  </si>
  <si>
    <t>https://community.secop.gov.co/Public/Tendering/OpportunityDetail/Index?noticeUID=CO1.NTC.347864&amp;isFromPublicArea=True&amp;isModal=False</t>
  </si>
  <si>
    <t xml:space="preserve">Servicio de soporte especializado para la plataforma ORACLE implementada en la Unidad Administrativa Especial Migración Colombia. </t>
  </si>
  <si>
    <t>UNION TEMPORAL SOPORTE PLATAFORMA 2018</t>
  </si>
  <si>
    <t xml:space="preserve">Secop II </t>
  </si>
  <si>
    <t>Rodrigo Andrés Garcia Ramos</t>
  </si>
  <si>
    <t>2018623140500048E</t>
  </si>
  <si>
    <t>MC-006-2018</t>
  </si>
  <si>
    <t>https://community.secop.gov.co/Public/Tendering/OpportunityDetail/Index?noticeUID=CO1.NTC.339664&amp;isFromPublicArea=True&amp;isModal=False</t>
  </si>
  <si>
    <t xml:space="preserve">contratar el servicio de mensajería expresa Nacional para la distribución de objetos postales, con peso menor o igual a (5) Kilogramos en el territorio colombiano, perteneciente a la Unidad Administrativa Especial Migración Colombia. 
</t>
  </si>
  <si>
    <t>servicio de entrega postal nacional</t>
  </si>
  <si>
    <t>2018623141000032E</t>
  </si>
  <si>
    <t>https://www.colombiacompra.gov.co/tienda-virtual-del-estado-colombiano/ordenes-compra/24572</t>
  </si>
  <si>
    <t>Contratar el suministro en las rutas nacionales e internacionales para funcionarios y contratistas asi como para la atencion de desplazamiento de deportados y/o expulsados</t>
  </si>
  <si>
    <t>servicio de viajes alimentacion alojamiento y entretenimiento</t>
  </si>
  <si>
    <t>A-2-0-4-11-2</t>
  </si>
  <si>
    <t>SUBATOUR SAS</t>
  </si>
  <si>
    <t>JUDY FERNANDEZ</t>
  </si>
  <si>
    <t>2018623140500031E</t>
  </si>
  <si>
    <t>MC-010-2018</t>
  </si>
  <si>
    <t>https://community.secop.gov.co/Public/Tendering/OpportunityDetail/Index?noticeUID=CO1.NTC.344254&amp;isFromPublicArea=True&amp;isModal=False</t>
  </si>
  <si>
    <t>SERVICIO DE MANTENIMIENTO PREVENTIVO Y CORRECTIVO DEL PARQUE AUTOMOTOR ASIGNADO A LA REGIONAL GUAJIRA</t>
  </si>
  <si>
    <t>Servicios de mantenimiento o reparaciones de transportes</t>
  </si>
  <si>
    <t>A-2-0-4-5-6</t>
  </si>
  <si>
    <t>2018623140700009E</t>
  </si>
  <si>
    <t>MC-007-2018</t>
  </si>
  <si>
    <t>https://community.secop.gov.co/Public/Tendering/OpportunityDetail/Index?noticeUID=CO1.NTC.343903&amp;isFromPublicArea=True&amp;isModal=False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</si>
  <si>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</si>
  <si>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 xml:space="preserve">Materiales combustible aditivoc para combustible lubricantes y anticorrosivos </t>
  </si>
  <si>
    <t>2018623140700008E</t>
  </si>
  <si>
    <t>MC-008-2018</t>
  </si>
  <si>
    <t>https://community.secop.gov.co/Public/Tendering/OpportunityDetail/Index?noticeUID=CO1.NTC.344203&amp;isFromPublicArea=True&amp;isModal=False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</si>
  <si>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</si>
  <si>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AO-006-2018</t>
  </si>
  <si>
    <t>Regional Orinoquia</t>
  </si>
  <si>
    <t xml:space="preserve"> Arauca </t>
  </si>
  <si>
    <t>LUIS DOMINGUEZ CANTOR</t>
  </si>
  <si>
    <t>MIGUEL ANGEL LUNA CASTRO</t>
  </si>
  <si>
    <t>2018623140500050E</t>
  </si>
  <si>
    <t>MC-012-2018</t>
  </si>
  <si>
    <t>https://community.secop.gov.co/Public/Tendering/OpportunityDetail/Index?noticeUID=CO1.NTC.344906&amp;isFromPublicArea=True&amp;isModal=False</t>
  </si>
  <si>
    <t>Servicio de mantenimiento preventivo y correctivo del parque automotor asignado a la Regional Orinoquia.</t>
  </si>
  <si>
    <t>Belisa Amparo Oviedo</t>
  </si>
  <si>
    <t>2018623140500051E</t>
  </si>
  <si>
    <t>MC-013-2018</t>
  </si>
  <si>
    <t>https://community.secop.gov.co/Public/Tendering/OpportunityDetail/Index?noticeUID=CO1.NTC.345036&amp;isFromPublicArea=True&amp;isModal=False</t>
  </si>
  <si>
    <t>SERVICIO DE MANTENIMIENTO PREVENTIVO Y CORRECTIVO DEL PARQUE AUTOMOTOR ASIGNADO A LA REGIONAL CARIBE</t>
  </si>
  <si>
    <t>2018623140500052E</t>
  </si>
  <si>
    <t>MC-011-2018</t>
  </si>
  <si>
    <t>https://community.secop.gov.co/Public/Tendering/OpportunityDetail/Index?noticeUID=CO1.NTC.344905&amp;isFromPublicArea=True&amp;isModal=False</t>
  </si>
  <si>
    <t>Servicio de mantenimiento preventivo y correctivo del parque automotor asignado a la Regional Nariño.</t>
  </si>
  <si>
    <t>2018623140500043E</t>
  </si>
  <si>
    <t>MC-014-2018</t>
  </si>
  <si>
    <t>https://community.secop.gov.co/Public/Tendering/OpportunityDetail/Index?noticeUID=CO1.NTC.345208&amp;isFromPublicArea=True&amp;isModal=False</t>
  </si>
  <si>
    <t>SERVICIO DE MANTENIMIENTO PREVENTIVO Y CORRECTIVO DEL PARQUE AUTOMOTOR ASIGNADO A LA REGIONAL ANTIOQUIA</t>
  </si>
  <si>
    <t>OA-007-2018</t>
  </si>
  <si>
    <t>Regional  Antioquia</t>
  </si>
  <si>
    <t>Medellín</t>
  </si>
  <si>
    <t>DIEGO LOPEZ S.A.S</t>
  </si>
  <si>
    <t>JAIRO ROJAS PEREZ</t>
  </si>
  <si>
    <t xml:space="preserve"> 2018623141000028E</t>
  </si>
  <si>
    <t>https://www.colombiacompra.gov.co/tienda-virtual-del-estado-colombiano/ordenes-compra/25435</t>
  </si>
  <si>
    <t>CONTRATAR LA ADQUISICION DE SILLAS ERGONOMICAS PARA LOS FUNCIONARIOS A NIVEL NACIONAL</t>
  </si>
  <si>
    <t>A-2-0-4-2-2</t>
  </si>
  <si>
    <t>CENCOSUD COLOMBIA S.A.</t>
  </si>
  <si>
    <t>RODRIGO DIAZ CASTAÑO</t>
  </si>
  <si>
    <t>2018623140500058E</t>
  </si>
  <si>
    <t>MC-017-2018</t>
  </si>
  <si>
    <t>https://community.secop.gov.co/Public/Tendering/OpportunityDetail/Index?noticeUID=CO1.NTC.347859&amp;isFromPublicArea=True&amp;isModal=False</t>
  </si>
  <si>
    <t>SERVICIO DE MANTENIMIENTO PREVENTIVO Y CORRECTIVO DEL PARQUE AUTOMOTOR ASIGNADO A LA REGIONAL SAN ANDRES</t>
  </si>
  <si>
    <t>78181500 78181507</t>
  </si>
  <si>
    <t>Servicios de mantenimiento y reparación de vehículos  / Reparación y mantenimiento automotor y de camiones ligeros</t>
  </si>
  <si>
    <t>2018623140500056E</t>
  </si>
  <si>
    <t>SIE-003-2018</t>
  </si>
  <si>
    <t>https://community.secop.gov.co/Public/Tendering/OpportunityDetail/Index?noticeUID=CO1.NTC.348069&amp;isFromPublicArea=True&amp;isModal=False</t>
  </si>
  <si>
    <t>CONTRATAR EL MANTENIMIENTO PREVENTIVO Y CORRECTIVO DE AIRES ACONDICIONADOS A NIVEL NACIONAL</t>
  </si>
  <si>
    <t xml:space="preserve">Aires acondicionados </t>
  </si>
  <si>
    <t>A-2-0-4-5-2</t>
  </si>
  <si>
    <t>064</t>
  </si>
  <si>
    <t xml:space="preserve">NIVEL CENTRAL </t>
  </si>
  <si>
    <t xml:space="preserve">COMERCIALIZADORA ELECTROMEROS S.A.S.  </t>
  </si>
  <si>
    <t>CUMPLIMIENTO/SALARIOS Y PRESTACIONES SOCIALES , CALIDAD DEL SERVICIO, CALIDAD DE LOS BIENES Y RESPONSABILIDAD CIVIL EXTRACONTRATUAL</t>
  </si>
  <si>
    <t xml:space="preserve">20%10%20%20%200SMLV </t>
  </si>
  <si>
    <t>2020/2021/2020/2019/2018</t>
  </si>
  <si>
    <t>DIDIER CHINCHILLA</t>
  </si>
  <si>
    <t xml:space="preserve">
2018623140500064E</t>
  </si>
  <si>
    <t>MC-018-2018</t>
  </si>
  <si>
    <t>https://community.secop.gov.co/Public/Tendering/OpportunityDetail/Index?noticeUID=CO1.NTC.348044&amp;isFromPublicArea=True&amp;isModal=False</t>
  </si>
  <si>
    <t xml:space="preserve">Contratar Una Empresa Especializada en la Realización de Exámenes Médicos Ocupacionales. </t>
  </si>
  <si>
    <t xml:space="preserve">Servicios Médicos de Doctores Especialistas </t>
  </si>
  <si>
    <t>A-2-0-4-21-4</t>
  </si>
  <si>
    <t>AO-008-2018</t>
  </si>
  <si>
    <t xml:space="preserve">EVALUA SALUD IPS </t>
  </si>
  <si>
    <t xml:space="preserve">ELIANA KATHERINE GARZON GARZON </t>
  </si>
  <si>
    <t>2018623140500062E</t>
  </si>
  <si>
    <t>MC-020-2018</t>
  </si>
  <si>
    <t>https://community.secop.gov.co/Public/Tendering/OpportunityDetail/Index?noticeUID=CO1.NTC.347952&amp;isFromPublicArea=True&amp;isModal=False</t>
  </si>
  <si>
    <t>MANTENIMIENTO DE POZO ARTESIANO, CANALES AGUAS LLUVIAS Y TANQUE DE ALMACENAMIENTO, DISTRIBUCIÓN DE AGUA PARA CONSUMO HUMANO DE LA REGIONAL AMAZONAS.</t>
  </si>
  <si>
    <t>Bombas de agua</t>
  </si>
  <si>
    <t xml:space="preserve">A-2-0-4-5-1 </t>
  </si>
  <si>
    <t>AO-012-2018</t>
  </si>
  <si>
    <t>Regional Amazonas</t>
  </si>
  <si>
    <t xml:space="preserve">Amazonas </t>
  </si>
  <si>
    <t xml:space="preserve">LA NARANJA MECANICA/ZORAIDA IRIARTE SALVADOR </t>
  </si>
  <si>
    <t xml:space="preserve">HANNE MEDINA DOSANTOS </t>
  </si>
  <si>
    <t>2018623140500046E</t>
  </si>
  <si>
    <t>MC-016-2018</t>
  </si>
  <si>
    <t>https://community.secop.gov.co/Public/Tendering/OpportunityDetail/Index?noticeUID=CO1.NTC.348042&amp;isFromPublicArea=True&amp;isModal=False</t>
  </si>
  <si>
    <t>Contratar la prestación del servicio de Mantenimientos Bombas de Agua Edificio Platinum para el inmueble a cargo de la Regional Andina de la UAEMC.</t>
  </si>
  <si>
    <t>Servicio de mantenimiento o reparación de tanques</t>
  </si>
  <si>
    <t>A-2-0-4-5-1</t>
  </si>
  <si>
    <t>AO-009-2018</t>
  </si>
  <si>
    <t>Rida Soluciones Integrales SAS</t>
  </si>
  <si>
    <t xml:space="preserve">CARLOS ALBERTO ARCHILA </t>
  </si>
  <si>
    <t>2018623141000039E</t>
  </si>
  <si>
    <t>https://www.colombiacompra.gov.co/tienda-virtual-del-estado-colombiano/ordenes-compra/26257</t>
  </si>
  <si>
    <t>CONTRATAR EL SERVICIO INTEGRAL DE ASEO Y CAFETERIA REGION 1</t>
  </si>
  <si>
    <t>Servicios de limpieza y
mantenimiento de
edificios generales y de
oficinas</t>
  </si>
  <si>
    <t xml:space="preserve">A-2-0-4-5-8 </t>
  </si>
  <si>
    <t>Regional Guajira</t>
  </si>
  <si>
    <t>Valledupar</t>
  </si>
  <si>
    <t xml:space="preserve">MR CLEAN S.A.
</t>
  </si>
  <si>
    <t xml:space="preserve"> PONCE CALVO LEONIDAS ALBERTO</t>
  </si>
  <si>
    <t>2018623141000040E</t>
  </si>
  <si>
    <t>https://www.colombiacompra.gov.co/tienda-virtual-del-estado-colombiano/ordenes-compra/26256</t>
  </si>
  <si>
    <t>CONTRATAR EL SERVICIO INTEGRAL DE ASEO Y CAFETERIA REGION 6</t>
  </si>
  <si>
    <t>Regional Nariño</t>
  </si>
  <si>
    <t>Pasto.</t>
  </si>
  <si>
    <t>ARIOS COLOMBIA S.A.S</t>
  </si>
  <si>
    <t xml:space="preserve">900183528
</t>
  </si>
  <si>
    <t> 73818 </t>
  </si>
  <si>
    <t>FIGUEROA RAMIREZ ANA MERCEDES</t>
  </si>
  <si>
    <t>2018623141000036E</t>
  </si>
  <si>
    <t>https://www.colombiacompra.gov.co/tienda-virtual-del-estado-colombiano/ordenes-compra/26254</t>
  </si>
  <si>
    <t>CONTRATAR EL SERVICIO INTEGRAL DE ASEO Y CAFETERIA REGION 9</t>
  </si>
  <si>
    <t>MORANTES GALLARDO OLGA ROSARIO</t>
  </si>
  <si>
    <t>2018623141000033E</t>
  </si>
  <si>
    <t>https://www.colombiacompra.gov.co/tienda-virtual-del-estado-colombiano/ordenes-compra/26209</t>
  </si>
  <si>
    <t>CONTRATAR EL SERVICIO INTEGRAL DE ASEO Y CAFETERIA REGION 11</t>
  </si>
  <si>
    <t>LADOINSA LABORES DOTACIONES INDUSTRIALES S.A.S</t>
  </si>
  <si>
    <t xml:space="preserve">JIMMY GAITAN </t>
  </si>
  <si>
    <t>2018623140700006E</t>
  </si>
  <si>
    <t>MC-024-2018</t>
  </si>
  <si>
    <t>https://community.secop.gov.co/Public/Tendering/OpportunityDetail/Index?noticeUID=CO1.NTC.348532&amp;isFromPublicArea=True&amp;isModal=False</t>
  </si>
  <si>
    <t>Contratar el suministro de combustibles (Gasolina Corriente y ACPM diésel corriente) para el parque automotor y la planta eléctrica asignados al PCM Y CFSM de San Andres y Providencia, perteneciente a la Regional San Andres, de la Unidad Administrativa Especial Migración Colombia.</t>
  </si>
  <si>
    <t>Combustible diesel</t>
  </si>
  <si>
    <t xml:space="preserve">A-2-0-4-4-1 </t>
  </si>
  <si>
    <t>AO-10-2018</t>
  </si>
  <si>
    <t>Regional San Andrés</t>
  </si>
  <si>
    <t xml:space="preserve">San Andres </t>
  </si>
  <si>
    <t xml:space="preserve">AUTO ISLAS LTDA </t>
  </si>
  <si>
    <t>CABEZA PACHECO TAMARA</t>
  </si>
  <si>
    <t xml:space="preserve">Secop  II </t>
  </si>
  <si>
    <t>2018623140300009E</t>
  </si>
  <si>
    <t>https://community.secop.gov.co/Public/Tendering/OpportunityDetail/Index?noticeUID=CO1.NTC.344056&amp;isFromPublicArea=True&amp;isModal=False</t>
  </si>
  <si>
    <t>Adquirir equipos telefónicos de conformidad con las especificaciones técnicas de la Unidad Administrativa Especial Migración Colombia.</t>
  </si>
  <si>
    <t>Unidades terminales de telecomunicaciones</t>
  </si>
  <si>
    <t>2018623140500047E</t>
  </si>
  <si>
    <t>MC-023-2018</t>
  </si>
  <si>
    <t>https://community.secop.gov.co/Public/Tendering/OpportunityDetail/Index?noticeUID=CO1.NTC.348773&amp;isFromPublicArea=True&amp;isModal=False</t>
  </si>
  <si>
    <t>Contratar los servicios de soporte técnico para las herramientas Microsoft, de conformidad con las especificaciones técnicas de la Unidad Administrativa Especial Migración Colombia.</t>
  </si>
  <si>
    <t xml:space="preserve">Mantenimiento de software </t>
  </si>
  <si>
    <t>AO-17-2018</t>
  </si>
  <si>
    <t>ORIGEN BUSINESS TECHNOLOGY SAS</t>
  </si>
  <si>
    <t xml:space="preserve">SERIEDAD/CUMPLIMIENTO/PAGODESALARIOSYPRESTACIONES/CALIDAD </t>
  </si>
  <si>
    <t>10%/20%/10%/20%</t>
  </si>
  <si>
    <t xml:space="preserve">JUAN ALEJANDRO OLAYA CARDONA </t>
  </si>
  <si>
    <t>2018623140500037E</t>
  </si>
  <si>
    <t>MC-021-2018</t>
  </si>
  <si>
    <t xml:space="preserve">https://community.secop.gov.co/Public/Tendering/OpportunityDetail/Index?noticeUID=CO1.NTC.348526&amp;isFromPublicArea=True&amp;isModal=False
</t>
  </si>
  <si>
    <t>MANTENIMIENTO DE CANALES DE AGUAS LLUVIAS, POZOS Y LAVADO DE CISTERNAS REGIONAL SAN ANDRES</t>
  </si>
  <si>
    <t xml:space="preserve">Servicio de mantenimiento de edificios </t>
  </si>
  <si>
    <t>AO-13-2018</t>
  </si>
  <si>
    <t>Providencia</t>
  </si>
  <si>
    <t>SISTEL SAS</t>
  </si>
  <si>
    <t>4</t>
  </si>
  <si>
    <t xml:space="preserve">FRANK DANIEL RAMOS CHAPARRO </t>
  </si>
  <si>
    <t>2018623140500054E</t>
  </si>
  <si>
    <t>MC-025-2018</t>
  </si>
  <si>
    <t>https://community.secop.gov.co/Public/Tendering/OpportunityDetail/Index?noticeUID=CO1.NTC.350361&amp;isFromPublicArea=True&amp;isModal=False</t>
  </si>
  <si>
    <t>Servicio de mantenimiento preventivo y correctivo con suministro de repuestos y baterías en sitio, de las UPS POWERSUN, TRIPP LITE, MITSUBISHI y GENÉRICA, de conformidad con las especificaciones técnicas de la Unidad Administrativa Especial Migración Colombia.</t>
  </si>
  <si>
    <t>Reguladores eléctricos o de potencia</t>
  </si>
  <si>
    <t>MC-027-2018</t>
  </si>
  <si>
    <t xml:space="preserve">
https://community.secop.gov.co/Public/Tendering/OpportunityDetail/Index?noticeUID=CO1.NTC.350164&amp;isFromPublicArea=True&amp;isModal=False
</t>
  </si>
  <si>
    <t>traslado de mubles y enseres secmento</t>
  </si>
  <si>
    <t>2018623140300007E</t>
  </si>
  <si>
    <t>MC-028-2018</t>
  </si>
  <si>
    <t>https://community.secop.gov.co/Public/Tendering/OpportunityDetail/Index?noticeUID=CO1.NTC.350159&amp;isFromPublicArea=True&amp;isModal=False</t>
  </si>
  <si>
    <t>ADQUIRIR MALETINES PARA KIT CHÁRTER, DE CONFORMIDAD CON LAS ESPECIFICACIONES TÉCNICAS DE LA UNIDAD ADMINISTRATIVA ESPECIAL MIGRACIÓN COLOMBIA.</t>
  </si>
  <si>
    <t xml:space="preserve">Maletines para computador </t>
  </si>
  <si>
    <t>C -1199-1002-10</t>
  </si>
  <si>
    <t>AO-14-2018</t>
  </si>
  <si>
    <t xml:space="preserve">INDUSTRIAL COLOMBIA ELECTRONICA LTDA </t>
  </si>
  <si>
    <t>JERSON LEONEL HERNANDEZ MOLINO</t>
  </si>
  <si>
    <t>2018623140700011E</t>
  </si>
  <si>
    <t>MC-029-2018</t>
  </si>
  <si>
    <t>https://community.secop.gov.co/Public/Tendering/OpportunityDetail/Index?noticeUID=CO1.NTC.350352&amp;isFromPublicArea=True&amp;isModal=False</t>
  </si>
  <si>
    <t xml:space="preserve">CONTRATAR LA PRESTACIÓN DE SERVICIOS DE ACTIVIDADES CULTURALES, LÚDICAS, DEPORTIVAS Y RECREATIVAS DE LA REGIONAL NARIÑO.  </t>
  </si>
  <si>
    <t>AO-15-2018</t>
  </si>
  <si>
    <t xml:space="preserve">CAJA DE COMPENSACION FAMILIAR DE NARIÑO </t>
  </si>
  <si>
    <t>ANA MERCEDES FIGUEROA</t>
  </si>
  <si>
    <t>2018623140700007E</t>
  </si>
  <si>
    <t>MC-026-2018</t>
  </si>
  <si>
    <t>https://community.secop.gov.co/Public/Tendering/OpportunityDetail/Index?noticeUID=CO1.NTC.350038&amp;isFromPublicArea=True&amp;isModal=False</t>
  </si>
  <si>
    <t>Contratar el suministro de combustibles para los municipios no cubiertos por el Acuerdo Marco de Precios de Colombia Compra Eficiente: Aguachica, Buenaventura, Cúcuta, Ipiales, La Dorada, Pasto, Quibdó, San Gil, Soledad, Puerto Colombia y Valledupar.</t>
  </si>
  <si>
    <t>AO-11-2018</t>
  </si>
  <si>
    <t>ORGANIZACIÓN TERPEL S.A</t>
  </si>
  <si>
    <t xml:space="preserve">CARLOS EDUARDO USECHE </t>
  </si>
  <si>
    <t>2018623140500045E</t>
  </si>
  <si>
    <t xml:space="preserve">
https://community.secop.gov.co/Public/Tendering/OpportunityDetail/Index?noticeUID=CO1.NTC.345521&amp;isFromPublicArea=True&amp;isModal=False</t>
  </si>
  <si>
    <t xml:space="preserve">SERVICIO DE MANTENIMIENTO PREVENTIVO Y CORRECTIVO DEL PARQUE AUTOMOTOR MULTIMARCAS ASIGNADO A  LA REGIONAL EJE CAFETERO (MANIZALES, ARMENIA, PEREIRA) </t>
  </si>
  <si>
    <t>2018623141000034E</t>
  </si>
  <si>
    <t>https://www.colombiacompra.gov.co/tienda-virtual-del-estado-colombiano/ordenes-compra/26178</t>
  </si>
  <si>
    <t>ASEO Y CAFETERIA REGION 4</t>
  </si>
  <si>
    <t>761115 
901017</t>
  </si>
  <si>
    <t xml:space="preserve">Servicio de limpieza y mantenimiento de edificios generales y de oficinas / Servicio de viajes alimentacion, alojamiento y entretenimiento </t>
  </si>
  <si>
    <t>A-2-0-4-5-8</t>
  </si>
  <si>
    <t>Regional Eje Cafetero</t>
  </si>
  <si>
    <t>Armenia</t>
  </si>
  <si>
    <t>UNION TEMPORAL SERVICOL 2016</t>
  </si>
  <si>
    <t xml:space="preserve">ELIZABTH USECHE MARIN </t>
  </si>
  <si>
    <t>2018623141000035E</t>
  </si>
  <si>
    <t>https://colombiacompra.coupahost.com/order_headers/26157</t>
  </si>
  <si>
    <t>ASEO Y CAFETERIA REGION 7</t>
  </si>
  <si>
    <t>2018623140700003E</t>
  </si>
  <si>
    <t>MC-031-2018</t>
  </si>
  <si>
    <t>https://community.secop.gov.co/Public/Tendering/OpportunityDetail/Index?noticeUID=CO1.NTC.352454&amp;isFromPublicArea=True&amp;isModal=False</t>
  </si>
  <si>
    <t>Contratar el suministro de combustibles (Gasolina Corriente y ACPM diésel corriente) para el parque automotor y las plantas eléctricas asignados a la Regional Nariño de la Unidad Administrativa Especial Migración Colombia, en la sede localizada en el PCM de San Miguel (Putumayo).</t>
  </si>
  <si>
    <t>AO-20-2018</t>
  </si>
  <si>
    <t xml:space="preserve">Putumayo </t>
  </si>
  <si>
    <t>MARCO TULIO ORTEGA</t>
  </si>
  <si>
    <t>01/007/2018</t>
  </si>
  <si>
    <t>ANA MERCEDES FIGUEROA RAMIREZ</t>
  </si>
  <si>
    <t>2018623140700014E</t>
  </si>
  <si>
    <t>MC-039-2018</t>
  </si>
  <si>
    <t>https://community.secop.gov.co/Public/Tendering/OpportunityDetail/Index?noticeUID=CO1.NTC.358730&amp;isFromPublicArea=True&amp;isModal=False</t>
  </si>
  <si>
    <t>CONTRATAR LAS ACTIVIDADES CULTURALES, LUDICAS DEPORTIVAS Y RECREATIVAS DE LA REGIONAL AMAZONAS</t>
  </si>
  <si>
    <t>Gestión de eventos</t>
  </si>
  <si>
    <t>AO-27-2018</t>
  </si>
  <si>
    <t>Amazonas</t>
  </si>
  <si>
    <t xml:space="preserve">INVERSIONES GREN S.A.S. </t>
  </si>
  <si>
    <t>MEDINA DOSANTOS HANNE</t>
  </si>
  <si>
    <t>2018623140700004E</t>
  </si>
  <si>
    <t>MC-030-2018</t>
  </si>
  <si>
    <t>https://community.secop.gov.co/Public/Tendering/OpportunityDetail/Index?noticeUID=CO1.NTC.352449&amp;isFromPublicArea=True&amp;isModal=False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</si>
  <si>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</si>
  <si>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AO-19-2018</t>
  </si>
  <si>
    <t>Puerto Carreño</t>
  </si>
  <si>
    <t>MARGARITA BUSTOS PEÑA</t>
  </si>
  <si>
    <t>LUNA CASTRO MIGUEL ANGEL</t>
  </si>
  <si>
    <t>2018623140700005E</t>
  </si>
  <si>
    <t>MC-035-2018</t>
  </si>
  <si>
    <t>https://community.secop.gov.co/Public/Tendering/OpportunityDetail/Index?noticeUID=CO1.NTC.353608&amp;isFromPublicArea=True&amp;isModal=False</t>
  </si>
  <si>
    <t>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t>
  </si>
  <si>
    <t>AO-23-2018</t>
  </si>
  <si>
    <t>Capurgana</t>
  </si>
  <si>
    <t xml:space="preserve">LUZ NATALIA GOMEZ ZULUAGAS </t>
  </si>
  <si>
    <t>TRUJILLO CRUZ DIEGO ALEXANDER</t>
  </si>
  <si>
    <t>2018623140500044E</t>
  </si>
  <si>
    <t>https://community.secop.gov.co/Public/Tendering/OpportunityDetail/Index?noticeUID=CO1.NTC.348631&amp;isFromPublicArea=True&amp;isModal=False</t>
  </si>
  <si>
    <t xml:space="preserve">Contratar el mantenimiento preventivo y correctivo con suministro de repuestos nuevos, originales u homologados para los vehículos multimarca que conforman el parque automotor de la Unidad Administrativa Especial Migración Colombia de la Regional Amazonas. </t>
  </si>
  <si>
    <t>2018623140500061E</t>
  </si>
  <si>
    <t>MC-032-2018</t>
  </si>
  <si>
    <t>https://community.secop.gov.co/Public/Tendering/OpportunityDetail/Index?noticeUID=CO1.NTC.353355&amp;isFromPublicArea=True&amp;isModal=False</t>
  </si>
  <si>
    <t>CONTRATAR LA PRESTACIÓN DEL SERVICIO DE LAVADO DE MANERA ECOLÓGICA DEL PARQUE AUTOMOTOR DE MIGRACIÓN COLOMBIA UBICADOS EN EL NIVEL CENTRAL Y LAS REGIONALES AEROPUERTO EL DORADO Y ANDINA DE LA CIUDAD DE BOGOTÁ.</t>
  </si>
  <si>
    <t xml:space="preserve">Servicios de limpieza descontaminacion y tramiento o de residuos, limpieza de carros o barcos </t>
  </si>
  <si>
    <t>2018623140300010E</t>
  </si>
  <si>
    <t>SIE-004-2018</t>
  </si>
  <si>
    <t>https://community.secop.gov.co/Public/Tendering/OpportunityDetail/Index?noticeUID=CO1.NTC.353479&amp;isFromPublicArea=True&amp;isModal=False</t>
  </si>
  <si>
    <t>Adquisición extensión de garantía para los servidores y enclousure marca DELL, con su debido soporte, que hacen parte de la plataforma tecnológica de la Unidad Administrativa Especial Migración Colombia.</t>
  </si>
  <si>
    <t>Mantenimiento y soporte de hardware de computador</t>
  </si>
  <si>
    <t xml:space="preserve">C-1199-1002-10 </t>
  </si>
  <si>
    <t>JUAN CARLOS GÓMEZ DÁVILA</t>
  </si>
  <si>
    <t>CUMPLIMIENTO</t>
  </si>
  <si>
    <t>2018/13/04 A 2020/05/16</t>
  </si>
  <si>
    <t>SEGUROS BOLÍVAR</t>
  </si>
  <si>
    <t>2018623140700012E</t>
  </si>
  <si>
    <t>MC-034-2018</t>
  </si>
  <si>
    <t>https://community.secop.gov.co/Public/Tendering/OpportunityDetail/Index?noticeUID=CO1.NTC.353557&amp;isFromPublicArea=True&amp;isModal=False</t>
  </si>
  <si>
    <t>Contratar la prestación de servicios de actividades culturales, lúdicas deportivas y recreativas de la Regional  Guajira</t>
  </si>
  <si>
    <t>AO-21-2018</t>
  </si>
  <si>
    <t>Riohacha</t>
  </si>
  <si>
    <t>INVERSIONES GREN SAS</t>
  </si>
  <si>
    <t>LEONIDAS PONCE CALVO</t>
  </si>
  <si>
    <t>2018623140700013E</t>
  </si>
  <si>
    <t>MC-033-2018</t>
  </si>
  <si>
    <t>https://community.secop.gov.co/Public/Tendering/OpportunityDetail/Index?noticeUID=CO1.NTC.353502&amp;isFromPublicArea=True&amp;isModal=False</t>
  </si>
  <si>
    <t>Contratar la prestación de servicios de actividades culturales, lúdicas deportivas y recreativas  de la Regional  San Andrés.</t>
  </si>
  <si>
    <t>AO-22-2018</t>
  </si>
  <si>
    <t>San Andres</t>
  </si>
  <si>
    <t>TAMARA CABEZA PACHECO</t>
  </si>
  <si>
    <t>2018623140500060E</t>
  </si>
  <si>
    <t>MC-037-2018</t>
  </si>
  <si>
    <t>https://community.secop.gov.co/Public/Tendering/OpportunityDetail/Index?noticeUID=CO1.NTC.353544&amp;isFromPublicArea=True&amp;isModal=False</t>
  </si>
  <si>
    <t>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t>
  </si>
  <si>
    <t>AO-016-2018</t>
  </si>
  <si>
    <t>ELECTRYAGUAS Y CONSTRUCCIONES SC</t>
  </si>
  <si>
    <t xml:space="preserve">OLGA ROSARIO MORANTES </t>
  </si>
  <si>
    <t>2018623141100002E</t>
  </si>
  <si>
    <t>https://community.secop.gov.co/Public/Tendering/OpportunityDetail/Index?noticeUID=CO1.NTC.348801&amp;isFromPublicArea=True&amp;isModal=False</t>
  </si>
  <si>
    <t xml:space="preserve">Contratar el mantenimiento preventivo y correctivo con suministro de repuestos nuevos, originales u homologados para los vehículos multimarca que conforman el parque automotor de la Unidad Administrativa Especial Migración Colombia de la Regional Occidente. </t>
  </si>
  <si>
    <t>2018623140500032E</t>
  </si>
  <si>
    <t>MC-036-2018</t>
  </si>
  <si>
    <t>https://community.secop.gov.co/Public/Tendering/OpportunityDetail/Index?noticeUID=CO1.NTC.354241&amp;isFromPublicArea=True&amp;isModal=False</t>
  </si>
  <si>
    <t xml:space="preserve">CONTRATACIÓN SERVICIO DE MANTENIMIENTO CON TALLER AUTORIZADO PARA LOS VEHÍCULOS CHEVROLET. </t>
  </si>
  <si>
    <t>Todos los grupos asociados</t>
  </si>
  <si>
    <t>AO-18-2018</t>
  </si>
  <si>
    <t>AUTONIZA</t>
  </si>
  <si>
    <t>2018623141000037E</t>
  </si>
  <si>
    <t>https://www.colombiacompra.gov.co/tienda-virtual-del-estado-colombiano/ordenes-compra/26253</t>
  </si>
  <si>
    <t>CONTRATAR EL SERVICIO INTEGRAL DE ASEO Y CAFETERIA REGION 2</t>
  </si>
  <si>
    <t>Regional Caribe</t>
  </si>
  <si>
    <t>Coveñas</t>
  </si>
  <si>
    <t>COMPAÑIA DE ASEOS ASEOCAR LIMITADA</t>
  </si>
  <si>
    <t>IBETH SENOVIA GUTIERREZ GUARDO</t>
  </si>
  <si>
    <t xml:space="preserve">2018623141000038E
</t>
  </si>
  <si>
    <t>https://www.colombiacompra.gov.co/tienda-virtual-del-estado-colombiano/ordenes-compra/26252</t>
  </si>
  <si>
    <t>CONTRATAR EL SERVICIO INTEGRAL DE ASEO Y CAFETERIA REGION 5</t>
  </si>
  <si>
    <t>Cali</t>
  </si>
  <si>
    <t>CLEANER S.A</t>
  </si>
  <si>
    <t>MARLEN YANETH VANEGAS AGUIRRE</t>
  </si>
  <si>
    <t>2018623140300022E</t>
  </si>
  <si>
    <t>SIE-005-2018</t>
  </si>
  <si>
    <t>https://community.secop.gov.co/Public/Tendering/OpportunityDetail/Index?noticeUID=CO1.NTC.355052&amp;isFromPublicArea=True&amp;isModal=False</t>
  </si>
  <si>
    <t>ADQUIRIR LA EXTENSIÓN DE GARANTÍA PARA LOS SERVIDORES MARCA HEWLETT-PACKARD, CON SU DEBIDO SOPORTE, QUE HACEN PARTE DE LA PLATAFORMA TECNOLÓGICA DE LA UNIDAD ADMINISTRATIVA ESPECIAL MIGRACIÓN COLOMBIA</t>
  </si>
  <si>
    <t xml:space="preserve"> Ingeniería de software o hardware</t>
  </si>
  <si>
    <t>SONA GREEN TECHNOLOGIES S.A.S.</t>
  </si>
  <si>
    <t>OLAYA CARDONA JUAN ALEJANDRO</t>
  </si>
  <si>
    <t>2018623140700010E</t>
  </si>
  <si>
    <t>MC-038-2018</t>
  </si>
  <si>
    <t>https://community.secop.gov.co/Public/Tendering/OpportunityDetail/Index?noticeUID=CO1.NTC.356504&amp;isFromPublicArea=True&amp;isModal=False</t>
  </si>
  <si>
    <t>Contratar la prestación de servicios de actividades culturales, lúdicas, deportivas y recreativas de la Regional Caribe.</t>
  </si>
  <si>
    <t>AO-25-2018</t>
  </si>
  <si>
    <t>Cartagena</t>
  </si>
  <si>
    <t xml:space="preserve">L.S.I  LIDER SPORT SOCIEDAD S.A.S </t>
  </si>
  <si>
    <t>IBETH SENOVIA GUTIERREZ</t>
  </si>
  <si>
    <t>2018623141000029E</t>
  </si>
  <si>
    <t xml:space="preserve">https://www.colombiacompra.gov.co/tienda-virtual-del-estado-colombiano/ordenes-compra/25876 </t>
  </si>
  <si>
    <t xml:space="preserve">SUMINISTRO DE  COMBUSTIBLE  A NIVEL NACIONAL CON EXCEPCION DE BOGOTA </t>
  </si>
  <si>
    <t>TERPEL SA</t>
  </si>
  <si>
    <t>JIMMY ENRIQUE GAITAN ORTIZ</t>
  </si>
  <si>
    <t>2018623140300008E</t>
  </si>
  <si>
    <t>SIE-008-2018</t>
  </si>
  <si>
    <t>https://community.secop.gov.co/Public/Tendering/OpportunityDetail/Index?noticeUID=CO1.NTC.359053&amp;isFromPublicArea=True&amp;isModal=False</t>
  </si>
  <si>
    <t>Adquirir equipos de conectividad, de acuerdo con las especificaciones técnicas requeridas por la Unidad Administrativa Especial Migración Colombia</t>
  </si>
  <si>
    <t xml:space="preserve">Dispositivos de automatización de control de la conectividad
</t>
  </si>
  <si>
    <t xml:space="preserve">BOYRA S.A. </t>
  </si>
  <si>
    <t>RUBIANO BELTRAN GERMAN</t>
  </si>
  <si>
    <t>2018623140300002E</t>
  </si>
  <si>
    <t>SIE-007-2018</t>
  </si>
  <si>
    <t>https://community.secop.gov.co/Public/Tendering/OpportunityDetail/Index?noticeUID=CO1.NTC.359001&amp;isFromPublicArea=True&amp;isModal=False</t>
  </si>
  <si>
    <t>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</si>
  <si>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 xml:space="preserve">Servicios de Diseño e ingeniería de sistemas instrumentados de control </t>
  </si>
  <si>
    <t>2018623140500042E</t>
  </si>
  <si>
    <t>SIE-006-2018</t>
  </si>
  <si>
    <t>https://community.secop.gov.co/Public/Tendering/OpportunityDetail/Index?noticeUID=CO1.NTC.358833&amp;isFromPublicArea=True&amp;isModal=False</t>
  </si>
  <si>
    <t>Contratar la prestación del servicio de mantenimiento general preventivo y correctivo para las plantas eléctricas a cargo de Migración Colombia a Nivel Nacional</t>
  </si>
  <si>
    <t>Servicios de Edificacion Y construccion de intsalacion y Mnatenimiento</t>
  </si>
  <si>
    <t>ABCONTROL INGENIERIA SAS</t>
  </si>
  <si>
    <t xml:space="preserve">DIDIER ALEXANDER CHINCHILLA </t>
  </si>
  <si>
    <t>2018623141000041E</t>
  </si>
  <si>
    <t>https://www.colombiacompra.gov.co/tienda-virtual-del-estado-colombiano/ordenes-compra/26479</t>
  </si>
  <si>
    <t>ASEO Y CAFETERIA REGION 3</t>
  </si>
  <si>
    <t>761115
901017</t>
  </si>
  <si>
    <t>Region Antioquia</t>
  </si>
  <si>
    <t xml:space="preserve">Medellin </t>
  </si>
  <si>
    <t>CONSERJES INMOBILIARIOS LTDA</t>
  </si>
  <si>
    <t>2018623140500027E</t>
  </si>
  <si>
    <t>SAMC-001-2018</t>
  </si>
  <si>
    <t>https://community.secop.gov.co/Public/Tendering/OpportunityDetail/Index?noticeUID=CO1.NTC.358280&amp;isFromPublicArea=True&amp;isModal=False</t>
  </si>
  <si>
    <t>Menor Cuantia</t>
  </si>
  <si>
    <t xml:space="preserve">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t>
  </si>
  <si>
    <t>CARLOS ALBERTO PINZON MOLINA/CPM DEPORTES</t>
  </si>
  <si>
    <t>JAIME ELKIM MUÑOZ</t>
  </si>
  <si>
    <t>2018623140300006E</t>
  </si>
  <si>
    <t>SABP-001-2018</t>
  </si>
  <si>
    <t>https://community.secop.gov.co/Public/Tendering/OpportunityDetail/Index?noticeUID=CO1.NTC.360350&amp;isFromPublicArea=True&amp;isModal=False</t>
  </si>
  <si>
    <t xml:space="preserve">Bolsa de Productos </t>
  </si>
  <si>
    <t>Adquisición de los uniformes a nivel nacional para los funcionarios de la Unidad Administrativa Especial Migración Colombia que llevan a cabo labores misionales, correspondiente a la vigencia 2018</t>
  </si>
  <si>
    <t>UNIFORMES</t>
  </si>
  <si>
    <t xml:space="preserve">A-2-0-4-4-2 
</t>
  </si>
  <si>
    <t>COMIAGRO</t>
  </si>
  <si>
    <t>CUMPLIMIENTO/ RESPONSABILIDAD CIVIL EXTRA CONTRACTUAL</t>
  </si>
  <si>
    <t xml:space="preserve">JAIME ELKIM MUÑOZ RIAÑO </t>
  </si>
  <si>
    <t>2018623140500235E</t>
  </si>
  <si>
    <t>MC-042-2018</t>
  </si>
  <si>
    <t>https://community.secop.gov.co/Public/Tendering/OpportunityDetail/Index?noticeUID=CO1.NTC.360652&amp;isFromPublicArea=True&amp;isModal=False</t>
  </si>
  <si>
    <t>CONTRATAR EL SERVICIO INTEGRAL DE ASEO Y CAFETERÍA PARA LAS SEDES TUNJA, YOPAL Y VILLAVICENCIO DE LA UNIDAD ADMINISTRATIVA ESPECIAL MIGRACION COLOMBIA</t>
  </si>
  <si>
    <t xml:space="preserve">SERVICIOS DE LIMPIEZAS DE EDIFICIOS </t>
  </si>
  <si>
    <t>2018623140700039E</t>
  </si>
  <si>
    <t>MC-040-2018</t>
  </si>
  <si>
    <t>https://community.secop.gov.co/Public/Tendering/OpportunityDetail/Index?noticeUID=CO1.NTC.360459&amp;isFromPublicArea=True&amp;isModal=False</t>
  </si>
  <si>
    <t>CONTRATAR LA IMPRESIÓN DE FORMATOS DE CONTINGENCIA EMIGRACIÓN E INMIGRACIÓN</t>
  </si>
  <si>
    <t xml:space="preserve">82121502
82121503
</t>
  </si>
  <si>
    <t xml:space="preserve">Servicio editoriales de diseño, de artes graficas y Bellas Artes </t>
  </si>
  <si>
    <t>A-2-0-4-7-3</t>
  </si>
  <si>
    <t>AO-026-2018</t>
  </si>
  <si>
    <t xml:space="preserve">Latincolors LTDA. </t>
  </si>
  <si>
    <t xml:space="preserve">JUAN MANUEL CAICEDO CARDONA </t>
  </si>
  <si>
    <t>2018623140300004E</t>
  </si>
  <si>
    <t>MC-041-2018</t>
  </si>
  <si>
    <t>https://community.secop.gov.co/Public/Tendering/OpportunityDetail/Index?noticeUID=CO1.NTC.360547&amp;isFromPublicArea=True&amp;isModal=False</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</si>
  <si>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</si>
  <si>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ACCESORIOS DE VESTIR</t>
  </si>
  <si>
    <t>AO-024-2018</t>
  </si>
  <si>
    <t xml:space="preserve">SODEXO SERVICIOS DE BENEFICIOS E INCENTIVOS COLOMBIA S.A </t>
  </si>
  <si>
    <t>ORLANDO TOCANCIPÁ PARDO</t>
  </si>
  <si>
    <t>2018623140500247E</t>
  </si>
  <si>
    <t>MC-044-2018</t>
  </si>
  <si>
    <t>https://community.secop.gov.co/Public/Tendering/OpportunityDetail/Index?noticeUID=CO1.NTC.374514&amp;isFromPublicArea=True&amp;isModal=False</t>
  </si>
  <si>
    <t>Mínima Cuantía</t>
  </si>
  <si>
    <t>CONTRATAR EL SERVICIO INTEGRAL DE ASEO Y CAFETERÍA PARA LAS SEDES TUNJA, YOPAL Y VILLAVICENCIO DE LA UNIDAD ADMINISTRATIVA ESPECIAL MIGRACION COLOMBIA.</t>
  </si>
  <si>
    <t>Servicios de limpieza de edificios</t>
  </si>
  <si>
    <t>AO-028-2018</t>
  </si>
  <si>
    <t xml:space="preserve">LADOINSA LABORES DOTACIONES INDUSTRIALES S.A.S </t>
  </si>
  <si>
    <t>CUMPLIMIENTO/ PAGO DE SALARIOS/CALIDAD DEL SERVICIO/CALIDAD DE BIENES/RESPONSABILIDAD CIVIL/</t>
  </si>
  <si>
    <t>20/10/20/20</t>
  </si>
  <si>
    <t>20/04/2018 a 2020/12/31; 20/04/2018 a 2021/12/31; 2018/04/20 a 2018/12/31; 2018/04/20 a 2018/12/31</t>
  </si>
  <si>
    <t>CARLOS ALBERTO ARCHILA CABRERA</t>
  </si>
  <si>
    <t>2018623140700057E</t>
  </si>
  <si>
    <t>MC-045-2018</t>
  </si>
  <si>
    <t>https://community.secop.gov.co/Public/Tendering/OpportunityDetail/Index?noticeUID=CO1.NTC.374515&amp;isFromPublicArea=True&amp;isModal=False</t>
  </si>
  <si>
    <t>Contratar el suministro de combustibles (Gasolina Corriente y ACPM diésel corriente) para el parque automotor y las planta eléctrica asignados a la Regional Nariño de la Unidad Administrativa Especial Migración Colombia, en la sede localizada en el PCM de Tumaco.</t>
  </si>
  <si>
    <t>Materiales Combustibles, Aditivos para Combustibles, Lubricantes y Anticorrosivos</t>
  </si>
  <si>
    <t>2018623140700053E</t>
  </si>
  <si>
    <t>MC-046-2018</t>
  </si>
  <si>
    <t>https://community.secop.gov.co/Public/Tendering/OpportunityDetail/Index?noticeUID=CO1.NTC.374321&amp;isFromPublicArea=True&amp;isModal=False</t>
  </si>
  <si>
    <t>Contratar el suministro de combustibles (Gasolina Corriente) para el parque automotor y la planta eléctrica asignados al Puesto de Control Migratorio Fluvial de Inírida, perteneciente a la Regional Orinoquia de la Unidad Administrativa Especial Migración Colombia.</t>
  </si>
  <si>
    <t>2018623140300026E</t>
  </si>
  <si>
    <t>SIE-009-2018</t>
  </si>
  <si>
    <t>https://community.secop.gov.co/Public/Tendering/OpportunityDetail/Index?noticeUID=CO1.NTC.373965&amp;isFromPublicArea=True&amp;isModal=False</t>
  </si>
  <si>
    <t>Subasta Inversa Electrónica</t>
  </si>
  <si>
    <t>Actualización y ampliación del licenciamiento de Antivirus y Proxy Blue Coat, con soporte técnico, de conformidad con las especificaciones técnicas señaladas por la Unidad Administrativa Especial Migración Colombia.</t>
  </si>
  <si>
    <t>NEMESIS ASOCIADOS S.A</t>
  </si>
  <si>
    <t>CUMPLIMIENTO Y SALARIOS Y PRESTACIONES SOCIALES</t>
  </si>
  <si>
    <t>20%-10%</t>
  </si>
  <si>
    <t>2A-3A</t>
  </si>
  <si>
    <t>SURAMERICANA</t>
  </si>
  <si>
    <t>LEONARDO SIERRA JIMENEZ</t>
  </si>
  <si>
    <t>2018623140500248E
2018623140500257E</t>
  </si>
  <si>
    <t>LP-001-2018</t>
  </si>
  <si>
    <t>https://community.secop.gov.co/Public/Tendering/OpportunityDetail/Index?noticeUID=CO1.NTC.373983&amp;isFromPublicArea=True&amp;isModal=False</t>
  </si>
  <si>
    <t>Contratar el servicio de captura de información del pre registro, TMF y Cédula de Ciudadanía colombiana en zona de frontera con Venezuela, de acuerdo con las especificaciones técnicas requeridas por la Unidad Administrativa Especial Migración Colombia.</t>
  </si>
  <si>
    <t>SERVICIOS DE SISTEMAS Y ADMINISTRACON DE COMPONENTES DE SISTEMAS</t>
  </si>
  <si>
    <t>GRUPO ASESORIA EN SISTEMATIZACION DE DATOS SAS-GRUPO ASD SAS</t>
  </si>
  <si>
    <t xml:space="preserve">2018623140700041E </t>
  </si>
  <si>
    <t>MC-052-2018</t>
  </si>
  <si>
    <t>https://community.secop.gov.co/Public/Tendering/OpportunityDetail/Index?noticeUID=CO1.NTC.377476&amp;isFromPublicArea=True&amp;isModal=False</t>
  </si>
  <si>
    <t>Contratar la adquisición de identificadores personales para los funcionarios de la Unidad Administrativa Especial Migración Colombia, que llevan a cabo labores misionales</t>
  </si>
  <si>
    <t>Placas con inscripción metálicas</t>
  </si>
  <si>
    <t>A-2-0-4-4-2</t>
  </si>
  <si>
    <t>AO-31-2018</t>
  </si>
  <si>
    <t>GRUPO JARVAN Y DYS S.A.S</t>
  </si>
  <si>
    <t xml:space="preserve"> TOCANCIPA PARDO ORLANDO</t>
  </si>
  <si>
    <t>2018623140700059E</t>
  </si>
  <si>
    <t>MC-054-2018</t>
  </si>
  <si>
    <t>https://community.secop.gov.co/Public/Tendering/OpportunityDetail/Index?noticeUID=CO1.NTC.377528&amp;isFromPublicArea=True&amp;isModal=False</t>
  </si>
  <si>
    <t>AO-32-2018</t>
  </si>
  <si>
    <t>SERVIAUTOS R&amp;N SAS</t>
  </si>
  <si>
    <t>2018623140700058E</t>
  </si>
  <si>
    <t>MC-055-2018</t>
  </si>
  <si>
    <t xml:space="preserve">https://community.secop.gov.co/Public/Tendering/OpportunityDetail/Index?noticeUID=CO1.NTC.377805&amp;isFromPublicArea=True&amp;isModal=False
</t>
  </si>
  <si>
    <t>2018623140700055E</t>
  </si>
  <si>
    <t>MC-043-2018</t>
  </si>
  <si>
    <t>https://community.secop.gov.co/Public/Tendering/OpportunityDetail/Index?noticeUID=CO1.NTC.377533&amp;isFromPublicArea=True&amp;isModal=False</t>
  </si>
  <si>
    <t>Contratar el mantenimiento preventivo y correctivo para la Unidad Móvil de Servicios Migratorios: carrocería y equipos tecnológicos, así como el suministro e instalación de los repuestos nuevos que se requieran para su óptimo funcionamiento.</t>
  </si>
  <si>
    <t>81101700
81111812</t>
  </si>
  <si>
    <t>Servicios basados en Ingenieria investigacion y tecnologia</t>
  </si>
  <si>
    <t xml:space="preserve">34018
34118
</t>
  </si>
  <si>
    <t>AO-033-2018</t>
  </si>
  <si>
    <t>NIVEL CENTRAL</t>
  </si>
  <si>
    <t>NUEVOS RECURSOS SAS</t>
  </si>
  <si>
    <t>101418
101518</t>
  </si>
  <si>
    <t xml:space="preserve">FELIPE CASTILLO Y JUAN OLAYA </t>
  </si>
  <si>
    <t>2018623140700052E</t>
  </si>
  <si>
    <t>MC-050-2018</t>
  </si>
  <si>
    <t>https://community.secop.gov.co/Public/Tendering/OpportunityDetail/Index?noticeUID=CO1.NTC.377718&amp;isFromPublicArea=True&amp;isModal=False</t>
  </si>
  <si>
    <t>AO-36-2018</t>
  </si>
  <si>
    <t>Arauca</t>
  </si>
  <si>
    <t>OMAR SANCHEZ CUEVAS/FRENO PARTES ARAUCA</t>
  </si>
  <si>
    <t>HERNANDO ZULUAGA GIRALDO</t>
  </si>
  <si>
    <t>2018623140700050E</t>
  </si>
  <si>
    <t>MC-049-2018</t>
  </si>
  <si>
    <t>https://community.secop.gov.co/Public/Tendering/OpportunityDetail/Index?noticeUID=CO1.NTC.377704&amp;isFromPublicArea=True&amp;isModal=False</t>
  </si>
  <si>
    <t>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t>
  </si>
  <si>
    <t>AO-29-2018</t>
  </si>
  <si>
    <t>Regional Occidente</t>
  </si>
  <si>
    <t>LA CAMPIÑA SAS</t>
  </si>
  <si>
    <t>2018623140700062E</t>
  </si>
  <si>
    <t>MC-048-2018</t>
  </si>
  <si>
    <t>https://community.secop.gov.co/Public/Tendering/OpportunityDetail/Index?noticeUID=CO1.NTC.377492&amp;isFromPublicArea=True&amp;isModal=False</t>
  </si>
  <si>
    <t>SERVICIO DE MANTENIMIENTO PREVENTIVO Y CORRECTIVO DEL PARQUE AUTOMOTOR MULTIMARCAS ASIGNADO A LA REGIONAL EJE CAFETERO (MANIZALES, ARMENIA, PEREIRA)</t>
  </si>
  <si>
    <t>AO-35-2018</t>
  </si>
  <si>
    <t>Pereira</t>
  </si>
  <si>
    <t xml:space="preserve">SERVIAUTOS DOSQUEBRADAS S.A.S </t>
  </si>
  <si>
    <t>ELISABETH USECHE MARIN</t>
  </si>
  <si>
    <t>2018623140500237E</t>
  </si>
  <si>
    <t>MC-047-2018</t>
  </si>
  <si>
    <t>https://community.secop.gov.co/Public/Tendering/OpportunityDetail/Index?noticeUID=CO1.NTC.377394&amp;isFromPublicArea=True&amp;isModal=False</t>
  </si>
  <si>
    <t>AO-030-2018</t>
  </si>
  <si>
    <t>CARIBE</t>
  </si>
  <si>
    <t xml:space="preserve">CARTAGENA </t>
  </si>
  <si>
    <t xml:space="preserve">TALLER FORD DE LA COSTA </t>
  </si>
  <si>
    <t>IBETH  SENOVIA GUTIERREZ</t>
  </si>
  <si>
    <t>2018623140700060E</t>
  </si>
  <si>
    <t>MC-056-2018</t>
  </si>
  <si>
    <t xml:space="preserve">https://community.secop.gov.co/Public/Tendering/OpportunityDetail/Index?noticeUID=CO1.NTC.378596&amp;isFromPublicArea=True&amp;isModal=False
</t>
  </si>
  <si>
    <t>Servicio de mantenimiento preventivo y correctivo del parque automotor asignado a la Regional San Andrés.</t>
  </si>
  <si>
    <t>AO-42-2018</t>
  </si>
  <si>
    <t xml:space="preserve">TALLER AREIZA PRIMOS LTDA </t>
  </si>
  <si>
    <t>2018623140500249E</t>
  </si>
  <si>
    <t>MC-053-2018</t>
  </si>
  <si>
    <t xml:space="preserve">https://community.secop.gov.co/Public/Tendering/OpportunityDetail/Index?noticeUID=CO1.NTC.378295&amp;isFromPublicArea=True&amp;isModal=False
</t>
  </si>
  <si>
    <t>SERVICIO DE MANTENIMIENTO PREVENTIVO Y CORRECTIVO DEL PARQUE AUTOMOTOR INCLUIDO DESPINCHE Y LAVADO ASIGNADO A LA REGIONAL AMAZONAS</t>
  </si>
  <si>
    <t>AO-037-2018</t>
  </si>
  <si>
    <t>Leticia</t>
  </si>
  <si>
    <t>DISTRIBUIDORA LUBRIAUTOS AMAZONAS</t>
  </si>
  <si>
    <t xml:space="preserve">FELIPE CÁRDENAS CASTILLA </t>
  </si>
  <si>
    <t>2018623140500243E</t>
  </si>
  <si>
    <t>MC-057-2018</t>
  </si>
  <si>
    <t>https://community.secop.gov.co/Public/Tendering/OpportunityDetail/Index?noticeUID=CO1.NTC.379809&amp;isFromPublicArea=True&amp;isModal=False</t>
  </si>
  <si>
    <t>Servicio de mantenimiento preventivo y correctivo para los equipos de Grafología (Estéreo Microscopios) a nivel nacional, con bolsa de repuestos, de conformidad con las especificaciones técnicas de la Unidad Administrativa Especial Migración Colombia a Nivel Nacional.</t>
  </si>
  <si>
    <t>Servicios de instalación y mantenimiento de sistemas industriales de seguridad</t>
  </si>
  <si>
    <t>AO-038-2018</t>
  </si>
  <si>
    <t xml:space="preserve">C.I GLOBAL SCIENTIFIC S.A.S   </t>
  </si>
  <si>
    <t>CUMPLIMIENTO, PAGO DE SALARIOS, CALIDAD DEL SERVICIO</t>
  </si>
  <si>
    <t>20;10;20</t>
  </si>
  <si>
    <t>2018/04/25 a 2020/12/31; 2018/04/25 a 2021/12/3104/05/2018; 2018/04/25 a 2020/12/31</t>
  </si>
  <si>
    <t>2018623140700063E</t>
  </si>
  <si>
    <t>MC-051-2018</t>
  </si>
  <si>
    <t>https://community.secop.gov.co/Public/Tendering/OpportunityDetail/Index?noticeUID=CO1.NTC.379551&amp;isFromPublicArea=True&amp;isModal=False</t>
  </si>
  <si>
    <t xml:space="preserve">Contratar la prestación del servicio de lavado del parque automotor de Migración Colombia, ubicado en el nivel central y en las sedes regionales Aeropuerto Eldorado y Andina de la ciudad de Bogotá.  </t>
  </si>
  <si>
    <t xml:space="preserve">Servicio de limpieza, descontaminacion y tratamiento de residuos </t>
  </si>
  <si>
    <t>AO-034-2018</t>
  </si>
  <si>
    <t>NIVEL CENTRA/ELDORADO/ANDINA</t>
  </si>
  <si>
    <t xml:space="preserve">CENTRO CAR 19 LTDA. </t>
  </si>
  <si>
    <t xml:space="preserve">FELIPE CASTILLO </t>
  </si>
  <si>
    <t>2018623140700043E</t>
  </si>
  <si>
    <t>MC-058-2018</t>
  </si>
  <si>
    <t xml:space="preserve">https://community.secop.gov.co/Public/Tendering/OpportunityDetail/Index?noticeUID=CO1.NTC.380444&amp;isFromPublicArea=True&amp;isModal=False
</t>
  </si>
  <si>
    <t>Contratar el mantenimiento del pozo séptico de la Regional Orinoquía y Realizar los vertimientos acorde a la Ley, en el Puesto de Control Migratorio Terrestre José Antonio Páez de Arauca.</t>
  </si>
  <si>
    <t>Tanques sépticos</t>
  </si>
  <si>
    <t>CONTROL REGIONAL DE HIGIENE MANTENIMIENTO S.A.S.</t>
  </si>
  <si>
    <t>ZULUAGA GIRALDO HERNANDO</t>
  </si>
  <si>
    <t>2018623140700040E</t>
  </si>
  <si>
    <t>MC-059-2018</t>
  </si>
  <si>
    <t>https://community.secop.gov.co/Public/Tendering/OpportunityDetail/Index?noticeUID=CO1.NTC.380445&amp;isFromPublicArea=True&amp;isModal=False</t>
  </si>
  <si>
    <t>CONTRATAR LA ADQUISICION DE ELEMENTOS DE PROTECCIÓN PERSONAL E INDIVIDUAL PARA LOS FUNCIONARIOS DE LA UNIDAD ADMINISTRATIVA ESPECIAL MIGRACIÓN COLOMBIA.</t>
  </si>
  <si>
    <t>Protecciones externas</t>
  </si>
  <si>
    <t>AO-41-2018</t>
  </si>
  <si>
    <t xml:space="preserve">DIEGO CASTRO INDUSTRIA Y CONSTRUCCION S.A.S. </t>
  </si>
  <si>
    <t>ROA MORENO ANDREA PATRICIA</t>
  </si>
  <si>
    <t>2018623140300027E</t>
  </si>
  <si>
    <t>SIE-012-2018</t>
  </si>
  <si>
    <t xml:space="preserve">https://community.secop.gov.co/Public/Tendering/OpportunityDetail/Index?noticeUID=CO1.NTC.380709&amp;isFromPublicArea=True&amp;isModal=False
</t>
  </si>
  <si>
    <t xml:space="preserve">Adquirir la ampliación de la solución de almacenamiento, de acuerdo con las especificaciones técnicas de la Unidad Administrativa Especial Migración Colombia.
</t>
  </si>
  <si>
    <t>Dispositivos de almacenamiento</t>
  </si>
  <si>
    <t>CO-076 -2018</t>
  </si>
  <si>
    <t xml:space="preserve">ORIGIN IT S.A.S. </t>
  </si>
  <si>
    <t>PEREZ OLGA LUCIA</t>
  </si>
  <si>
    <t>2018623140500246E</t>
  </si>
  <si>
    <t>SAMC-002-2018</t>
  </si>
  <si>
    <t>https://community.secop.gov.co/Public/Tendering/OpportunityDetail/Index?noticeUID=CO1.NTC.380282&amp;isFromPublicArea=True&amp;isModal=False</t>
  </si>
  <si>
    <t>Menor Cuantía</t>
  </si>
  <si>
    <t>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t>
  </si>
  <si>
    <t xml:space="preserve">COMPAÑIA INDUSTRIAL Y MANTENIMIENTO AUTOMOTOR - CIMA S.A.S. </t>
  </si>
  <si>
    <t xml:space="preserve"> CASTILLO CARDENAS FELIPE</t>
  </si>
  <si>
    <t>2018623140700056E</t>
  </si>
  <si>
    <t>SIE-010-2018</t>
  </si>
  <si>
    <t>https://www.secop.gov.co/CO1BusinessLine/Tendering/ProcedureEdit/Update?ProfileName=CCE-07-Seleccion_Abreviada_Subasta&amp;PPI=CO1.PPI.1221543&amp;DocUniqueName=DossierDeCompras&amp;DocTypeName=NextWay.Entities.Marketplace.Tendering.BuyerDossier&amp;ProfileVersion=9&amp;DocUniqueIdentifier=CO1.BDOS.382975</t>
  </si>
  <si>
    <t>Contratar el suministro de llantas a nivel nacional para el parque automotor de MIGRACION COLOMBIA.</t>
  </si>
  <si>
    <t>Neumáticos y cámaras de neumáticos</t>
  </si>
  <si>
    <t>A-2-0-4-4-6</t>
  </si>
  <si>
    <t>LLANTAS E IMPORTACIONES SAGU SAS</t>
  </si>
  <si>
    <t>CUMPLIMIENTO Y SALARIOS Y PRESTACIONES SOCIALES CALIDAD DE LOS BIENES</t>
  </si>
  <si>
    <t>20%-10%-20%</t>
  </si>
  <si>
    <t>2A-3A-2A</t>
  </si>
  <si>
    <t>LUIS FELIPE CASTILLO CARDENAS</t>
  </si>
  <si>
    <t>2018623140500242E</t>
  </si>
  <si>
    <t>SIE-013-2018</t>
  </si>
  <si>
    <t>https://community.secop.gov.co/Public/Tendering/OpportunityDetail/Index?noticeUID=CO1.NTC.380477&amp;isFromPublicArea=True&amp;isModal=False</t>
  </si>
  <si>
    <t>Contratar la prestación del servicio de videoconferencia entre las sedes de la Unidad Administrativa Especial Migración Colombia, de acuerdo con los requerimientos técnicos de la Unidad Administrativa Especial Migración Colombia.</t>
  </si>
  <si>
    <t>811118
811122
811617
811618</t>
  </si>
  <si>
    <t>CO-071-2018</t>
  </si>
  <si>
    <t>UNION TEMPORAL MONSERRATE</t>
  </si>
  <si>
    <t>CUMPLIMIENTO/SALARIOS Y PRESTACIONES SOCIALES , CALIDAD DEL SERVICIO</t>
  </si>
  <si>
    <t>20%/10%/20%</t>
  </si>
  <si>
    <t>2020/2021/2020</t>
  </si>
  <si>
    <t xml:space="preserve">ORLANDO REYES </t>
  </si>
  <si>
    <t>2018623140500245E</t>
  </si>
  <si>
    <t>SIE-011-201</t>
  </si>
  <si>
    <t xml:space="preserve">https://community.secop.gov.co/Public/Tendering/OpportunityDetail/Index?noticeUID=CO1.NTC.380147&amp;isFromPublicArea=True&amp;isModal=False
</t>
  </si>
  <si>
    <t>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t>
  </si>
  <si>
    <t>Servicios de alquiler o leasing de fotocopiadoras</t>
  </si>
  <si>
    <t xml:space="preserve">A-2-0-4-41-13 </t>
  </si>
  <si>
    <t>CO-072-2018</t>
  </si>
  <si>
    <t>Copymas S.A.S</t>
  </si>
  <si>
    <t>CUMPLIMIENTO/PAGO DE SALARIOS/CALIDAD DE SERVICIO</t>
  </si>
  <si>
    <t>DIDIER ALEXANDER CHINCHILLA</t>
  </si>
  <si>
    <t>2018623140700048E</t>
  </si>
  <si>
    <t>MC-060-2018</t>
  </si>
  <si>
    <t>https://community.secop.gov.co/Public/Tendering/OpportunityDetail/Index?noticeUID=CO1.NTC.380437&amp;isFromPublicArea=True&amp;isModal=False</t>
  </si>
  <si>
    <t>Soporte para los equipos de conectividad Cisco de conformidad con las especificaciones técnicas de la Unidad Administrativa Especial Migración Colombia.</t>
  </si>
  <si>
    <t>AO-043-2018</t>
  </si>
  <si>
    <t xml:space="preserve">BOYRA SA </t>
  </si>
  <si>
    <t>CARLOS FREDY CRUZ</t>
  </si>
  <si>
    <t>2018623140300032E</t>
  </si>
  <si>
    <t>MC-061-2018</t>
  </si>
  <si>
    <t>https://community.secop.gov.co/Public/Tendering/OpportunityDetail/Index?noticeUID=CO1.NTC.389092&amp;isFromPublicArea=True&amp;isModal=False</t>
  </si>
  <si>
    <t xml:space="preserve">Adquirir equipos telefónicos de conformidad con las especificaciones técnicas de la Unidad Administrativa Especial Migración Colombia.
</t>
  </si>
  <si>
    <t>Equipos de central telefónica privada PBX</t>
  </si>
  <si>
    <t>AO-044-2018</t>
  </si>
  <si>
    <t>IKUSI REDES</t>
  </si>
  <si>
    <t>CASTIBLANCO GONZALEZ EDGAR ALBERTO</t>
  </si>
  <si>
    <t xml:space="preserve">2018623140500054E </t>
  </si>
  <si>
    <t>MC-062-2018</t>
  </si>
  <si>
    <t>https://community.secop.gov.co/Public/Tendering/OpportunityDetail/Index?noticeUID=CO1.NTC.390312&amp;isFromPublicArea=True&amp;isModal=False</t>
  </si>
  <si>
    <t xml:space="preserve">
246</t>
  </si>
  <si>
    <t>AO-40-2018</t>
  </si>
  <si>
    <t>Regional El Dorado</t>
  </si>
  <si>
    <t xml:space="preserve">M&amp;M ENERGY SOLUTIONS S.A.S. </t>
  </si>
  <si>
    <t>MONTENEGRO GOMEZ NESTOR HERNANDO</t>
  </si>
  <si>
    <t>2018623140500241E</t>
  </si>
  <si>
    <t>SASI-014-2018</t>
  </si>
  <si>
    <t>https://community.secop.gov.co/Public/Tendering/OpportunityDetail/Index?noticeUID=CO1.NTC.402118&amp;isFromPublicArea=True&amp;isModal=False</t>
  </si>
  <si>
    <t xml:space="preserve">Subasta Inversa Presencial </t>
  </si>
  <si>
    <t>Adquisición de equipos de aire acondicionado para Sedes Regionales, Centros Facilitadores de Servicios Migratorios (CFSM), Puestos de Control Migratorio (PCM) y las Salas Transitorias de Migración</t>
  </si>
  <si>
    <t xml:space="preserve">Aires Acondicionados </t>
  </si>
  <si>
    <t>CO-71-2018</t>
  </si>
  <si>
    <t xml:space="preserve">TECNI REPUESTOS INDUSTRIALES LTDA </t>
  </si>
  <si>
    <t>CHINCHILLA GARZON DIDIER ALEXANDER</t>
  </si>
  <si>
    <t>2018623140300028E</t>
  </si>
  <si>
    <t>MC-063-2018</t>
  </si>
  <si>
    <t xml:space="preserve">https://community.secop.gov.co/Public/Tendering/OpportunityDetail/Index?noticeUID=CO1.NTC.394055&amp;isFromPublicArea=True&amp;isModal=False
</t>
  </si>
  <si>
    <t>Adquisición de ropa térmica con destino a los funcionarios que llevan a cabo labores misionales a nivel nacional.</t>
  </si>
  <si>
    <t>Pantalones de sport, pantalones y pantalones cortos para hombre</t>
  </si>
  <si>
    <t xml:space="preserve">A-2-0-4-4-2 DOTACION
</t>
  </si>
  <si>
    <t>AO-045-2018</t>
  </si>
  <si>
    <t>FABRILAR S.A.S.</t>
  </si>
  <si>
    <t>ERIKA LILIANA MATIZ</t>
  </si>
  <si>
    <t>2018623140700065E</t>
  </si>
  <si>
    <t>MC-065-2018</t>
  </si>
  <si>
    <t>https://community.secop.gov.co/Public/Tendering/OpportunityDetail/Index?noticeUID=CO1.NTC.399924&amp;isFromPublicArea=True&amp;isModal=False</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</si>
  <si>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t>
  </si>
  <si>
    <t>servicios de transporte almacenaje y correo</t>
  </si>
  <si>
    <t>AO-46-2018</t>
  </si>
  <si>
    <t>2018623140500252E</t>
  </si>
  <si>
    <t>MC-064-2018</t>
  </si>
  <si>
    <t>https://community.secop.gov.co/Public/Tendering/OpportunityDetail/Index?noticeUID=CO1.NTC.400916&amp;isFromPublicArea=True&amp;isModal=False</t>
  </si>
  <si>
    <t>Contratar el mantenimiento preventivo y correctivo para la solución de Carteleras Virtuales a nivel nacional con bolsa de mantenimientos, de conformidad con las especificaciones de la Unidad Administrativa Especial Migración Colombia.</t>
  </si>
  <si>
    <t>43222600
45111800
45111900</t>
  </si>
  <si>
    <t>Equipo de red de entrega de contenido, etc</t>
  </si>
  <si>
    <t>2018623140300033E</t>
  </si>
  <si>
    <t>SASI-016-2018</t>
  </si>
  <si>
    <t>https://community.secop.gov.co/Public/Tendering/OpportunityDetail/Index?noticeUID=CO1.NTC.407604&amp;isFromPublicArea=True&amp;isModal=False</t>
  </si>
  <si>
    <t>Contratar la adquisición e instalación de carpas y vallas de seguridad para protección de funcionarios y usuarios en los puentes fronterizos de la Regional Oriente - Norte de Santander</t>
  </si>
  <si>
    <t>Carpas</t>
  </si>
  <si>
    <t>CO-079 2018 </t>
  </si>
  <si>
    <t>PUBLISEÑALES S.A.S</t>
  </si>
  <si>
    <t>2018623141000043E</t>
  </si>
  <si>
    <t>https://colombiacompra.coupahost.com/order_headers/27758</t>
  </si>
  <si>
    <t>Contratar la adquisición de sillas ergonómicas para los funcionarios de nivel central</t>
  </si>
  <si>
    <t xml:space="preserve">Sillas de brazos </t>
  </si>
  <si>
    <t>NA</t>
  </si>
  <si>
    <t>2018623141000048E</t>
  </si>
  <si>
    <t>https://www.colombiacompra.gov.co/tienda-virtual-del-estado-colombiano/ordenes-compra/28638</t>
  </si>
  <si>
    <t>Toner para impresoras o fax</t>
  </si>
  <si>
    <t>Key Market S.A.S.</t>
  </si>
  <si>
    <t>GONZALEZ FLOREZ YANA CRISTINA</t>
  </si>
  <si>
    <t>2018623141000044E</t>
  </si>
  <si>
    <t>https://www.colombiacompra.gov.co/tienda-virtual-del-estado-colombiano/ordenes-compra/28292</t>
  </si>
  <si>
    <t>Uniples S.A.</t>
  </si>
  <si>
    <t>2018623140300035E</t>
  </si>
  <si>
    <t>MC-066-2018</t>
  </si>
  <si>
    <t xml:space="preserve">https://community.secop.gov.co/Public/Tendering/OpportunityDetail/Index?noticeUID=CO1.NTC.405068&amp;isFromPublicArea=True&amp;isModal=False
</t>
  </si>
  <si>
    <t>Adquisición y renovación de certificados digitales, de conformidad con las especificaciones de la Unidad Administrativa Especial Migración Colombia.</t>
  </si>
  <si>
    <t>Software de seguridad de transacciones y de protección contra virus</t>
  </si>
  <si>
    <t>AO-047-2018</t>
  </si>
  <si>
    <t>15/05/2018</t>
  </si>
  <si>
    <t>GESTION DE SEGURIDAD ELECTRONICA SA</t>
  </si>
  <si>
    <t>116918</t>
  </si>
  <si>
    <t xml:space="preserve">GILMER MOISES AMEZQUITA </t>
  </si>
  <si>
    <t>2018623141000045E</t>
  </si>
  <si>
    <t>https://www.colombiacompra.gov.co/tienda-virtual-del-estado-colombiano/ordenes-compra/28291</t>
  </si>
  <si>
    <t>Soluciones de Impresión Corporativa S.A.S.</t>
  </si>
  <si>
    <t>2018623141000046E</t>
  </si>
  <si>
    <t>https://www.colombiacompra.gov.co/tienda-virtual-del-estado-colombiano/ordenes-compra/28290</t>
  </si>
  <si>
    <t>Papelería Los Andes Ltda.</t>
  </si>
  <si>
    <t>2018623141000047E</t>
  </si>
  <si>
    <t>https://www.colombiacompra.gov.co/tienda-virtual-del-estado-colombiano/ordenes-compra/28289</t>
  </si>
  <si>
    <t>2018623140300036E</t>
  </si>
  <si>
    <t>SASI-015-2018</t>
  </si>
  <si>
    <t>https://community.secop.gov.co/Public/Tendering/ContractNoticePhases/View?PPI=CO1.PPI.1314004&amp;isFromPublicArea=True&amp;isModal=False</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</si>
  <si>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</si>
  <si>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INGEAL S.A</t>
  </si>
  <si>
    <t>CUMPLIMIENTO SALARIOS Y PRESTACIONES SOCIALES CALIDAD DEL SERVICIO RESPONSABILIDAD EXTRACONTRACTUAL</t>
  </si>
  <si>
    <t>NESTOR HERNANDO MONTENEGRO</t>
  </si>
  <si>
    <t>2018623141000042E</t>
  </si>
  <si>
    <t>https://www.colombiacompra.gov.co/tienda-virtual-del-estado-colombiano/ordenes-compra/28288</t>
  </si>
  <si>
    <t>2018623140300034E</t>
  </si>
  <si>
    <t>SASI-017-2018</t>
  </si>
  <si>
    <t>https://community.secop.gov.co/Public/Tendering/OpportunityDetail/Index?noticeUID=CO1.NTC.410796&amp;isFromPublicArea=True&amp;isModal=False</t>
  </si>
  <si>
    <t>Adquirir una solución de seguridad de red de datos para la protección de las zonas definidas por la Entidad, con soporte y garantía, de acuerdo con las especificaciones técnicas de la Unidad Administr</t>
  </si>
  <si>
    <t>Equipo de Seguridad de red</t>
  </si>
  <si>
    <t>CO-087</t>
  </si>
  <si>
    <t>DIGIWARE DE COLOMBIA S.A.</t>
  </si>
  <si>
    <t>SIERRA JIMENEZ ELVIS LEONARDO</t>
  </si>
  <si>
    <t>2018623140500254E</t>
  </si>
  <si>
    <t>MC-067-2018</t>
  </si>
  <si>
    <t>https://community.secop.gov.co/Public/Tendering/OpportunityDetail/Index?noticeUID=CO1.NTC.410922&amp;isFromPublicArea=True&amp;isModal=False</t>
  </si>
  <si>
    <t>Servicio de mantenimiento preventivo y correctivo del parque automotor asignado a la Regional Guajira.</t>
  </si>
  <si>
    <t>AO-048-2018</t>
  </si>
  <si>
    <t xml:space="preserve">FILTROS Y LUBRICANTES DE LA GUAJIRA </t>
  </si>
  <si>
    <t xml:space="preserve">2018623140500260E
</t>
  </si>
  <si>
    <t>MC-069-2018</t>
  </si>
  <si>
    <t>https://community.secop.gov.co/Public/Tendering/OpportunityDetail/Index?noticeUID=CO1.NTC.411602&amp;isFromPublicArea=True&amp;isModal=False</t>
  </si>
  <si>
    <t>CONTRATAR LA REALIZACIÓN DEL AVALUÓ Y/O PERITAJES DEL PARQUE AUTOMOTOR PARA EL PROCESO DEL COMITÉ DE BAJAS.</t>
  </si>
  <si>
    <t>80131802 
80101504</t>
  </si>
  <si>
    <t>Servicios de avalúo de inmuebles - Servicios de consultoría de negocios y administración corporativa</t>
  </si>
  <si>
    <t>AO-050-2018</t>
  </si>
  <si>
    <t>TINSA COLOMBIA LTDA</t>
  </si>
  <si>
    <t>127818</t>
  </si>
  <si>
    <t>2018623140500253E</t>
  </si>
  <si>
    <t>MC-068-2018</t>
  </si>
  <si>
    <t>https://community.secop.gov.co/Public/Tendering/OpportunityDetail/Index?noticeUID=CO1.NTC.411303&amp;isFromPublicArea=True&amp;isModal=False</t>
  </si>
  <si>
    <t>contratar la mano de obra y material para el cerramiento provisional de la entrada vehicular del sotano de la regional cucuta, debido a las inundaciones que se vienen presentando.</t>
  </si>
  <si>
    <t xml:space="preserve">72101500 - 72121103 - 72121100 - 72101507 </t>
  </si>
  <si>
    <t>Servicios de apoyo para la construcción-Servicios de renovación y reparación de edificios comerciales y de oficinas-Servicios de construcción de edificios comerciales y de oficina- Servicio de mantenimiento de edificios</t>
  </si>
  <si>
    <t>2018623141100004E</t>
  </si>
  <si>
    <t>MC-070-2018</t>
  </si>
  <si>
    <t>https://community.secop.gov.co/Public/Tendering/OpportunityDetail/Index?noticeUID=CO1.NTC.411606&amp;isFromPublicArea=True&amp;isModal=False</t>
  </si>
  <si>
    <t>Contratar el suministro de tintas, tóner y rollos para impresoras.</t>
  </si>
  <si>
    <t>Papel de imprenta y papel de escribir- Suministros para impresora, fax y fotocopiadora</t>
  </si>
  <si>
    <t xml:space="preserve">A-2-0-4-4-15 </t>
  </si>
  <si>
    <t>AO-049-2018</t>
  </si>
  <si>
    <t>DAFERTEC SAS</t>
  </si>
  <si>
    <t>0</t>
  </si>
  <si>
    <t xml:space="preserve">LUZ ELENA MORALES </t>
  </si>
  <si>
    <t>2018623142900001E</t>
  </si>
  <si>
    <t>MC-071-2018</t>
  </si>
  <si>
    <t>https://community.secop.gov.co/Public/Tendering/ContractNoticePhases/View?PPI=CO1.PPI.1536737&amp;isFromPublicArea=True&amp;isModal=False</t>
  </si>
  <si>
    <t>Contratar el mantenimiento preventivo y correctivo para la solución de Carteleras Virtuales a nivel nacional con bolsa de mantenimientos, de conformidad con las especificaciones de la Unidad Administrativa Especial Migración Colombia</t>
  </si>
  <si>
    <t>Equipo de servicio de red</t>
  </si>
  <si>
    <t>AO-51-2018</t>
  </si>
  <si>
    <t>APICOM SAS</t>
  </si>
  <si>
    <t>CUMPLIMIENTO SALARIOS Y PRESTACIONES SOCIALES CALIDAD DEL SERVICIO</t>
  </si>
  <si>
    <t>JUAN MANUEL CAICEDO</t>
  </si>
  <si>
    <t>2018623140500261E</t>
  </si>
  <si>
    <t>https://colombiacompra.coupahost.com/quotes/requests/57519/show_active</t>
  </si>
  <si>
    <t>Contratar los enlaces a internet y servicios complementarios Wifi para Zona Wifi GRATIS para la gente.</t>
  </si>
  <si>
    <t xml:space="preserve">sevicios de internet </t>
  </si>
  <si>
    <t>42118</t>
  </si>
  <si>
    <t>Media Commerce Partners SAS</t>
  </si>
  <si>
    <t>YANA CRISTINA GONZALEZ FLOREZ</t>
  </si>
  <si>
    <t>2018623140500263E</t>
  </si>
  <si>
    <t>PCD-068-2018</t>
  </si>
  <si>
    <t>https://community.secop.gov.co/Public/Tendering/ContractNoticePhases/View?PPI=CO1.PPI.1654076&amp;isFromPublicArea=True&amp;isModal=False</t>
  </si>
  <si>
    <t>Contratar el servicio de mantenimiento preventivo y correctivo con suministro de repuestos y baterías para las UPS´S TOSHIBA, de conformidad con las especificaciones técnicas señaladas por la Unidad Administrativa Especial Migración Colombia.</t>
  </si>
  <si>
    <t>43918</t>
  </si>
  <si>
    <t>SERVICIOS Y SOLUCIONES LIMITADA</t>
  </si>
  <si>
    <t>6</t>
  </si>
  <si>
    <t>2018623140500264E</t>
  </si>
  <si>
    <t>PCD-067-2018</t>
  </si>
  <si>
    <t>https://community.secop.gov.co/Public/Tendering/ContractNoticePhases/View?PPI=CO1.PPI.1654062&amp;isFromPublicArea=True&amp;isModal=False</t>
  </si>
  <si>
    <t>Contratar el servicio de mantenimiento preventivo y correctivo con suministro de repuestos y baterías para las UPS´S PEI, de conformidad con las especificaciones técnicas señaladas por la Unidad Administrativa Especial Migración Colombia.</t>
  </si>
  <si>
    <t>43818</t>
  </si>
  <si>
    <t>PROYECTOS ESPECIALES INGENIERIA SAS</t>
  </si>
  <si>
    <t>8</t>
  </si>
  <si>
    <t>2018623141000051E</t>
  </si>
  <si>
    <t>https://colombiacompra.coupahost.com/requisition_headers</t>
  </si>
  <si>
    <t>Adquisición licenciamiento ORACLE para la ampliación de la solución de almacenamiento, de conformidad con las especificaciones técnicas señaladas por la Unidad Administrativa Especial Migración Colombia</t>
  </si>
  <si>
    <t>46918</t>
  </si>
  <si>
    <t>069-2018</t>
  </si>
  <si>
    <t xml:space="preserve">Diana Esperanza Duran Garcia </t>
  </si>
  <si>
    <t>2018623140500265E</t>
  </si>
  <si>
    <t>PCD-069-2018</t>
  </si>
  <si>
    <t xml:space="preserve">https://community.secop.gov.co/Public/Tendering/ContractNoticePhases/View?PPI=CO1.PPI.1670656&amp;isFromPublicArea=True&amp;isModal=False </t>
  </si>
  <si>
    <t>Contratar el servicio de mantenimiento preventivo y correctivo con suministro de repuestos originales, para los vehículos de la marca NISSAN de la Unidad Administrativa Especial Migración Colombia a nivel nacional.</t>
  </si>
  <si>
    <t>CO-085-2018</t>
  </si>
  <si>
    <t>TALLERES AUTORIZADOS S.A.</t>
  </si>
  <si>
    <t>$55.000.000.00</t>
  </si>
  <si>
    <t>N/</t>
  </si>
  <si>
    <t>FELIPE CASTILLO CARDENAS</t>
  </si>
  <si>
    <t>070-2018</t>
  </si>
  <si>
    <t>2018623140700067E</t>
  </si>
  <si>
    <t>PCD-070-2018</t>
  </si>
  <si>
    <t>https://community.secop.gov.co/Public/Tendering/ContractNoticePhases/View?PPI=CO1.PPI.1671422&amp;isFromPublicArea=True&amp;isModal=False</t>
  </si>
  <si>
    <t>Prestar los servicios profesionales para apoyar la gestión de la Oficina Asesora de Tecnología de la Información de Migración Colombia, de acuerdo con las condiciones señaladas y especificaciones técnicas descritas en los Estudios Previos.</t>
  </si>
  <si>
    <t>811115  
811122</t>
  </si>
  <si>
    <t>Servicios Basados en Ingeniería, Investigación y Tecnología</t>
  </si>
  <si>
    <t>CO-081-2018</t>
  </si>
  <si>
    <t>FANNY ROA HERNANDEZ</t>
  </si>
  <si>
    <t>$42.400.000.00</t>
  </si>
  <si>
    <t xml:space="preserve">DUBERLEY EDUARDO MURILLO BARONA </t>
  </si>
  <si>
    <t>072-2018</t>
  </si>
  <si>
    <t>2018623140700066E</t>
  </si>
  <si>
    <t>MC-072-2018</t>
  </si>
  <si>
    <t>https://community.secop.gov.co/Public/Tendering/ContractNoticePhases/View?PPI=CO1.PPI.1675997&amp;isFromPublicArea=True&amp;isModal=False​ </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</si>
  <si>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</si>
  <si>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Servicios de compra y trueque de consumo</t>
  </si>
  <si>
    <t>AO-052-2018</t>
  </si>
  <si>
    <t>PERMODA LTDA</t>
  </si>
  <si>
    <t>$23.800.000.00</t>
  </si>
  <si>
    <t xml:space="preserve">ORLANDO TOCANCIPA PARDO </t>
  </si>
  <si>
    <t>2018623141000050E</t>
  </si>
  <si>
    <t>https://colombiacompra.coupahost.com/quotes/requests/58227/show_active</t>
  </si>
  <si>
    <t xml:space="preserve">CONTRATAR EL SUMINISTRO DE PAPELERIA Y UTILES DE OFICINA, INCLUYENDO ELEMENTOS PARA ARCHIVO, CAJAS Y CARPETAS. </t>
  </si>
  <si>
    <t>441216
441217</t>
  </si>
  <si>
    <t>Equipos de oficina, accesorios y suministros/Equipos de oficina, accesorios y suministros</t>
  </si>
  <si>
    <t>44218</t>
  </si>
  <si>
    <t>29603</t>
  </si>
  <si>
    <t>INSTITUCIONAL STAR SERVICES LTDA</t>
  </si>
  <si>
    <t>2018623140500267E</t>
  </si>
  <si>
    <t>PCD-065-2018</t>
  </si>
  <si>
    <t>https://community.secop.gov.co/Public/Tendering/ContractNoticePhases/View?PPI=CO1.PPI.1647982&amp;isFromPublicArea=True&amp;isModal=False</t>
  </si>
  <si>
    <t>Contratar el servicio de mantenimiento preventivo y correctivo con suministro de repuestos para los servidores de telefonía marca ALCATEL, de conformidad con las especificaciones técnicas de la Unidad Administrativa Especial Migración Colombia.</t>
  </si>
  <si>
    <t>44018</t>
  </si>
  <si>
    <t>CO-083-2018</t>
  </si>
  <si>
    <t>M@ICROTEL</t>
  </si>
  <si>
    <t>7</t>
  </si>
  <si>
    <t>LIBERTY SEGUROS S.A.</t>
  </si>
  <si>
    <t xml:space="preserve">EDGAR ALBERTO CASTIBLANCO GONZALEZ  </t>
  </si>
  <si>
    <t>2018623140500266E</t>
  </si>
  <si>
    <t>PCD-066-2018</t>
  </si>
  <si>
    <t>https://community.secop.gov.co/Public/Tendering/ContractNoticePhases/View?PPI=CO1.PPI.1648322&amp;isFromPublicArea=True&amp;isModal=False</t>
  </si>
  <si>
    <t>Contratar el servicio de mantenimiento preventivo y correctivo con suministro de repuestos para los servidores de telefonía marca AASTRA, de conformidad con las especificaciones técnicas de la Unidad Administrativa Especial Migración Colombia.</t>
  </si>
  <si>
    <t>44118</t>
  </si>
  <si>
    <t>CO-088-2018</t>
  </si>
  <si>
    <t>2018623140300038E</t>
  </si>
  <si>
    <t>PCD-071-2018</t>
  </si>
  <si>
    <t>https://community.secop.gov.co/Public/Tendering/ContractNoticePhases/View?PPI=CO1.PPI.1683711&amp;isFromPublicArea=True&amp;isModal=False</t>
  </si>
  <si>
    <t>Adquisición de insumos para el proceso de expedición y personalización de la Tarjeta de Movilidad Fronteriza en la impresora HDP5600, de conformidad con las especificaciones técnicas requeridas por la Unidad Administrativa Especial Migración Colombia</t>
  </si>
  <si>
    <t>141118
441017
441031</t>
  </si>
  <si>
    <t xml:space="preserve">Oapeles de uso comercial </t>
  </si>
  <si>
    <t>45518</t>
  </si>
  <si>
    <t>CO-082-2018</t>
  </si>
  <si>
    <t>IDENTICO SAS</t>
  </si>
  <si>
    <t>CUMPLIMIENTO, CALIDAD DEL SERVICIO</t>
  </si>
  <si>
    <t>20%,  20%</t>
  </si>
  <si>
    <t>ASEGURADORA SOLIDARIA DE COLOMBIA</t>
  </si>
  <si>
    <t xml:space="preserve">SANDRA PAOLA MORENO SANCHEZ </t>
  </si>
  <si>
    <t xml:space="preserve">Tienda Virtual </t>
  </si>
  <si>
    <t>2018623141000049E</t>
  </si>
  <si>
    <t>https://www.colombiacompra.gov.co/tienda-virtual-del-estado-colombiano/ordenes-compra/29084</t>
  </si>
  <si>
    <t>Adquirir Lectores de código QR y código de Barras, de conformidad con las especificaciones técnicas de la Unidad Administrativa Especial Migración Colombia.</t>
  </si>
  <si>
    <t>432117
432226</t>
  </si>
  <si>
    <t>Equipos de lectura de codigo de barras</t>
  </si>
  <si>
    <t>43618</t>
  </si>
  <si>
    <t>COLOMBIANA DE COMERCIO S.A Y/O ALKOSTO S.A</t>
  </si>
  <si>
    <t>2018623140500268E</t>
  </si>
  <si>
    <t>PCD-072-2018</t>
  </si>
  <si>
    <t>https://community.secop.gov.co/Public/Tendering/ContractNoticePhases/View?PPI=CO1.PPI.1792348&amp;isFromPublicArea=True&amp;isModal=False</t>
  </si>
  <si>
    <r>
      <t xml:space="preserve">Prestar los servicios profesionales con autonomía técnica y administrativa para el soporte al sitio Web de la Entidad, de acuerdo con las condiciones señaladas y especificaciones técnicas descritas en los estudios previos y la propuesta presentada por </t>
    </r>
    <r>
      <rPr>
        <b/>
        <sz val="12"/>
        <rFont val="Arial"/>
        <family val="2"/>
      </rPr>
      <t>EL CONTRATISTA.</t>
    </r>
  </si>
  <si>
    <t>47118</t>
  </si>
  <si>
    <t>VENNEX GROUP  SAS</t>
  </si>
  <si>
    <t>2018623140500269E</t>
  </si>
  <si>
    <t>PCD-078-2018</t>
  </si>
  <si>
    <t>https://www.secop.gov.co/CO1BusinessLine/Tendering/BuyerWorkArea/Index?DocUniqueIdentifier=CO1.BDOS.483564</t>
  </si>
  <si>
    <t>Contratar el servicio de mantenimiento preventivo y correctivo, con repuestos, para los equipos de Grafología (video comparadores), de conformidad con las especificaciones técnicas de la Unidad Administrativa Especial Migración Colombia a Nivel Nacional.</t>
  </si>
  <si>
    <t>51618</t>
  </si>
  <si>
    <t>SANITAS S.A.S</t>
  </si>
  <si>
    <t>2</t>
  </si>
  <si>
    <t>CUMPLIMIENTO SALARIOS Y PRESTACIONES SOCIALES Y CALIDAD DE LOS BIENES</t>
  </si>
  <si>
    <t>NESTOR HERNANDO LUGO MARTINEZ</t>
  </si>
  <si>
    <t>2018623141100006E</t>
  </si>
  <si>
    <t>MC-075-2018</t>
  </si>
  <si>
    <t>https://community.secop.gov.co/Public/Tendering/ContractNoticePhases/View?PPI=CO1.PPI.1806509&amp;isFromPublicArea=True&amp;isModal=False</t>
  </si>
  <si>
    <t>Adquisición de papelería de rollo térmico para la impresión de la tarjeta andina.</t>
  </si>
  <si>
    <t>Suministros para impresora, fax y fotocopiadora</t>
  </si>
  <si>
    <t>50118</t>
  </si>
  <si>
    <t>AO-54-2018</t>
  </si>
  <si>
    <t>PREXXA S.A.S.</t>
  </si>
  <si>
    <t>2018623140300039E</t>
  </si>
  <si>
    <t>PCD-076-2018</t>
  </si>
  <si>
    <t>https://community.secop.gov.co/Public/Tendering/ContractNoticePhases/View?PPI=CO1.PPI.1834080&amp;isFromPublicArea=True&amp;isModal=False</t>
  </si>
  <si>
    <t>Adquirir certificados de firma digital de conformidad con las especificaciones de la Unidad Administrativa Especial Migración Colombia.</t>
  </si>
  <si>
    <t>Programas de desarrollo</t>
  </si>
  <si>
    <t>50318</t>
  </si>
  <si>
    <t>SOCIEDAD CAMERAL DE CERTIFICACION DIGITAL CERTICAMARA S.A.</t>
  </si>
  <si>
    <t>SERRANO BORNACELLY ILVIS PATRICIA</t>
  </si>
  <si>
    <t>073-2018</t>
  </si>
  <si>
    <t>2018623141100005E</t>
  </si>
  <si>
    <t>PCD-073-2018</t>
  </si>
  <si>
    <t>https://community.secop.gov.co/Public/Tendering/ContractNoticePhases/View?PPI=CO1.PPI.1806308&amp;isFromPublicArea=True&amp;isModal=False</t>
  </si>
  <si>
    <t>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t>
  </si>
  <si>
    <t>43211700-81112200</t>
  </si>
  <si>
    <t>C-1199-1002-10 OPTIMIZACIÓN DE SERVICIOS
TECNOLÓGICOS PARA LA ATENCIÓN DE LOS
PROCESOS MIGRATORIOS A NIVEL NACIONAL</t>
  </si>
  <si>
    <t>CO-094-2018</t>
  </si>
  <si>
    <t>GEMALTO COLOMBIA S.A.</t>
  </si>
  <si>
    <t>LUGO MARTINEZ NESTOR HERNANDO</t>
  </si>
  <si>
    <t>074-2018</t>
  </si>
  <si>
    <t>2018623149100001E</t>
  </si>
  <si>
    <t>MC-074-2018</t>
  </si>
  <si>
    <t>https://community.secop.gov.co/Public/Tendering/ContractNoticePhases/View?PPI=CO1.PPI.1773334&amp;isFromPublicArea=True&amp;isModal=False</t>
  </si>
  <si>
    <t xml:space="preserve">Contratar el mantenimiento general del transformador seco de 125kVA, realizando la adecuación de su respectivo seccionador, cable de conexión entre transformador y seccionador, suministro de protecciones y respectivos permisos de desconexión ante el operador de red.  </t>
  </si>
  <si>
    <t>72151514
60104703
56112205</t>
  </si>
  <si>
    <t>Servicio de mantenimiento de energia de emergencia o de reserva</t>
  </si>
  <si>
    <t>A-2-0-4-5-2 MANTENIMIENTO DE BIENES MUEBLES, EQUIPOS Y ENSERES</t>
  </si>
  <si>
    <t>AO-053-2018</t>
  </si>
  <si>
    <t>S&amp;G ENERGY S.A.S</t>
  </si>
  <si>
    <t>900854472</t>
  </si>
  <si>
    <t>SI</t>
  </si>
  <si>
    <t>80257091</t>
  </si>
  <si>
    <t>077-2018</t>
  </si>
  <si>
    <t>2018623145300001E</t>
  </si>
  <si>
    <t>PCD-077-2018</t>
  </si>
  <si>
    <t>https://community.secop.gov.co/Public/Tendering/ContractNoticePhases/View?PPI=CO1.PPI.1834423&amp;isFromPublicArea=True&amp;isModal=False</t>
  </si>
  <si>
    <t>Adquisición de insumos que permitan la impresión y el uso de sellos de Migración Colombia, utilizados por los Oficiales de Migración que prestan sus servicios de atención ciudadana en los Puestos de Control Migratorio y Centros Facilitadores de Servicios Migratorios.</t>
  </si>
  <si>
    <t>Maquinaria, Accesorios y Suministros para Manejo, Acondicionamiento y Almacenamiento de Materiales</t>
  </si>
  <si>
    <t>A-2-0-4-4-23 Otros Materiales y Suministros</t>
  </si>
  <si>
    <t>CO-090-2018</t>
  </si>
  <si>
    <t>DISTRIBUCIONES EDAL S.A.S.</t>
  </si>
  <si>
    <t>800.219.241</t>
  </si>
  <si>
    <t>079-2018</t>
  </si>
  <si>
    <t>2018623149900001E</t>
  </si>
  <si>
    <t>PCD-079-2018</t>
  </si>
  <si>
    <t>https://community.secop.gov.co/Public/Tendering/ContractNoticePhases/View?PPI=CO1.PPI.1834733&amp;isFromPublicArea=True&amp;isModal=False</t>
  </si>
  <si>
    <t>Contratar la extensión de la garantía para las unidades de enrolamiento (Booking) que contempla mantenimientos correctivos, suministro de repuestos y soporte para cada uno de sus componentes, de conformidad con las especificaciones requeridas por la Unidad Administrativa Especial Migración Colombia.</t>
  </si>
  <si>
    <t>C-1199-1002-10 Optimización de Servicios Tecnológicos para la Atención de los Procesos Migratorios a Nivel Nacional</t>
  </si>
  <si>
    <t>CO-095-2018</t>
  </si>
  <si>
    <t>VELASQUEZ MORENO GREGORIO ANDRES</t>
  </si>
  <si>
    <t> 2018623148500001E</t>
  </si>
  <si>
    <t>PCD-074-2018</t>
  </si>
  <si>
    <t>https://community.secop.gov.co/Public/Tendering/ContractNoticePhases/View?PPI=CO1.PPI.1807546&amp;isFromPublicArea=True&amp;isModal=False</t>
  </si>
  <si>
    <t>Adquirir el plan anual de actualización y soporte para los productos IBM SPSS de conformidad con las especificaciones técnicas de la Unidad Administrativa Especial Migración Colombia.</t>
  </si>
  <si>
    <t xml:space="preserve">Difusion tecnologica de informacion y telecomunicaciones </t>
  </si>
  <si>
    <t>47218</t>
  </si>
  <si>
    <t>CO-089-2018</t>
  </si>
  <si>
    <t>BOGOTA D.C.</t>
  </si>
  <si>
    <t>INFORMESE S.A.S</t>
  </si>
  <si>
    <t>185018</t>
  </si>
  <si>
    <t xml:space="preserve">CUMPLIMIENTO/SALARIOS Y PRESTACIONES SOCIALES , CALIDAD DEL SERVICIO Y CALIDAD DE LOS BIENES </t>
  </si>
  <si>
    <t>20%/10%/20%20%</t>
  </si>
  <si>
    <t>2020/2021/2019</t>
  </si>
  <si>
    <t xml:space="preserve">LEYDI ANDREA MARTINEZ GUTIERREZ </t>
  </si>
  <si>
    <t>2018623140500272E</t>
  </si>
  <si>
    <t>PCD-075-2018</t>
  </si>
  <si>
    <t>https://community.secop.gov.co/Public/Tendering/ContractNoticePhases/View?PPI=CO1.PPI.1830446&amp;isFromPublicArea=True&amp;isModal=False</t>
  </si>
  <si>
    <t>Extensión de garantía incluido soporte, mantenimientos preventivos y correctivos con repuestos, para migración automática, de acuerdo con las especificaciones técnicas de la Unidad Administrativa Especial Migración Colombia.</t>
  </si>
  <si>
    <t>43718</t>
  </si>
  <si>
    <t>CO-098-2018</t>
  </si>
  <si>
    <t xml:space="preserve">VISION BOX </t>
  </si>
  <si>
    <t>200018</t>
  </si>
  <si>
    <t>CUMPLIMIENTO-SALARIOS Y PRESTACIONES, CALIDAD DEL SERVICIO Y PROVISION DEREPUESTOS</t>
  </si>
  <si>
    <t>20%- 10%-20% Y 20%</t>
  </si>
  <si>
    <t>2020-2022-2020-2020</t>
  </si>
  <si>
    <t xml:space="preserve">BANCO SANTANDER </t>
  </si>
  <si>
    <t>2018623140500274E</t>
  </si>
  <si>
    <t>PCD-080-2018</t>
  </si>
  <si>
    <t>https://community.secop.gov.co/Public/Tendering/ContractNoticePhases/View?PPI=CO1.PPI.1836078&amp;isFromPublicArea=True&amp;isModal=False</t>
  </si>
  <si>
    <t>31/07/2018 </t>
  </si>
  <si>
    <t>Servicio de mantenimiento equipo de impresión, de conformidad con las especificaciones técnicas señaladas por la Unidad Administrativa Especial Migración Colombia.</t>
  </si>
  <si>
    <t>47018</t>
  </si>
  <si>
    <t>CO-092-2018</t>
  </si>
  <si>
    <t>JAAMSA SA</t>
  </si>
  <si>
    <t>190418</t>
  </si>
  <si>
    <t>JOSE ALEJANDRO RUIZ TORRES</t>
  </si>
  <si>
    <t>2018623148500002E</t>
  </si>
  <si>
    <t>PCD-081-2018</t>
  </si>
  <si>
    <t>https://community.secop.gov.co/Public/Tendering/ContractNoticePhases/View?PPI=CO1.PPI.1853684&amp;isFromPublicArea=True&amp;isModal=False</t>
  </si>
  <si>
    <t>Adquirir la renovación de la suscripción de la plataforma de formación y capacitación Netdimensions Talent Suite, para los funcionarios de la Entidad, de conformidad con las especificaciones técnicas de la Unidad Administrativa Especial Migración Colombia.</t>
  </si>
  <si>
    <t>43231500-43232200</t>
  </si>
  <si>
    <t>51718</t>
  </si>
  <si>
    <t>CO-093-2018</t>
  </si>
  <si>
    <t>COGNOSONLINE SOLUTIONS COLOMBIA S.A.</t>
  </si>
  <si>
    <t>191618</t>
  </si>
  <si>
    <t>CLAUDIA NATHALIA OSPINA BARREIRO</t>
  </si>
  <si>
    <t>2018623140100060E</t>
  </si>
  <si>
    <t>PCD-083-2018</t>
  </si>
  <si>
    <t>https://community.secop.gov.co/Public/Tendering/ContractNoticePhases/View?PPI=CO1.PPI.2011425&amp;isFromPublicArea=True&amp;isModal=False</t>
  </si>
  <si>
    <t>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t>
  </si>
  <si>
    <t>55018</t>
  </si>
  <si>
    <t>2018623140700044E</t>
  </si>
  <si>
    <t>PCD-082-2018</t>
  </si>
  <si>
    <t>https://community.secop.gov.co/Public/Tendering/ContractNoticePhases/View?PPI=CO1.PPI.2011047&amp;isFromPublicArea=True&amp;isModal=False</t>
  </si>
  <si>
    <t>Renovación de licencia y extensión de garantía prueba psicotécnica GESTIÓN 360° evaluación por competencia y prueba psicotécnica EVA (evaluación de valores) y antivalores.</t>
  </si>
  <si>
    <t>53718</t>
  </si>
  <si>
    <t>RHT DIAGNOSTICO Y SOLUCIONES EMPRESARIALES LTDA</t>
  </si>
  <si>
    <t>9</t>
  </si>
  <si>
    <t>2018623140700071E</t>
  </si>
  <si>
    <t>MC-077-2018</t>
  </si>
  <si>
    <t>https://community.secop.gov.co/Public/Tendering/ContractNoticePhases/View?PPI=CO1.PPI.2003596&amp;isFromPublicArea=True&amp;isModal=False</t>
  </si>
  <si>
    <t>Contratar la adquisición e instalación de una UPS, de conformidad con las especificaciones técnicas de la Unidad Administrativa Especial Migración Colombia.</t>
  </si>
  <si>
    <t>componentes accesorios y suministros de sistemas electricos e iluminaciom</t>
  </si>
  <si>
    <t>54718</t>
  </si>
  <si>
    <t>20%-10%-20%-20%</t>
  </si>
  <si>
    <t>2A-3A-2A-5A</t>
  </si>
  <si>
    <t>2018623140300042E</t>
  </si>
  <si>
    <t>MC-076-2018</t>
  </si>
  <si>
    <t>https://community.secop.gov.co/Public/Tendering/ContractNoticePhases/View?PPI=CO1.PPI.1995796&amp;isFromPublicArea=True&amp;isModal=False</t>
  </si>
  <si>
    <t>Adquirir repuestos para equipos de cómputo, impresoras y escáneres, de conformidad con las especificaciones técnicas de la Unidad Administrativa Especial Migración Colombia.</t>
  </si>
  <si>
    <t>Cables de computador</t>
  </si>
  <si>
    <t>AO-57-2018</t>
  </si>
  <si>
    <t>HELP SOLUCIONES INFORMATICAS HSI S.A.S.</t>
  </si>
  <si>
    <t>CRUZ VELASQUEZ CARLOS FREDDY</t>
  </si>
  <si>
    <t>2018623140700073E</t>
  </si>
  <si>
    <t>AO-58-2018</t>
  </si>
  <si>
    <t>SINGETEL S.A.</t>
  </si>
  <si>
    <t>2018623140700069E</t>
  </si>
  <si>
    <t>MC-078-2018</t>
  </si>
  <si>
    <t>Adquirir la actualización y soporte para software Tableau, de conformidad con las especificaciones técnicas de la Unidad Administrativa Especial Migración Colombia</t>
  </si>
  <si>
    <t>Software de manejo de metadata</t>
  </si>
  <si>
    <t>53318</t>
  </si>
  <si>
    <t>AO-056-2018</t>
  </si>
  <si>
    <t xml:space="preserve">MATRIX EVOLUTION S.A.S. </t>
  </si>
  <si>
    <t>CARVAJAL FERIA JENNY KATHERINE</t>
  </si>
  <si>
    <t>2018623140300046E</t>
  </si>
  <si>
    <t>MC-079-2018</t>
  </si>
  <si>
    <t>https://community.secop.gov.co/Public/Tendering/ContractNoticePhases/View?PPI=CO1.PPI.2134684&amp;isFromPublicArea=True&amp;isModal=False</t>
  </si>
  <si>
    <t>Renovación de la suscripción de licenciamiento del Software Adobe Creative Cloud incluido soporte</t>
  </si>
  <si>
    <t>43232102-03-05-07</t>
  </si>
  <si>
    <t>Software de imágenes gráficas o de fotografía</t>
  </si>
  <si>
    <t>$14.702.511</t>
  </si>
  <si>
    <t>AO-060-2018</t>
  </si>
  <si>
    <t>SOFTWARE IT SAS</t>
  </si>
  <si>
    <t>2018623141000053E</t>
  </si>
  <si>
    <t>https://www.colombiacompra.gov.co/tienda-virtual-del-estado-colombiano/ordenes-compra/31638</t>
  </si>
  <si>
    <t xml:space="preserve">SUMINISTRO DE COMBUSTIBLE (GASOLINA Y DIESEL) PARA VEHICULOS Y PLANTAS ELECTRICA A NIVEL NACIONAL  </t>
  </si>
  <si>
    <t>15101505-06</t>
  </si>
  <si>
    <t>Diésel - Gasolina corriente</t>
  </si>
  <si>
    <t>$79.500.000,00</t>
  </si>
  <si>
    <t>O.C - 31638</t>
  </si>
  <si>
    <t>Organización Terpel S.A.</t>
  </si>
  <si>
    <t>USECHE OVALLES CARLOS EDUARDO </t>
  </si>
  <si>
    <t>2018623140500282E</t>
  </si>
  <si>
    <t>PCD-084-2018</t>
  </si>
  <si>
    <t xml:space="preserve">https://community.secop.gov.co/Public/Tendering/ContractNoticePhases/View?PPI=CO1.PPI.2158209&amp;isFromPublicArea=True&amp;isModal=False
</t>
  </si>
  <si>
    <t>Contratar los servicios profesionales para la realización de una acción de formación en liderazgo para los coordinadores y supervisores de Migración Colombia.</t>
  </si>
  <si>
    <t>Capacitación administrativa</t>
  </si>
  <si>
    <t>56218</t>
  </si>
  <si>
    <t>DIEGO GERMAN DELGADO BERNAL</t>
  </si>
  <si>
    <t>2018623140100082E</t>
  </si>
  <si>
    <t>PCD-086-2018</t>
  </si>
  <si>
    <t>https://community.secop.gov.co/Public/Tendering/ContractNoticePhases/View?PPI=CO1.PPI.2183362&amp;isFromPublicArea=True&amp;isModal=False</t>
  </si>
  <si>
    <t>Contratar el arrendamiento del inmueble ubicado en el Municipio de Cúcuta (Norte de Santander)</t>
  </si>
  <si>
    <t>Alquiler y arrendamiento de propiedades o edificaciones</t>
  </si>
  <si>
    <t>LUZ MARY ISAZA HERRERA</t>
  </si>
  <si>
    <t>2018623140500286E</t>
  </si>
  <si>
    <t>MC-080-2018</t>
  </si>
  <si>
    <t>https://community.secop.gov.co/Public/Tendering/ContractNoticePhases/View?PPI=CO1.PPI.2175197&amp;isFromPublicArea=True&amp;isModal=False</t>
  </si>
  <si>
    <t>MANTENIMIENTO CORRECTIVO Y PREVENTIVO DEL PARQUE AUTOMOTOR ASIGNADO A LA REGIONAL ORIENTE EN LA CIUDAD DE CUCUTA</t>
  </si>
  <si>
    <t>58318</t>
  </si>
  <si>
    <t>AO-062-2018</t>
  </si>
  <si>
    <t xml:space="preserve">SERVITECA CENTRAL VG S.A.S. </t>
  </si>
  <si>
    <t>2018623140700072E</t>
  </si>
  <si>
    <t>MC-083-2018</t>
  </si>
  <si>
    <t>https://community.secop.gov.co/Public/Tendering/ContractNoticePhases/View?PPI=CO1.PPI.2182863&amp;isFromPublicArea=True&amp;isModal=False</t>
  </si>
  <si>
    <t>Contratar el suministro de combustibles para los municipios no cubiertos por el Acuerdo Marco de Precios de Colombia Compra Eficiente: Aguachica, Buenaventura, Cúcuta, Ipiales, La dorada, Pasto, Quibdó, San Gil, Soledad, Puerto Colombia, Valledupar, Arauca, Bucaramanga, Popayán, Tunja y Yopal.</t>
  </si>
  <si>
    <t>58118</t>
  </si>
  <si>
    <t>AO-059-2018</t>
  </si>
  <si>
    <t>ORGANIZACION TERPEL S.A.</t>
  </si>
  <si>
    <t>2018623140500284E</t>
  </si>
  <si>
    <t>MC-082-2018</t>
  </si>
  <si>
    <t>https://community.secop.gov.co/Public/Tendering/ContractNoticePhases/View?PPI=CO1.PPI.2181098&amp;isFromPublicArea=True&amp;isModal=False</t>
  </si>
  <si>
    <t>CONTRATACION SERVICIO DE MANTENIMIENTO CON TALLER AUTORIZADO PARA LOS VEHICULOS CHEVROLET.</t>
  </si>
  <si>
    <t>58418</t>
  </si>
  <si>
    <t>AUTONIZA S.A</t>
  </si>
  <si>
    <t>2018623140500283E</t>
  </si>
  <si>
    <t>PCD-085-2018</t>
  </si>
  <si>
    <t>https://community.secop.gov.co/Public/Tendering/ContractNoticePhases/View?PPI=CO1.PPI.2169156&amp;isFromPublicArea=True&amp;isModal=False</t>
  </si>
  <si>
    <t>Prestar los servicios profesionales para apoyar la gestión de la Oficina Asesora de Planeación de Migración Colombia, de acuerdo con las condiciones señaladas y especificaciones técnicas descritas en los Estudios Previos</t>
  </si>
  <si>
    <t>57918</t>
  </si>
  <si>
    <t>MARIA ALEJANDRA BOHORQUEZ AVILA</t>
  </si>
  <si>
    <t>SANDRA PATRICIA MESA MURCIA</t>
  </si>
  <si>
    <t>2018623140500285E</t>
  </si>
  <si>
    <t>PCD-087-2018</t>
  </si>
  <si>
    <t>https://community.secop.gov.co/Public/Tendering/ContractNoticePhases/View?PPI=CO1.PPI.2183356&amp;isFromPublicArea=True&amp;isModal=False</t>
  </si>
  <si>
    <t>Prestar los servicios profesionales para apoyar la gestión de la Subdirección administrativa y financiera para dar continuidad a la implementación del aplicativo SEVEN ERP así como la implementación de la integración entre datafonos y el sistema Platinum.</t>
  </si>
  <si>
    <t>57118</t>
  </si>
  <si>
    <t>JOSE LEONARDO PUERTO CORREDOR</t>
  </si>
  <si>
    <t>2018623140300045E</t>
  </si>
  <si>
    <t>MC-081-2018</t>
  </si>
  <si>
    <t>https://community.secop.gov.co/Public/Tendering/ContractNoticePhases/View?PPI=CO1.PPI.2176265&amp;isFromPublicArea=True&amp;isModal=False</t>
  </si>
  <si>
    <t xml:space="preserve">ADQUISICION DE BONOS O TARJETAS CANJEABLES, EN ALMACENES DE CADENA, PARA LOS FUNCIONARIOS DE LA UNIDAD ADMINISTRATIVA ESPECIAL MIGRACIÓN COLOMBIA A NIVEL NACIONAL, GANADORES DE LOS PRIMEROS PUESTOS DEL PLAN DE INCENTIVOS. </t>
  </si>
  <si>
    <t xml:space="preserve">BONOS EMITIDOS POR SECTOR PRIVADO </t>
  </si>
  <si>
    <t>56518</t>
  </si>
  <si>
    <t>A-2-0-4-21-3</t>
  </si>
  <si>
    <t>AO-063-2018</t>
  </si>
  <si>
    <t xml:space="preserve">ORLANDO TOCANCIPA </t>
  </si>
  <si>
    <t> 2018623140500287E</t>
  </si>
  <si>
    <t>MC-084-2018</t>
  </si>
  <si>
    <t>https://community.secop.gov.co/Public/Tendering/ContractNoticePhases/View?PPI=CO1.PPI.2288492&amp;isFromPublicArea=True&amp;isModal=False</t>
  </si>
  <si>
    <t>Contratar el servicio de mantenimiento preventivo y correctivo del parque automotor asignado a la Regional Guajira.</t>
  </si>
  <si>
    <t>SERVICIO DE MMATENIMIENTO Y REPARACION DE VEHICULOS</t>
  </si>
  <si>
    <t>59518</t>
  </si>
  <si>
    <t>AO-064-2018</t>
  </si>
  <si>
    <t>LEONIDAS ALBERTO PONCE CALVO</t>
  </si>
  <si>
    <t>2018623141100008E</t>
  </si>
  <si>
    <t>PCD-088-2018</t>
  </si>
  <si>
    <t>https://community.secop.gov.co/Public/Tendering/ContractNoticePhases/View?PPI=CO1.PPI.2235493&amp;isFromPublicArea=True&amp;isModal=False</t>
  </si>
  <si>
    <t>Contratar la suscripción a los periódicos El Tiempo y Portafolio, con destino a la Dirección General y a la Oficina de Comunicaciones de Migración Colombia.</t>
  </si>
  <si>
    <t>82111904 / 55101504</t>
  </si>
  <si>
    <t>Servicios de noticias y publicidad</t>
  </si>
  <si>
    <t>A-2-0-4-7-5</t>
  </si>
  <si>
    <t>CO-102-2018</t>
  </si>
  <si>
    <t>CASA EDITORIAL EL TIEMPO SA</t>
  </si>
  <si>
    <t> 2018623141100010E</t>
  </si>
  <si>
    <t>PCD-089-2018</t>
  </si>
  <si>
    <t>https://community.secop.gov.co/Public/Tendering/ContractNoticePhases/View?PPI=CO1.PPI.2235837&amp;isFromPublicArea=True&amp;isModal=False</t>
  </si>
  <si>
    <t>Contratar la suscripción al periódico El Espectador con destino a la Oficina de Comunicaciones de Migración Colombia.</t>
  </si>
  <si>
    <t>CO-105-2018</t>
  </si>
  <si>
    <t xml:space="preserve">COMIUNICAN SA </t>
  </si>
  <si>
    <t>2018623141100009E</t>
  </si>
  <si>
    <t>PCD-090-2018</t>
  </si>
  <si>
    <t>https://community.secop.gov.co/Public/Tendering/ContractNoticePhases/View?PPI=CO1.PPI.2235853&amp;isFromPublicArea=True&amp;isModal=False</t>
  </si>
  <si>
    <t>Contratar la suscripción al periódico La República con destino a la Oficina de Comunicaciones de Migración Colombia.</t>
  </si>
  <si>
    <t>CO-104-2018</t>
  </si>
  <si>
    <t>EDITORIAL LA REPUBLICA-EREPUBLICA</t>
  </si>
  <si>
    <t>2018623140100076E</t>
  </si>
  <si>
    <t>PCD-100-2018</t>
  </si>
  <si>
    <t>https://community.secop.gov.co/Public/Tendering/ContractNoticePhases/View?PPI=CO1.PPI.2318024&amp;isFromPublicArea=True&amp;isModal=False</t>
  </si>
  <si>
    <t>ARRIENDO DE CINCO (5) CUPOS DE PARQUEDERO PARA LOS VEHÍCULOS QUE CONFORMAN EL PARQUE AUTOMOTOR ASIGNADO AL CFSM Y PCMT DE ARAUCA</t>
  </si>
  <si>
    <t>alquiler y arrendamiento de propiedades o edificaciones</t>
  </si>
  <si>
    <t>48618</t>
  </si>
  <si>
    <t>CO-120-2018</t>
  </si>
  <si>
    <t>LEONOR RUIZ DE RIVEROS</t>
  </si>
  <si>
    <t>248418 Y 1318</t>
  </si>
  <si>
    <t>2018623140100074E</t>
  </si>
  <si>
    <t>PCD-106-2018</t>
  </si>
  <si>
    <t>https://community.secop.gov.co/Public/Tendering/ContractNoticePhases/View?PPI=CO1.PPI.2323760&amp;isFromPublicArea=True&amp;isModal=False</t>
  </si>
  <si>
    <t>Contratar el arrendamiento de un cupo de parqueadero para el parque automotor del Centro Facilitador de Servicios Migratorios de la ciudad de Quibdó, ubicado en la carrera 5 entre calles 24 y 25.</t>
  </si>
  <si>
    <t>48418</t>
  </si>
  <si>
    <t>CO-128-2018</t>
  </si>
  <si>
    <t>Bahía Solano</t>
  </si>
  <si>
    <t>LUIS ANIBAL FLOREZ MOSCOSO</t>
  </si>
  <si>
    <t>251018 Y 2718</t>
  </si>
  <si>
    <t>2018623140300048E</t>
  </si>
  <si>
    <t>MC-091-2018</t>
  </si>
  <si>
    <t>https://community.secop.gov.co/Public/Tendering/ContractNoticePhases/View?PPI=CO1.PPI.2363262&amp;isFromPublicArea=True&amp;isModal=False</t>
  </si>
  <si>
    <t>Adquisición de Chalecos Antibalas para las Regionales, de nivel 3A (IIIA) con sus respectivos forros exteriores, como estrategia de protección frente a los atentados presentados a nivel nacional y forros exteriores adicionales todos con los respectivos logos de Migración Colombia.</t>
  </si>
  <si>
    <t xml:space="preserve">chalecos antibala </t>
  </si>
  <si>
    <t>61618</t>
  </si>
  <si>
    <t>AO-069-2018</t>
  </si>
  <si>
    <t>C.I.A. MIGUEL CABALLERO S.A.S.</t>
  </si>
  <si>
    <t>20%, 20%</t>
  </si>
  <si>
    <t>2020 Y 2023</t>
  </si>
  <si>
    <t>MIGUEL PINEDA SASTOQUE</t>
  </si>
  <si>
    <t>2018623140100075E</t>
  </si>
  <si>
    <t>PCD-099-2018</t>
  </si>
  <si>
    <t>https://community.secop.gov.co/Public/Tendering/ContractNoticePhases/View?PPI=CO1.PPI.2318014&amp;isFromPublicArea=True&amp;isModal=False</t>
  </si>
  <si>
    <t>Contratar el arrendamiento de un inmueble ubicado en el municipio de Bahía Solano - Chocó.</t>
  </si>
  <si>
    <t>48518</t>
  </si>
  <si>
    <t>CO-112-2018</t>
  </si>
  <si>
    <t>Quibdó</t>
  </si>
  <si>
    <t xml:space="preserve">AYDA ABADIA PINO </t>
  </si>
  <si>
    <t>244518 Y 818</t>
  </si>
  <si>
    <t>2018623140100069E</t>
  </si>
  <si>
    <t>PCD-098-2018</t>
  </si>
  <si>
    <t>https://community.secop.gov.co/Public/Tendering/ContractNoticePhases/View?PPI=CO1.PPI.2317179&amp;isFromPublicArea=True&amp;isModal=False</t>
  </si>
  <si>
    <r>
      <t xml:space="preserve">Contratar el arrendamiento de cupos de parqueadero ubicados en la Calle 14 No.6-32, denominado </t>
    </r>
    <r>
      <rPr>
        <b/>
        <sz val="12"/>
        <rFont val="Arial"/>
        <family val="2"/>
      </rPr>
      <t>ESTACIÓN DE SERVICIO JOHANA S.A.S</t>
    </r>
    <r>
      <rPr>
        <sz val="12"/>
        <rFont val="Arial"/>
        <family val="2"/>
      </rPr>
      <t xml:space="preserve">, para el parque automotor del Centro Facilitador de Servicios Migratorios ubicado en la ciudad de Riohacha, perteneciente a la Regional Guajira. </t>
    </r>
  </si>
  <si>
    <t>48718</t>
  </si>
  <si>
    <t>CO-129-2018</t>
  </si>
  <si>
    <t>ESTACION DE SERVICIOS JOHANA S.A.S.</t>
  </si>
  <si>
    <t>251118 Y 3018</t>
  </si>
  <si>
    <t>2018623141100011E</t>
  </si>
  <si>
    <t>PCD-091-2018</t>
  </si>
  <si>
    <t>https://community.secop.gov.co/Public/Tendering/ContractNoticePhases/View?PPI=CO1.PPI.2235793&amp;isFromPublicArea=True&amp;isModal=False</t>
  </si>
  <si>
    <t>Contratar la suscripción a la Revista Semana, con destino a la Dirección General y a la Oficina de Comunicaciones de Migración Colombia.</t>
  </si>
  <si>
    <t xml:space="preserve">Servicios de Noticias y publicidad </t>
  </si>
  <si>
    <t>57718</t>
  </si>
  <si>
    <t>CO-106-2018</t>
  </si>
  <si>
    <t>PUBLICACIONES SEMANA S.A.</t>
  </si>
  <si>
    <t>2018623140500281E</t>
  </si>
  <si>
    <t>PCD-094-2018</t>
  </si>
  <si>
    <t xml:space="preserve">https://community.secop.gov.co/Public/Tendering/ContractNoticePhases/View?PPI=CO1.PPI.2297748&amp;isFromPublicArea=True&amp;isModal=False
</t>
  </si>
  <si>
    <t>Contratar la prestación de servicios profesionales especializados para la validación o autenticación de información de identidad, relacionada con usuarios que requieren certificados de movimientos migratorios o prorrogas de permanencia,</t>
  </si>
  <si>
    <t>Software de consultas y gestión de datos</t>
  </si>
  <si>
    <t>47818</t>
  </si>
  <si>
    <t>CO-107-2018</t>
  </si>
  <si>
    <t>EXPERIAN COLOMBIA SA</t>
  </si>
  <si>
    <t>2018/11/31</t>
  </si>
  <si>
    <t>KLEE EBRATT LEOPOLDO ENRIQUE</t>
  </si>
  <si>
    <t>2018623140100070E</t>
  </si>
  <si>
    <t>PCD-096-2018</t>
  </si>
  <si>
    <t>https://community.secop.gov.co/Public/Tendering/ContractNoticePhases/View?PPI=CO1.PPI.2316848&amp;isFromPublicArea=True&amp;isModal=False</t>
  </si>
  <si>
    <t>Contratar el arrendamiento de un cupo de parqueadero para el vehículo asignado al Puesto de Control Migratorio Fluvial en la ciudad de Puerto Inírida en el Departamento del Guainía.</t>
  </si>
  <si>
    <t>48818</t>
  </si>
  <si>
    <t>CO-121-2018</t>
  </si>
  <si>
    <t xml:space="preserve">Puerto Inírida </t>
  </si>
  <si>
    <t xml:space="preserve">RUBIO ALBERTO PINTO AYALA </t>
  </si>
  <si>
    <t> ZULUAGA GIRALDO HERNANDO</t>
  </si>
  <si>
    <t>2018623140100073E</t>
  </si>
  <si>
    <t>PCD-097-2018</t>
  </si>
  <si>
    <t>https://community.secop.gov.co/Public/Tendering/ContractNoticePhases/View?PPI=CO1.PPI.2317253&amp;isFromPublicArea=True&amp;isModal=False</t>
  </si>
  <si>
    <t>Contratar el arrendamiento de cupos de parqueadero para el parque automotor de la Regional Aeropuerto El Dorado de Migración Colombia</t>
  </si>
  <si>
    <t>49018</t>
  </si>
  <si>
    <t>CO-132-2018</t>
  </si>
  <si>
    <t xml:space="preserve">CENTRAL PARKING SYSTEM COLOMBIA S.A.S. </t>
  </si>
  <si>
    <t>FIGUEROA PENA JESUS</t>
  </si>
  <si>
    <t>2018623140100071E</t>
  </si>
  <si>
    <t>PCD-107-2018</t>
  </si>
  <si>
    <t>https://community.secop.gov.co/Public/Tendering/ContractNoticePhases/View?PPI=CO1.PPI.2333792&amp;isFromPublicArea=True&amp;isModal=False</t>
  </si>
  <si>
    <t>El arrendamiento de un inmueble identificado con matricula inmobiliaria No. 450-21070, ubicado en la Isla de Providencia perteneciente al Departamento Archipiélago de San Andrés Islas en el sector el Valle.</t>
  </si>
  <si>
    <t>49718</t>
  </si>
  <si>
    <t>CO-126-2018</t>
  </si>
  <si>
    <t>LAURA MARIA ROBINSON DE BRETT</t>
  </si>
  <si>
    <t>2018623140100072E</t>
  </si>
  <si>
    <t>PCD-108-2018</t>
  </si>
  <si>
    <t xml:space="preserve">https://community.secop.gov.co/Public/Tendering/ContractNoticePhases/View?PPI=CO1.PPI.2334412&amp;isFromPublicArea=True&amp;isModal=False
</t>
  </si>
  <si>
    <t xml:space="preserve">Contratar el Arrendamiento de un inmueble ubicado en el municipio de Cumbal, corregimiento de Chiles del Departamento de Nariño, identificado con matrícula 244-46983, código catastral No.00-01-008-0071, cuyos linderos se encuentran descritos en la escritura publico No. 36 del 11 de febrero de 1964-Notaria de Cumbal / Nariño. </t>
  </si>
  <si>
    <t>48918</t>
  </si>
  <si>
    <t>CO-122-2018</t>
  </si>
  <si>
    <t>Terrestre Chiles</t>
  </si>
  <si>
    <t>PARMENEDIS  IBARRA CORDOBA</t>
  </si>
  <si>
    <t> FIGUEROA RAMIREZ ANA MERCEDES</t>
  </si>
  <si>
    <t>2018623140500271E</t>
  </si>
  <si>
    <t>PCD-109-2018</t>
  </si>
  <si>
    <t>https://community.secop.gov.co/Public/Tendering/ContractNoticePhases/View?PPI=CO1.PPI.2351962&amp;isFromPublicArea=True&amp;isModal=False</t>
  </si>
  <si>
    <t>Contratar el servicio de mantenimiento preventivo y correctivo con suministro de repuestos originales para el ascensor marca ORONA, en el Edificio Platinum del CFSM ubicado en la Calle 100 No. 11B-27, en la ciudad de Bogotá D.C. (Sede Principal Regional Andina.</t>
  </si>
  <si>
    <t xml:space="preserve">Servicios de mantenimiento de ascensores </t>
  </si>
  <si>
    <t>50218</t>
  </si>
  <si>
    <t>CO-133-2018</t>
  </si>
  <si>
    <t>SCALA ASCENSORES S.A.S</t>
  </si>
  <si>
    <t>ARCHILA CABRERA CARLOS ALBERTO</t>
  </si>
  <si>
    <t>2018623140500291E</t>
  </si>
  <si>
    <t>MC-088-2018</t>
  </si>
  <si>
    <t>https://community.secop.gov.co/Public/Tendering/ContractNoticePhases/View?PPI=CO1.PPI.2324493&amp;isFromPublicArea=True&amp;isModal=False</t>
  </si>
  <si>
    <t>Servicio de mantenimiento preventivo y correctivo del parque automotor asignado a la Regional Caribe.</t>
  </si>
  <si>
    <t>Servicios de Mantenimiento y reparación de transportes</t>
  </si>
  <si>
    <t>61718</t>
  </si>
  <si>
    <t>AO-067-2018</t>
  </si>
  <si>
    <t>MACROPARTES DE COLOMBIA SAS</t>
  </si>
  <si>
    <t> GUTIERREZ GUARDO IBETH SENOVIA</t>
  </si>
  <si>
    <t>2018623140500278E</t>
  </si>
  <si>
    <t>https://www.colombiacompra.gov.co/tienda-virtual-del-estado-colombiano/ordenes-compra/32757</t>
  </si>
  <si>
    <t>Contratar el servicio de hosting para el sitio web de la Entidad.</t>
  </si>
  <si>
    <t>Servicios de hospedaje de operación de sitios web</t>
  </si>
  <si>
    <t>50918</t>
  </si>
  <si>
    <t>IFX Networks Colombia SAS</t>
  </si>
  <si>
    <t>AMEZQUITA MONROY GILMER MOISES</t>
  </si>
  <si>
    <t>2018623140300047E</t>
  </si>
  <si>
    <t>https://colombiacompra.coupahost.com/order_headers/32619</t>
  </si>
  <si>
    <r>
      <t xml:space="preserve">Adquisición licenciamiento ORACLE para la implementación del nuevo puesto control Santa Marta </t>
    </r>
    <r>
      <rPr>
        <sz val="9"/>
        <rFont val="Arial Narrow"/>
        <family val="2"/>
      </rPr>
      <t>de conformidad con las especificaciones técnicas señaladas por la unidad administrativa especial migración Colombia.</t>
    </r>
  </si>
  <si>
    <t xml:space="preserve">Software de consultas y gestión de datos </t>
  </si>
  <si>
    <t>611118</t>
  </si>
  <si>
    <t xml:space="preserve">OLGA LUCIA PEREZ </t>
  </si>
  <si>
    <t>secop II</t>
  </si>
  <si>
    <t>2018623140100051E</t>
  </si>
  <si>
    <t>PCD-093-2018</t>
  </si>
  <si>
    <t>https://community.secop.gov.co/Public/Tendering/ContractNoticePhases/View?PPI=CO1.PPI.2288403&amp;isFromPublicArea=True&amp;isModal=False</t>
  </si>
  <si>
    <t>Contratar el arrendamiento de nueve (09) cupos de parqueadero del establecimiento de comercio PARQUEADERO AGA, el cual se encuentra ubicado en la calle 22 No 10-45 de la ciudad de Pereira Risaralda, para el parque automotor asignado a la sede de la Regional Eje Cafetero.</t>
  </si>
  <si>
    <t>alquiler de arrendamiento de propiedades o edificaciones</t>
  </si>
  <si>
    <t>49218</t>
  </si>
  <si>
    <t>JUAN CARLOS GIRALDO RESTREPO PARQUEADEO AGA</t>
  </si>
  <si>
    <t>2018623140500290E</t>
  </si>
  <si>
    <t>PCD-095-2018</t>
  </si>
  <si>
    <t>https://community.secop.gov.co/Public/Tendering/ContractNoticePhases/View?PPI=CO1.PPI.2298469&amp;isFromPublicArea=True&amp;isModal=False</t>
  </si>
  <si>
    <t>Prestar los servicios profesionales para apoyar la gestión de la Regional Antioquia de Migración Colombia en la implementación de herramientas estratégicas de gestión, de acuerdo con las condiciones señaladas y especificaciones técnicas descritas en los Estudios Previos.</t>
  </si>
  <si>
    <t>60318</t>
  </si>
  <si>
    <t>SUSANA MONTOYA RESTREPO</t>
  </si>
  <si>
    <t>WILSON PATIÑO SANCHEZ</t>
  </si>
  <si>
    <t>2018623140100083E</t>
  </si>
  <si>
    <t>PCD-101-2018</t>
  </si>
  <si>
    <t>https://community.secop.gov.co/Public/Tendering/ContractNoticePhases/View?PPI=CO1.PPI.2318106&amp;isFromPublicArea=True&amp;isModal=False</t>
  </si>
  <si>
    <t>Contratar el arrendamiento de un local comercial en la ciudad de Valledupar - Departamento del Cesar, ubicado en la Carrera 8 # 15-19, identificado con matricula catastral No. 190-34093/19092757/19038245, para el funcionamiento del Centro Facilitador de Servicios Migratorios.</t>
  </si>
  <si>
    <t>49118</t>
  </si>
  <si>
    <t>CO-127</t>
  </si>
  <si>
    <t>ASESORES FINANCIEROS VILLAZON GUTIERREZ</t>
  </si>
  <si>
    <t>250618 Y 2518</t>
  </si>
  <si>
    <t>2018623140100062E</t>
  </si>
  <si>
    <t>PCD-110-2018</t>
  </si>
  <si>
    <t>https://community.secop.gov.co/Public/Tendering/ContractNoticePhases/View?PPI=CO1.PPI.2358283&amp;isFromPublicArea=True&amp;isModal=False</t>
  </si>
  <si>
    <t>Contratar el arrendamiento de las Oficinas y Parqueaderos descritos a continuación, que hacen parte de la torre número 3 del Edificio Argos, el cual se encuentra ubicado en la calle 26 No. 59-51 de la ciudad de Bogotá D.C.:</t>
  </si>
  <si>
    <t>49618</t>
  </si>
  <si>
    <t>EUROAMERICAN SAS</t>
  </si>
  <si>
    <t>248318 Y 1218</t>
  </si>
  <si>
    <t>2018623140700078E</t>
  </si>
  <si>
    <t>https://community.secop.gov.co/Public/Tendering/ContractNoticePhases/View?PPI=CO1.PPI.2294267&amp;isFromPublicArea=True&amp;isModal=False</t>
  </si>
  <si>
    <t>Contratar la Suscripción a la actualización del licenciamiento del software especializado ibm i2 - analyst’s notebook concurrent user license (llave link) incluido soporte, de acuerdo con los requerimientos técnicos de la entidad.</t>
  </si>
  <si>
    <t>43232311-43232605</t>
  </si>
  <si>
    <t>60118</t>
  </si>
  <si>
    <t> 2018623140700079E</t>
  </si>
  <si>
    <t>MC-090-2018</t>
  </si>
  <si>
    <t>https://community.secop.gov.co/Public/Tendering/ContractNoticePhases/View?PPI=CO1.PPI.2356139&amp;isFromPublicArea=True&amp;isModal=False</t>
  </si>
  <si>
    <t>servicios personales y domesticos</t>
  </si>
  <si>
    <t>62018</t>
  </si>
  <si>
    <t>AO - 72</t>
  </si>
  <si>
    <t>SODEXO S.A</t>
  </si>
  <si>
    <t>086-2018</t>
  </si>
  <si>
    <t>2018623140700076E</t>
  </si>
  <si>
    <t>MC-086-2018</t>
  </si>
  <si>
    <t>https://community.secop.gov.co/Public/Tendering/ContractNoticePhases/View?PPI=CO1.PPI.2296750&amp;isFromPublicArea=True&amp;isModal=False</t>
  </si>
  <si>
    <t>Contratar el servicio de mantenimiento preventivo y correctivo del parque automotor asignado a la Regional Orinoquia.</t>
  </si>
  <si>
    <t>$5.000.000</t>
  </si>
  <si>
    <t>AO-068-2018</t>
  </si>
  <si>
    <t>Freno Partes Arauca</t>
  </si>
  <si>
    <t xml:space="preserve">HERNANDO ZULUAGA GIRALDO </t>
  </si>
  <si>
    <t>087-2018</t>
  </si>
  <si>
    <t>2018623140700075E</t>
  </si>
  <si>
    <t>MC-087-2018</t>
  </si>
  <si>
    <t>https://community.secop.gov.co/Public/Tendering/ContractNoticePhases/View?PPI=CO1.PPI.2298035&amp;isFromPublicArea=True&amp;isModal=False</t>
  </si>
  <si>
    <t>Contratar la consultoría para los diseños y cálculos estructurales de la cubierta del auditorio donde funciona la sede Regional Antioquia incluyendo las redes de desagüe con base en las exigencias de las Normas Colombianas de Diseño y Construcción Sismo Resistente NSR-10 (Ley 400 de 1997 y Decreto 926 de 2010).</t>
  </si>
  <si>
    <t xml:space="preserve">81101505-81101508-30103600 </t>
  </si>
  <si>
    <t>Ingeniería estructural</t>
  </si>
  <si>
    <t>$10.000.000</t>
  </si>
  <si>
    <t>AO-066-2018</t>
  </si>
  <si>
    <t xml:space="preserve">TIBOCOR LTDA </t>
  </si>
  <si>
    <t>Cumplimiento/ calidad del servicio</t>
  </si>
  <si>
    <t>20/20</t>
  </si>
  <si>
    <t>2A/2A</t>
  </si>
  <si>
    <t>SEGUROS DEL ESTADO S.A</t>
  </si>
  <si>
    <t>MIGUEL ANTONIO PINEDA SASTOQUE</t>
  </si>
  <si>
    <t>089-2018</t>
  </si>
  <si>
    <t>2018623140700074E</t>
  </si>
  <si>
    <t>MC-089-2018</t>
  </si>
  <si>
    <t>https://community.secop.gov.co/Public/Tendering/ContractNoticePhases/View?PPI=CO1.PPI.2333921&amp;isFromPublicArea=True&amp;isModal=False</t>
  </si>
  <si>
    <t xml:space="preserve">Contratar la Prestación de los servicios de recolección, pesaje, transporte, almacenamiento temporal  y disposición final adecuada de residuos peligrosos, eléctricos y electrónicos y otros residuos que se encuentran en las sedes de la Entidad a nivel nacional.   </t>
  </si>
  <si>
    <t>76122305-76121902-76121600</t>
  </si>
  <si>
    <t>Reciclaje de productos basados en computadores</t>
  </si>
  <si>
    <t>AO-065-2018</t>
  </si>
  <si>
    <t>LITO S.A.S.</t>
  </si>
  <si>
    <t>Cumplimiento/ pago de salarios / calidad del servicio/RC Extracontractual</t>
  </si>
  <si>
    <t>20/10/20/200smmlv</t>
  </si>
  <si>
    <t>2A/3A/2A/Duración contrato</t>
  </si>
  <si>
    <t>Liberty Seguros/Berkley Colombia</t>
  </si>
  <si>
    <t xml:space="preserve">YANA CRISTINA GONZALEZ FLOREZ </t>
  </si>
  <si>
    <t>092-2018</t>
  </si>
  <si>
    <t>2018623140100078E</t>
  </si>
  <si>
    <t>PCD-092-2018</t>
  </si>
  <si>
    <t>https://community.secop.gov.co/Public/Tendering/ContractNoticePhases/View?PPI=CO1.PPI.2264354&amp;isFromPublicArea=True&amp;isModal=False</t>
  </si>
  <si>
    <t xml:space="preserve">Contratar el arrendamiento de los bienes inmuebles ubicados en el municipio de Turbo - Antioquia, identificados con las nomenclaturas calle 100 No 14-63, apartamento 101 y Calle 100 No 14-57, apartamento 201 esquina. </t>
  </si>
  <si>
    <t>CO-111-2018</t>
  </si>
  <si>
    <t>Turbo</t>
  </si>
  <si>
    <t>LINDA MERY GRACIANY DE ESCOBAR</t>
  </si>
  <si>
    <t xml:space="preserve">32.529.734 </t>
  </si>
  <si>
    <t>244018 Y 718</t>
  </si>
  <si>
    <t>102-2018</t>
  </si>
  <si>
    <t>2018623140100043E</t>
  </si>
  <si>
    <t>PCD-102-2018</t>
  </si>
  <si>
    <t>https://community.secop.gov.co/Public/Tendering/ContractNoticePhases/View?PPI=CO1.PPI.2322249&amp;isFromPublicArea=True&amp;isModal=False</t>
  </si>
  <si>
    <t>Contratar el arrendamiento de un local comercial en la ciudad de Armenia en el Departamento del Quindío</t>
  </si>
  <si>
    <t xml:space="preserve">A-2-0-4-10-2 </t>
  </si>
  <si>
    <t>CO-125-2018</t>
  </si>
  <si>
    <t xml:space="preserve">LILIANA RODRIGUEZ OROZCO </t>
  </si>
  <si>
    <t xml:space="preserve">41.889.835 </t>
  </si>
  <si>
    <t>249618 Y 2018</t>
  </si>
  <si>
    <t>103-2018</t>
  </si>
  <si>
    <t>2018623140100044E</t>
  </si>
  <si>
    <t>PCD-103-2018</t>
  </si>
  <si>
    <t>https://community.secop.gov.co/Public/Tendering/ContractNoticePhases/View?PPI=CO1.PPI.2322285&amp;isFromPublicArea=True&amp;isModal=False</t>
  </si>
  <si>
    <t xml:space="preserve">Contratar el arrendamiento de un local comercial en el municipio de Magdalena en la ciudad de Santa Marta.  </t>
  </si>
  <si>
    <t>CO-123-2018</t>
  </si>
  <si>
    <t>Santa Marta</t>
  </si>
  <si>
    <t xml:space="preserve">FABIO GUTIERREZ MORALES </t>
  </si>
  <si>
    <t xml:space="preserve">7.144.380 </t>
  </si>
  <si>
    <t>Sandro Eduardo Murcia Alfonso</t>
  </si>
  <si>
    <t>104-2018</t>
  </si>
  <si>
    <t>2018623140100041E</t>
  </si>
  <si>
    <t>PCD-104-2018</t>
  </si>
  <si>
    <t>https://community.secop.gov.co/Public/Tendering/ContractNoticePhases/View?PPI=CO1.PPI.2322626&amp;isFromPublicArea=True&amp;isModal=False</t>
  </si>
  <si>
    <t>Contratar el arrendamiento de tres (03) cupos de parqueadero para el parque automotor asignado al Centro Facilitador de Servicios Migratorios de la ciudad de Yopal, ubicado en la Carrera 22 No.6-71.</t>
  </si>
  <si>
    <t>CO-124-2018</t>
  </si>
  <si>
    <t>Yopal</t>
  </si>
  <si>
    <t xml:space="preserve">LUZ MIRIAM GARZON RIOS </t>
  </si>
  <si>
    <t xml:space="preserve">47.435.281 </t>
  </si>
  <si>
    <t>249418 Y 1818</t>
  </si>
  <si>
    <t>$6.547.541</t>
  </si>
  <si>
    <t>105-2018</t>
  </si>
  <si>
    <t>2018623140500288E</t>
  </si>
  <si>
    <t>PCD-105-2018</t>
  </si>
  <si>
    <t>https://community.secop.gov.co/Public/Tendering/ContractNoticePhases/View?PPI=CO1.PPI.2323848&amp;isFromPublicArea=True&amp;isModal=False</t>
  </si>
  <si>
    <t>Contratar la prestación de los servicios de Auditoria de Seguimiento en la Norma Técnica ISO 9001:2015, con autonomía técnica y administrativa, a fin de verificar el cumplimiento permanente del sistema de gestión con los requisitos de la norma.</t>
  </si>
  <si>
    <t>Servicios de Auditoria</t>
  </si>
  <si>
    <t>$10.397.040</t>
  </si>
  <si>
    <t xml:space="preserve">C-1199–1002-7 </t>
  </si>
  <si>
    <t>CO-109-2018</t>
  </si>
  <si>
    <t xml:space="preserve">INSTITUTO COLOMBIANO DE NORMAS TECNICAS Y CERTIFICACION -ICONTEC </t>
  </si>
  <si>
    <t>Sandra Patricia Mesa Murcia</t>
  </si>
  <si>
    <t>2018623141000054E</t>
  </si>
  <si>
    <t>Cotización No. 63137a</t>
  </si>
  <si>
    <t>https://www.colombiacompra.gov.co/tienda-virtual-del-estado-colombiano/ordenes-compra/33211</t>
  </si>
  <si>
    <t>Seguros de vida, salud y accidentes</t>
  </si>
  <si>
    <t xml:space="preserve">A-2-0-4-9-13  </t>
  </si>
  <si>
    <t>O.C - 33211</t>
  </si>
  <si>
    <t xml:space="preserve">Carlos Eduardo Useche Ovalles </t>
  </si>
  <si>
    <t>2018623141000052E</t>
  </si>
  <si>
    <t>https://colombiacompra.coupahost.com/quotes/requests/62293/show_active</t>
  </si>
  <si>
    <t>Optimización de servicios tecnológicos para la atención de los procesos migratorios a nivel nacional</t>
  </si>
  <si>
    <t>Servicios Basados en Ingeniería, investigación y Tecnología</t>
  </si>
  <si>
    <t>51018</t>
  </si>
  <si>
    <t>COLOMBIA TELECOMUNICACIONES</t>
  </si>
  <si>
    <t>238518 Y 418</t>
  </si>
  <si>
    <t xml:space="preserve">DUBERLY EDUARDO MURILLO </t>
  </si>
  <si>
    <t>2018623140500296E</t>
  </si>
  <si>
    <t>PCD-112</t>
  </si>
  <si>
    <t>https://community.secop.gov.co/Public/Tendering/ContractNoticePhases/View?PPI=CO1.PPI.2437466&amp;isFromPublicArea=True&amp;isModal=False</t>
  </si>
  <si>
    <t>PRESTAR LOS SERVICIOS PROFESIONALES PARA APOYAR LA GESTION DE LA OFICINA ASESORA JURIDICA DE MIGRACION COLOMBIA</t>
  </si>
  <si>
    <t>63918</t>
  </si>
  <si>
    <t xml:space="preserve">JOAQUIN ALFONSO MEJIA PARRA </t>
  </si>
  <si>
    <t>2018623140500298E</t>
  </si>
  <si>
    <t>PCD-121</t>
  </si>
  <si>
    <t>https://community.secop.gov.co/Public/Tendering/ContractNoticePhases/View?PPI=CO1.PPI.2528491&amp;isFromPublicArea=True&amp;isModal=False</t>
  </si>
  <si>
    <t>65818</t>
  </si>
  <si>
    <t>ILVIS PATRICIA SERRANO BORNACELLI</t>
  </si>
  <si>
    <t>2018623140700080E</t>
  </si>
  <si>
    <t>MC-092-2018</t>
  </si>
  <si>
    <t>https://community.secop.gov.co/Public/Tendering/ContractNoticePhases/View?PPI=CO1.PPI.2419286&amp;isFromPublicArea=True&amp;isModal=False</t>
  </si>
  <si>
    <t>INFORMESE SAS</t>
  </si>
  <si>
    <t>ARNULFO DE JESUS CRISTANCHO GALLO</t>
  </si>
  <si>
    <t>2018623140700084E</t>
  </si>
  <si>
    <t>MC-094-2018</t>
  </si>
  <si>
    <t>https://community.secop.gov.co/Public/Tendering/ContractNoticePhases/View?PPI=CO1.PPI.2491269&amp;isFromPublicArea=True&amp;isModal=False</t>
  </si>
  <si>
    <r>
      <t xml:space="preserve">Contratar el suministro de materiales ferro eléctrico </t>
    </r>
    <r>
      <rPr>
        <sz val="8"/>
        <color rgb="FF000000"/>
        <rFont val="Arial Narrow"/>
        <family val="2"/>
      </rPr>
      <t>para atender los requerimientos que en materia de mantenimiento locativo se presente en la Sede del Nivel Central y las Sedes y Puestos de Control  Migratorio PCM, pertenecientes a la Regional Andina y demás que se requieran.</t>
    </r>
  </si>
  <si>
    <t>64718</t>
  </si>
  <si>
    <t>AO-073-2018</t>
  </si>
  <si>
    <t>SOLARTECK RENOVABLES SAS</t>
  </si>
  <si>
    <t>2A-6M</t>
  </si>
  <si>
    <t>2018623141000060E</t>
  </si>
  <si>
    <t>https://www.colombiacompra.gov.co/tienda-virtual-del-estado-colombiano/ordenes-compra/33393</t>
  </si>
  <si>
    <t>Contratar la renovación del licenciamiento Microsoft para la Unidad Administrativa Especial Migración Colombia bajo la modalidad de Software Assurance para el Sector Gobierno</t>
  </si>
  <si>
    <t>65418</t>
  </si>
  <si>
    <t>CONTROLES EMPRESARIALES</t>
  </si>
  <si>
    <t>JUAN ALEJANDRO OLAYA CARDONA</t>
  </si>
  <si>
    <t>2018623141000061E</t>
  </si>
  <si>
    <t>https://colombiacompra.coupahost.com/order_headers/33501</t>
  </si>
  <si>
    <t>Adquisición de kits de carretera para los automotores de Migración Colombia a nivel nacional.</t>
  </si>
  <si>
    <t>Componentes y sistemas de transporte</t>
  </si>
  <si>
    <t>65018</t>
  </si>
  <si>
    <t>FRANK DANIEL RAMOS/CARLOS EDUARDO USECHE</t>
  </si>
  <si>
    <t>2018623141000056E</t>
  </si>
  <si>
    <t>https://colombiacompra.coupahost.com/order_headers/33182</t>
  </si>
  <si>
    <t>Adquisición de sofás para las instalaciones de Migración Colombia a nivel nacional.</t>
  </si>
  <si>
    <t>Muebles, comerciales e industriales.</t>
  </si>
  <si>
    <t>64118</t>
  </si>
  <si>
    <t>EN EJECUCION</t>
  </si>
  <si>
    <t>2018623140500293E</t>
  </si>
  <si>
    <t>PCD-114-2018</t>
  </si>
  <si>
    <t>https://community.secop.gov.co/Public/Tendering/ContractNoticePhases/View?PPI=CO1.PPI.2441864&amp;isFromPublicArea=True&amp;isModal=False</t>
  </si>
  <si>
    <t>Servicios de Gestión, Servicios Profesionales de Empresa, y Servicios Administrativos</t>
  </si>
  <si>
    <t>63518</t>
  </si>
  <si>
    <t>CO-113-2018</t>
  </si>
  <si>
    <t>MARTINEZ ACOSTA WINSTON ANDRES</t>
  </si>
  <si>
    <t>2018623140500292E</t>
  </si>
  <si>
    <t>PCD-115-2018</t>
  </si>
  <si>
    <t>https://community.secop.gov.co/Public/Tendering/ContractNoticePhases/View?PPI=CO1.PPI.2442568&amp;isFromPublicArea=True&amp;isModal=False</t>
  </si>
  <si>
    <t>63718</t>
  </si>
  <si>
    <t>CO-116-2018</t>
  </si>
  <si>
    <t>REYES GONZALEZ ABOGADOS S.A.S.</t>
  </si>
  <si>
    <t>ARBELAEZ IZQUIERDO GUADALUPE</t>
  </si>
  <si>
    <t>2018623146500001E</t>
  </si>
  <si>
    <t>PCD-119-2018</t>
  </si>
  <si>
    <t>https://community.secop.gov.co/Public/Tendering/ContractNoticePhases/View?PPI=CO1.PPI.2521019&amp;isFromPublicArea=True&amp;isModal=False</t>
  </si>
  <si>
    <t>Contratar la prestación del servicio de administración, custodia y organización de archivos, así como la actualización del aplicativo PLATINUM.</t>
  </si>
  <si>
    <t>ALMACENAJES DE ARCHIVOS EN CARPETAS</t>
  </si>
  <si>
    <t>51218</t>
  </si>
  <si>
    <t>C-11-99-1002-8</t>
  </si>
  <si>
    <t>CO-134-2018</t>
  </si>
  <si>
    <t>20%, 20%10%</t>
  </si>
  <si>
    <t>2020/2021</t>
  </si>
  <si>
    <t>2018623140500294E</t>
  </si>
  <si>
    <t>PCD-111-2018</t>
  </si>
  <si>
    <t>https://community.secop.gov.co/Public/Tendering/ContractNoticeManagement/Index?currentLanguage=es-CO&amp;Page=login&amp;Country=CO&amp;SkinName=CCE</t>
  </si>
  <si>
    <t>PRESTAR LOS SERVICIOS PROFESIONALES PARA APOYAR LA GESTIóN DE LA OFICINA ASESORA JURíDICA DE MIGRACIóN COLOMBIA</t>
  </si>
  <si>
    <t>63818</t>
  </si>
  <si>
    <t>CO-115-2018</t>
  </si>
  <si>
    <t>NORBERTO RUBIANO MARTINEZ</t>
  </si>
  <si>
    <t>2018623140500295E</t>
  </si>
  <si>
    <t>PCD-113-2018</t>
  </si>
  <si>
    <t>PRESTAR LOS SERVICIOS PROFESIONALES CON AUTONOMÍA TÉCNICA Y ADMINISTRATIVA PARA APOYAR LA GESTIóN DE LA DIRECCIóN GENERAL DE MIGRACIóN COLOMBIA DE ACUERDO CON LAS CONDICIONES SEÑALADAS Y ESPECIFICACIONES TÉCNICAS DESCRITAS EN LOS ESTUDIOS PREVIOS</t>
  </si>
  <si>
    <t>CO-118-2018</t>
  </si>
  <si>
    <t>MARIA JOSE YEPES GIRALDO</t>
  </si>
  <si>
    <t> MARTINEZ ACOSTA WINSTON ANDRES</t>
  </si>
  <si>
    <t>2018623140500276E</t>
  </si>
  <si>
    <t>PCD-118-2018</t>
  </si>
  <si>
    <t>Contratar la prestación de servicio de recolección, curso y entrega de correo en sus diferentes modalidades a nivel nacional e internacional y el suministro de personal para la gestión documental</t>
  </si>
  <si>
    <t>Servicios postales de paqueteo y courier</t>
  </si>
  <si>
    <t>51318</t>
  </si>
  <si>
    <t>A-2-0-4--6-2</t>
  </si>
  <si>
    <t>CO-135-2018</t>
  </si>
  <si>
    <t>256518 / 4318</t>
  </si>
  <si>
    <t>2018623140500277E</t>
  </si>
  <si>
    <t>PCD-120-2018</t>
  </si>
  <si>
    <t>https://community.secop.gov.co/Public/Tendering/ContractNoticePhases/View?PPI=CO1.PPI.2526496&amp;isFromPublicArea=True&amp;isModal=False</t>
  </si>
  <si>
    <t>Contratar la actualización de las licencias para los sistemas KACTUS y SEVEN y servicio de soporte técnico especializado presencial, de conformidad con las especificaciones de la Unidad Administrativa</t>
  </si>
  <si>
    <t>Software de consulta y gestión de datos</t>
  </si>
  <si>
    <t>50818</t>
  </si>
  <si>
    <t>CO-138-2018</t>
  </si>
  <si>
    <t>DIGITAL WARE</t>
  </si>
  <si>
    <t>285018 /  8818</t>
  </si>
  <si>
    <t>MORA GUERRERO WILSON RICARDO</t>
  </si>
  <si>
    <t>2018623140300049E</t>
  </si>
  <si>
    <t>MC-093-2018</t>
  </si>
  <si>
    <t>Adquisición de PLANTA ELECTRICA para la Unidad Administrativa Especial Migración Colombia</t>
  </si>
  <si>
    <t>Generadores Diesel</t>
  </si>
  <si>
    <t>64018</t>
  </si>
  <si>
    <t>A-2-0-4--1-25</t>
  </si>
  <si>
    <t>AO-070-2018</t>
  </si>
  <si>
    <t>SYSTEM UPS S.A.S.</t>
  </si>
  <si>
    <t>ROJAS PEREZ JAIRO</t>
  </si>
  <si>
    <t>20186231410000064E</t>
  </si>
  <si>
    <t>https://www.colombiacompra.gov.co/tienda-virtual-del-estado-colombiano/ordenes-compra/34044</t>
  </si>
  <si>
    <t>SUMINISTRO DE TINTAS Y TONER</t>
  </si>
  <si>
    <t>64418</t>
  </si>
  <si>
    <t>Sumimas S.A.S</t>
  </si>
  <si>
    <t>20186231410000074E</t>
  </si>
  <si>
    <t>https://www.colombiacompra.gov.co/tienda-virtual-del-estado-colombiano/ordenes-compra/34045</t>
  </si>
  <si>
    <r>
      <t>DISPAPELES S.A.S</t>
    </r>
    <r>
      <rPr>
        <b/>
        <sz val="8"/>
        <color rgb="FF000000"/>
        <rFont val="Arial"/>
        <family val="2"/>
      </rPr>
      <t xml:space="preserve"> </t>
    </r>
  </si>
  <si>
    <t>20186231410000065E</t>
  </si>
  <si>
    <t>https://www.colombiacompra.gov.co/tienda-virtual-del-estado-colombiano/ordenes-compra/34046</t>
  </si>
  <si>
    <t>Uniples S.A</t>
  </si>
  <si>
    <t>2018623141000057E</t>
  </si>
  <si>
    <t>https://www.colombiacompra.gov.co/tienda-virtual-del-estado-colombiano/ordenes-compra/34047</t>
  </si>
  <si>
    <t>20186231410000073E</t>
  </si>
  <si>
    <t>https://www.colombiacompra.gov.co/tienda-virtual-del-estado-colombiano/ordenes-compra/34048</t>
  </si>
  <si>
    <t xml:space="preserve">Alianza Estratégica Outsourcing </t>
  </si>
  <si>
    <t>20186231410000072E</t>
  </si>
  <si>
    <t>https://www.colombiacompra.gov.co/tienda-virtual-del-estado-colombiano/ordenes-compra/34049</t>
  </si>
  <si>
    <t>20186231410000071E</t>
  </si>
  <si>
    <t>https://www.colombiacompra.gov.co/tienda-virtual-del-estado-colombiano/ordenes-compra/34050</t>
  </si>
  <si>
    <t>20186231410000070E</t>
  </si>
  <si>
    <t>https://www.colombiacompra.gov.co/tienda-virtual-del-estado-colombiano/ordenes-compra/34051</t>
  </si>
  <si>
    <t>20186231410000069E</t>
  </si>
  <si>
    <t>https://www.colombiacompra.gov.co/tienda-virtual-del-estado-colombiano/ordenes-compra/34052</t>
  </si>
  <si>
    <t>20186231410000067E</t>
  </si>
  <si>
    <t>https://www.colombiacompra.gov.co/tienda-virtual-del-estado-colombiano/ordenes-compra/34053</t>
  </si>
  <si>
    <t>20186231410000086E</t>
  </si>
  <si>
    <t>https://www.colombiacompra.gov.co/tienda-virtual-del-estado-colombiano/ordenes-compra/34054</t>
  </si>
  <si>
    <t>20186231410000068E</t>
  </si>
  <si>
    <t>https://www.colombiacompra.gov.co/tienda-virtual-del-estado-colombiano/ordenes-compra/34055</t>
  </si>
  <si>
    <t>20186231410000083E</t>
  </si>
  <si>
    <t>https://www.colombiacompra.gov.co/tienda-virtual-del-estado-colombiano/ordenes-compra/34164</t>
  </si>
  <si>
    <t>Lilia Fanny Guevara Parrado</t>
  </si>
  <si>
    <t>20186231410000084E</t>
  </si>
  <si>
    <t>https://www.colombiacompra.gov.co/tienda-virtual-del-estado-colombiano/ordenes-compra/34165</t>
  </si>
  <si>
    <t>Soluciones de Impresion Corporativa S.A.S.</t>
  </si>
  <si>
    <t>20186231410000075E</t>
  </si>
  <si>
    <t>https://www.colombiacompra.gov.co/tienda-virtual-del-estado-colombiano/ordenes-compra/34056</t>
  </si>
  <si>
    <t>20186231410000076E</t>
  </si>
  <si>
    <t>https://www.colombiacompra.gov.co/tienda-virtual-del-estado-colombiano/ordenes-compra/34057</t>
  </si>
  <si>
    <t>20186231410000077E</t>
  </si>
  <si>
    <t>https://www.colombiacompra.gov.co/tienda-virtual-del-estado-colombiano/ordenes-compra/34058</t>
  </si>
  <si>
    <t>20186231410000078E</t>
  </si>
  <si>
    <t>https://www.colombiacompra.gov.co/tienda-virtual-del-estado-colombiano/ordenes-compra/34037</t>
  </si>
  <si>
    <t>20186231410000079E</t>
  </si>
  <si>
    <t>https://www.colombiacompra.gov.co/tienda-virtual-del-estado-colombiano/ordenes-compra/34038</t>
  </si>
  <si>
    <t>SOLUCIONES DE IMPRESION CORPORATIVA S.A.</t>
  </si>
  <si>
    <t>20186231410000080E</t>
  </si>
  <si>
    <t>https://www.colombiacompra.gov.co/tienda-virtual-del-estado-colombiano/ordenes-compra/34039</t>
  </si>
  <si>
    <t>20186231410000081E</t>
  </si>
  <si>
    <t>https://www.colombiacompra.gov.co/tienda-virtual-del-estado-colombiano/ordenes-compra/34040</t>
  </si>
  <si>
    <t>20186231410000085E</t>
  </si>
  <si>
    <t>https://www.colombiacompra.gov.co/tienda-virtual-del-estado-colombiano/ordenes-compra/34041</t>
  </si>
  <si>
    <t>20186231410000082E</t>
  </si>
  <si>
    <t>https://www.colombiacompra.gov.co/tienda-virtual-del-estado-colombiano/ordenes-compra/34042</t>
  </si>
  <si>
    <t>20186231410000066E</t>
  </si>
  <si>
    <t>https://www.colombiacompra.gov.co/tienda-virtual-del-estado-colombiano/ordenes-compra/34043</t>
  </si>
  <si>
    <t>2018623141000059E</t>
  </si>
  <si>
    <t>https://colombiacompra.coupahost.com/order_headers/33089</t>
  </si>
  <si>
    <t>SUMINISTRO DE PAPELERIA Y UTILES DE OFICINA INCLUYE ELEMENTOS PARA ARCHIVO CAJAS Y CARPETAS</t>
  </si>
  <si>
    <t xml:space="preserve">Papel de imprenta </t>
  </si>
  <si>
    <t>64618</t>
  </si>
  <si>
    <t>A-2-0-4--4-15</t>
  </si>
  <si>
    <t>OC-33089-2018</t>
  </si>
  <si>
    <t>PANAMERICANA LIBRERIA Y PAPELERIA</t>
  </si>
  <si>
    <t>2018623141000062E</t>
  </si>
  <si>
    <t>https://colombiacompra.coupahost.com/order_headers/33517</t>
  </si>
  <si>
    <t>CONTRATAR LA ADQUISICIÓN DE EXTINTORES PARA LAS GARANTIZAR LOS SISTEMAS DE SEGURIDAD DEL EMPLEADO Y DE LA ENTIDAD</t>
  </si>
  <si>
    <t>Extintores</t>
  </si>
  <si>
    <t>66218</t>
  </si>
  <si>
    <t>OC-33517-2018</t>
  </si>
  <si>
    <t>116-2018</t>
  </si>
  <si>
    <t>2018623140100047E</t>
  </si>
  <si>
    <t>PCD-116-2018</t>
  </si>
  <si>
    <t>https://community.secop.gov.co/Public/Tendering/ContractNoticePhases/View?PPI=CO1.PPI.2487843&amp;isFromPublicArea=True&amp;isModal=False</t>
  </si>
  <si>
    <t>Contratar el arrendamiento de la Oficina 403 con sus correspondientes parqueaderos, los cuales se encuentran ubicados la calle 26 No. 59-51, torre 3, piso 4 del Edificio Argos, en la ciudad de Bogotá D.C.</t>
  </si>
  <si>
    <t>Alquiler y arrendamiento de propiedades o edificaciones.</t>
  </si>
  <si>
    <t>CO-130-2018</t>
  </si>
  <si>
    <t>FT CRECER INVERSIONES S.A.S.</t>
  </si>
  <si>
    <t>251218 Y 3418</t>
  </si>
  <si>
    <t>Jimmy Enrique Gaitán Ortiz</t>
  </si>
  <si>
    <t>117-2018</t>
  </si>
  <si>
    <t>2018623140100045E</t>
  </si>
  <si>
    <t>PCD-117-2018</t>
  </si>
  <si>
    <t>https://community.secop.gov.co/Public/Tendering/ContractNoticePhases/View?PPI=CO1.PPI.2488117&amp;isFromPublicArea=True&amp;isModal=False</t>
  </si>
  <si>
    <t>Contratar el arrendamiento de las Oficinas 401, 402 y 404 con sus correspondientes parqueaderos, los cuales se encuentran ubicados la calle 26 No. 59-51, torre 3, piso 4 del Edificio Argos, en la ciudad de Bogotá D.C.</t>
  </si>
  <si>
    <t>CO-131-2018</t>
  </si>
  <si>
    <t>MART INVERSIONES S.A.S.</t>
  </si>
  <si>
    <t>251318 Y 3718</t>
  </si>
  <si>
    <t>2018623141000055E</t>
  </si>
  <si>
    <t>OC-32909</t>
  </si>
  <si>
    <t>https://www.colombiacompra.gov.co/tienda-virtual-del-estado-colombiano/ordenes-compra/32909</t>
  </si>
  <si>
    <t>Adquisición de aires acondicionados para las sedes a nivel nacional de la Unidad Administrativa Especial Migración Colombia.</t>
  </si>
  <si>
    <t>Aires acondicionados</t>
  </si>
  <si>
    <t xml:space="preserve">A-2-0-4-1-25 </t>
  </si>
  <si>
    <t>Orden de Compra - 32909</t>
  </si>
  <si>
    <t>Colombiana de Cio S.A. y ALKOSTO S.A.</t>
  </si>
  <si>
    <t>2018623140700082E</t>
  </si>
  <si>
    <t>OC-33185</t>
  </si>
  <si>
    <t>https://www.colombiacompra.gov.co/tienda-virtual-del-estado-colombiano/ordenes-compra/33185</t>
  </si>
  <si>
    <t>ADQUISICION DE ELEMENTOS DE PROTECCIÓN PERSONAL E INDIVIDUAL PARA LOS FUNCIONARIOS QUE LLEVAN A CABO LABORES MISIONALES A NIVEL NACIONAL</t>
  </si>
  <si>
    <t xml:space="preserve">461815 -461816 - 461818 -461820   </t>
  </si>
  <si>
    <t xml:space="preserve">Ropa de seguridad - Calzado de protección - Protección y accesorios para la visión - Protección de la Respiración </t>
  </si>
  <si>
    <t xml:space="preserve">A-2-0-4-4-2 </t>
  </si>
  <si>
    <t>Orden de Compra - 33185</t>
  </si>
  <si>
    <t>Andrea Patricia Roa Moreno</t>
  </si>
  <si>
    <t>2018623141000058E</t>
  </si>
  <si>
    <t>OC-33424</t>
  </si>
  <si>
    <t>https://www.colombiacompra.gov.co/tienda-virtual-del-estado-colombiano/ordenes-compra/33424</t>
  </si>
  <si>
    <t>Adquisición de hidrolavadoras para las sedes a nivel nacional de la Unidad Administrativa Especial Migración Colombia.</t>
  </si>
  <si>
    <t>Motor AC de lavadora a presión</t>
  </si>
  <si>
    <t>ORDEN DE COMPRA - 33424</t>
  </si>
  <si>
    <t xml:space="preserve">Jimmy Enrique Gaitan Ortiz </t>
  </si>
  <si>
    <t>2018623140700083E</t>
  </si>
  <si>
    <t>OC-32915</t>
  </si>
  <si>
    <t>https://www.colombiacompra.gov.co/tienda-virtual-del-estado-colombiano/ordenes-compra/32915</t>
  </si>
  <si>
    <t>CONTRATAR LA ADQUISICION DE SILLAS PARA LOS FUNCIONARIOS A NIVEL NACIONAL</t>
  </si>
  <si>
    <t>SILLAS DE BRAZOZ</t>
  </si>
  <si>
    <t>ORDEN DE COMPRA 32915</t>
  </si>
  <si>
    <t>MAKRO SUPERMAYORISTA S.A.S</t>
  </si>
  <si>
    <t xml:space="preserve">DIDIER ALEXANDER CHINCHILLA GARZON </t>
  </si>
  <si>
    <t>20186231410000063E</t>
  </si>
  <si>
    <t>O.C. 58675</t>
  </si>
  <si>
    <t>Diciembre</t>
  </si>
  <si>
    <t>Oficina de Tecnología de la Informacion</t>
  </si>
  <si>
    <t>ADQUISICIÓN Y RENOVACIÓN LICENCIAMIENTO ORACLE.</t>
  </si>
  <si>
    <t>Sofware de consulta y gestion de datos</t>
  </si>
  <si>
    <t>ORDEN DE COMPRA 34111</t>
  </si>
  <si>
    <t>Oracle Colombia Ltda</t>
  </si>
  <si>
    <t>20186231405000305E</t>
  </si>
  <si>
    <t>PCD-122-2018</t>
  </si>
  <si>
    <t>https://community.secop.gov.co/Public/Tendering/ContractNoticePhases/View?PPI=CO1.PPI.2619271&amp;isFromPublicArea=True&amp;isModal=False</t>
  </si>
  <si>
    <t>Prestar los servicios profesionales con autonomía técnica y administrativa consistentes en el acompañamiento, asesoría y elaboración de los estudios previos para la publicación del proyecto de pliego de condiciones del proceso de “concurso de méritos para corredores de seguros”, dar respuesta a las observaciones que se den durante la etapa precontractual y demás actividades señaladas en los presentes estudios previos.</t>
  </si>
  <si>
    <t>67218</t>
  </si>
  <si>
    <t>CO-137-2018</t>
  </si>
  <si>
    <t>CARLOS EDUARDO MONTAÑEZ PERALTA</t>
  </si>
  <si>
    <t>Plataforma</t>
  </si>
  <si>
    <t>Profesionales de Contratos</t>
  </si>
  <si>
    <t>Mes</t>
  </si>
  <si>
    <t>Área de la Necesidad</t>
  </si>
  <si>
    <t>Modalidad de Contratación</t>
  </si>
  <si>
    <t xml:space="preserve">Causal </t>
  </si>
  <si>
    <t>Etapa</t>
  </si>
  <si>
    <t>Estado</t>
  </si>
  <si>
    <t>Tipo de Contrato</t>
  </si>
  <si>
    <t>Regional</t>
  </si>
  <si>
    <t>Lugar de ejecución</t>
  </si>
  <si>
    <t xml:space="preserve">Aéreo Aeropuerto Camilo Daza  </t>
  </si>
  <si>
    <t>Aéreo Aeropuerto Palonegro.</t>
  </si>
  <si>
    <t>Aeropuerto Alfonso Bonilla Aragón</t>
  </si>
  <si>
    <t>Contratación Concurso de Méritos</t>
  </si>
  <si>
    <t>Aeropuerto Alfonso López Pumarejo</t>
  </si>
  <si>
    <t>Obra</t>
  </si>
  <si>
    <t xml:space="preserve">Aeropuerto Almirante Padilla </t>
  </si>
  <si>
    <t xml:space="preserve">Subdirección de Control disciplinario Interno </t>
  </si>
  <si>
    <t>Aeropuerto El Edén (La Tebaida)</t>
  </si>
  <si>
    <t>Aeropuerto Ernesto Cortissoz (Soledad)</t>
  </si>
  <si>
    <t>Aeropuerto Gustavo Rojas Pinilla</t>
  </si>
  <si>
    <t>Subdirección de Verificación Migratoria</t>
  </si>
  <si>
    <t>Interventoría</t>
  </si>
  <si>
    <t>Aeropuerto José María Córdoba</t>
  </si>
  <si>
    <t>Aeropuerto Matecaña (Pereira).</t>
  </si>
  <si>
    <t xml:space="preserve">Diciembre </t>
  </si>
  <si>
    <t>Aeropuerto Rafael Núñez (Cartagena).</t>
  </si>
  <si>
    <t xml:space="preserve">Aeropuerto Simón Bolívar (Santa Martha) </t>
  </si>
  <si>
    <t xml:space="preserve">Suscripción </t>
  </si>
  <si>
    <t>Barranquilla</t>
  </si>
  <si>
    <t>Base Militar Apiay</t>
  </si>
  <si>
    <t>Ibagué</t>
  </si>
  <si>
    <t>Juradó</t>
  </si>
  <si>
    <t>Maicao</t>
  </si>
  <si>
    <t>Manizales</t>
  </si>
  <si>
    <t>Marítimo Tumaco</t>
  </si>
  <si>
    <t>Montería</t>
  </si>
  <si>
    <t>Neiva</t>
  </si>
  <si>
    <t>Paraguachón</t>
  </si>
  <si>
    <t xml:space="preserve">Popayán </t>
  </si>
  <si>
    <t>Puente Internacional Rumichaca</t>
  </si>
  <si>
    <t xml:space="preserve">Puente Internacional Simón Bolívar </t>
  </si>
  <si>
    <t xml:space="preserve">Puente Páez  </t>
  </si>
  <si>
    <t>Puerto de Buenaventura</t>
  </si>
  <si>
    <t>Puerto Leguizamón</t>
  </si>
  <si>
    <t>Puerto Nuevo</t>
  </si>
  <si>
    <t xml:space="preserve">Puerto Simón Bolívar </t>
  </si>
  <si>
    <t xml:space="preserve">San Miguel </t>
  </si>
  <si>
    <t>Sincelejo</t>
  </si>
  <si>
    <t>Tunja</t>
  </si>
  <si>
    <t>Villavicencio</t>
  </si>
  <si>
    <t>Cerrado</t>
  </si>
  <si>
    <t>Liquidado</t>
  </si>
  <si>
    <t>TRAMITE A REALIZAR</t>
  </si>
  <si>
    <t>Cuenta de VALOR TOTAL CONTRATO + VF</t>
  </si>
  <si>
    <t>(Todas)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</si>
</sst>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3" formatCode="_-* #,##0.00_-;\-* #,##0.00_-;_-* &quot;-&quot;??_-;_-@_-"/>
    <numFmt numFmtId="164" formatCode="_(&quot;$&quot;\ * #,##0.00_);_(&quot;$&quot;\ * \(#,##0.00\);_(&quot;$&quot;\ * &quot;-&quot;??_);_(@_)"/>
    <numFmt numFmtId="165" formatCode="_(* #,##0.00_);_(* \(#,##0.00\);_(* &quot;-&quot;??_);_(@_)"/>
    <numFmt numFmtId="166" formatCode="_(* #,##0_);_(* \(#,##0\);_(* &quot;-&quot;??_);_(@_)"/>
    <numFmt numFmtId="167" formatCode="0_);\(0\)"/>
    <numFmt numFmtId="168" formatCode="yyyy/mm/dd"/>
    <numFmt numFmtId="169" formatCode="0_ ;\-0\ "/>
    <numFmt numFmtId="170" formatCode="yyyy\-mm\-dd;@"/>
    <numFmt numFmtId="171" formatCode="_(&quot;$&quot;\ * #,##0_);_(&quot;$&quot;\ * \(#,##0\);_(&quot;$&quot;\ * &quot;-&quot;??_);_(@_)"/>
  </numFmts>
  <fonts count="24">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name val="Arial"/>
      <family val="2"/>
    </font>
    <font>
      <b/>
      <sz val="12"/>
      <name val="Arial"/>
      <family val="2"/>
    </font>
    <font>
      <sz val="11"/>
      <name val="Calibri"/>
      <family val="2"/>
      <scheme val="minor"/>
    </font>
    <font>
      <b/>
      <sz val="12"/>
      <color theme="0"/>
      <name val="Arial"/>
      <family val="2"/>
    </font>
    <font>
      <sz val="10"/>
      <name val="Arial"/>
      <family val="2"/>
    </font>
    <font>
      <sz val="12"/>
      <color theme="1"/>
      <name val="Arial"/>
      <family val="2"/>
    </font>
    <font>
      <u/>
      <sz val="11"/>
      <color theme="10"/>
      <name val="Calibri"/>
      <family val="2"/>
      <scheme val="minor"/>
    </font>
    <font>
      <u/>
      <sz val="12"/>
      <name val="Arial"/>
      <family val="2"/>
    </font>
    <font>
      <sz val="9"/>
      <name val="Arial Narrow"/>
      <family val="2"/>
    </font>
    <font>
      <sz val="12"/>
      <name val="Arial "/>
    </font>
    <font>
      <sz val="12"/>
      <color theme="1"/>
      <name val="Arial "/>
    </font>
    <font>
      <sz val="8"/>
      <color rgb="FF000000"/>
      <name val="Arial Narrow"/>
      <family val="2"/>
    </font>
    <font>
      <b/>
      <sz val="8"/>
      <color rgb="FF000000"/>
      <name val="Arial"/>
      <family val="2"/>
    </font>
    <font>
      <b/>
      <sz val="9"/>
      <color indexed="81"/>
      <name val="Tahoma"/>
      <family val="2"/>
    </font>
    <font>
      <sz val="9"/>
      <color indexed="81"/>
      <name val="Tahoma"/>
      <family val="2"/>
    </font>
    <font>
      <sz val="12"/>
      <color indexed="81"/>
      <name val="Tahoma"/>
      <family val="2"/>
    </font>
    <font>
      <sz val="16"/>
      <color indexed="81"/>
      <name val="Tahoma"/>
      <family val="2"/>
    </font>
    <font>
      <sz val="14"/>
      <color indexed="81"/>
      <name val="Tahoma"/>
      <family val="2"/>
    </font>
    <font>
      <sz val="11"/>
      <color theme="1"/>
      <name val="Arial Narrow"/>
      <family val="2"/>
    </font>
    <font>
      <b/>
      <sz val="11"/>
      <color theme="0"/>
      <name val="Calibri"/>
      <family val="2"/>
      <scheme val="minor"/>
    </font>
  </fonts>
  <fills count="3">
    <fill>
      <patternFill patternType="none"/>
    </fill>
    <fill>
      <patternFill patternType="gray125"/>
    </fill>
    <fill>
      <patternFill patternType="solid">
        <fgColor rgb="FF00B050"/>
        <bgColor indexed="64"/>
      </patternFill>
    </fill>
  </fills>
  <borders count="1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9">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8" fillId="0" borderId="0"/>
    <xf numFmtId="43"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41" fontId="1" fillId="0" borderId="0" applyFont="0" applyFill="0" applyBorder="0" applyAlignment="0" applyProtection="0"/>
  </cellStyleXfs>
  <cellXfs count="226">
    <xf numFmtId="0" fontId="0" fillId="0" borderId="0" xfId="0"/>
    <xf numFmtId="0" fontId="0" fillId="0" borderId="0" xfId="0" applyAlignment="1">
      <alignment horizontal="left"/>
    </xf>
    <xf numFmtId="0" fontId="0" fillId="0" borderId="0" xfId="0" applyNumberFormat="1"/>
    <xf numFmtId="0" fontId="0" fillId="0" borderId="0" xfId="0" applyAlignment="1">
      <alignment horizontal="left" indent="1"/>
    </xf>
    <xf numFmtId="164" fontId="0" fillId="0" borderId="0" xfId="0" applyNumberFormat="1"/>
    <xf numFmtId="0" fontId="6" fillId="0" borderId="0" xfId="0" applyFont="1" applyFill="1"/>
    <xf numFmtId="37" fontId="5" fillId="0" borderId="6" xfId="1" applyNumberFormat="1" applyFont="1" applyFill="1" applyBorder="1" applyAlignment="1">
      <alignment horizontal="left" vertical="center"/>
    </xf>
    <xf numFmtId="1" fontId="7" fillId="2" borderId="4" xfId="0" applyNumberFormat="1" applyFont="1" applyFill="1" applyBorder="1" applyAlignment="1">
      <alignment horizontal="center" vertical="center"/>
    </xf>
    <xf numFmtId="1" fontId="7" fillId="2" borderId="5" xfId="0" applyNumberFormat="1" applyFont="1" applyFill="1" applyBorder="1" applyAlignment="1">
      <alignment horizontal="center" vertical="center" wrapText="1"/>
    </xf>
    <xf numFmtId="49" fontId="7" fillId="2" borderId="5" xfId="4" applyNumberFormat="1" applyFont="1" applyFill="1" applyBorder="1" applyAlignment="1">
      <alignment horizontal="center" vertical="center"/>
    </xf>
    <xf numFmtId="49" fontId="7" fillId="2" borderId="5" xfId="4" applyNumberFormat="1" applyFont="1" applyFill="1" applyBorder="1" applyAlignment="1">
      <alignment horizontal="center"/>
    </xf>
    <xf numFmtId="0" fontId="7" fillId="2" borderId="5" xfId="1" applyNumberFormat="1" applyFont="1" applyFill="1" applyBorder="1" applyAlignment="1">
      <alignment horizontal="center" vertical="center"/>
    </xf>
    <xf numFmtId="14" fontId="7" fillId="2" borderId="5" xfId="4" applyNumberFormat="1" applyFont="1" applyFill="1" applyBorder="1" applyAlignment="1">
      <alignment horizontal="center" vertical="center" wrapText="1"/>
    </xf>
    <xf numFmtId="49" fontId="7" fillId="2" borderId="5" xfId="4" applyNumberFormat="1" applyFont="1" applyFill="1" applyBorder="1" applyAlignment="1">
      <alignment horizontal="left" vertical="center"/>
    </xf>
    <xf numFmtId="166" fontId="7" fillId="2" borderId="5" xfId="1" applyNumberFormat="1" applyFont="1" applyFill="1" applyBorder="1" applyAlignment="1">
      <alignment horizontal="center" vertical="center"/>
    </xf>
    <xf numFmtId="49" fontId="7" fillId="2" borderId="5" xfId="1" applyNumberFormat="1" applyFont="1" applyFill="1" applyBorder="1" applyAlignment="1">
      <alignment horizontal="center" vertical="center"/>
    </xf>
    <xf numFmtId="49" fontId="7" fillId="2" borderId="5" xfId="1" applyNumberFormat="1" applyFont="1" applyFill="1" applyBorder="1" applyAlignment="1">
      <alignment vertical="center"/>
    </xf>
    <xf numFmtId="2" fontId="7" fillId="2" borderId="5" xfId="1" applyNumberFormat="1" applyFont="1" applyFill="1" applyBorder="1" applyAlignment="1">
      <alignment horizontal="center" vertical="center"/>
    </xf>
    <xf numFmtId="14" fontId="7" fillId="2" borderId="5" xfId="1" applyNumberFormat="1" applyFont="1" applyFill="1" applyBorder="1" applyAlignment="1">
      <alignment horizontal="center"/>
    </xf>
    <xf numFmtId="167" fontId="7" fillId="2" borderId="5" xfId="1" applyNumberFormat="1" applyFont="1" applyFill="1" applyBorder="1" applyAlignment="1">
      <alignment horizontal="center" vertical="center" wrapText="1"/>
    </xf>
    <xf numFmtId="14" fontId="7" fillId="2" borderId="5" xfId="1" applyNumberFormat="1" applyFont="1" applyFill="1" applyBorder="1" applyAlignment="1">
      <alignment horizontal="center" vertical="center"/>
    </xf>
    <xf numFmtId="0" fontId="7" fillId="2" borderId="5" xfId="4" applyNumberFormat="1" applyFont="1" applyFill="1" applyBorder="1" applyAlignment="1">
      <alignment horizontal="center" vertical="center"/>
    </xf>
    <xf numFmtId="1" fontId="7" fillId="2" borderId="5" xfId="1" applyNumberFormat="1" applyFont="1" applyFill="1" applyBorder="1" applyAlignment="1">
      <alignment horizontal="center" vertical="center"/>
    </xf>
    <xf numFmtId="164" fontId="7" fillId="2" borderId="5" xfId="2" applyFont="1" applyFill="1" applyBorder="1" applyAlignment="1">
      <alignment horizontal="center" vertical="center"/>
    </xf>
    <xf numFmtId="49" fontId="7" fillId="2" borderId="5" xfId="3" applyNumberFormat="1" applyFont="1" applyFill="1" applyBorder="1" applyAlignment="1">
      <alignment horizontal="center" vertical="center"/>
    </xf>
    <xf numFmtId="14" fontId="7" fillId="2" borderId="5" xfId="4" applyNumberFormat="1" applyFont="1" applyFill="1" applyBorder="1" applyAlignment="1">
      <alignment horizontal="center" vertical="center"/>
    </xf>
    <xf numFmtId="37" fontId="7" fillId="2" borderId="6" xfId="1" applyNumberFormat="1" applyFont="1" applyFill="1" applyBorder="1" applyAlignment="1">
      <alignment horizontal="center" vertical="center"/>
    </xf>
    <xf numFmtId="0" fontId="3" fillId="2" borderId="0" xfId="0" applyFont="1" applyFill="1"/>
    <xf numFmtId="0" fontId="4" fillId="0" borderId="4" xfId="0"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14"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164" fontId="4" fillId="0" borderId="5" xfId="2" applyFont="1" applyFill="1" applyBorder="1" applyAlignment="1">
      <alignment horizontal="center" vertical="center"/>
    </xf>
    <xf numFmtId="2" fontId="4" fillId="0" borderId="5" xfId="0" applyNumberFormat="1" applyFont="1" applyFill="1" applyBorder="1" applyAlignment="1">
      <alignment horizontal="center" vertical="center"/>
    </xf>
    <xf numFmtId="0" fontId="4" fillId="0" borderId="5" xfId="0" applyFont="1" applyFill="1" applyBorder="1" applyAlignment="1">
      <alignment horizontal="center"/>
    </xf>
    <xf numFmtId="1" fontId="4" fillId="0" borderId="5" xfId="0" applyNumberFormat="1" applyFont="1" applyFill="1" applyBorder="1" applyAlignment="1">
      <alignment horizontal="center" vertical="center"/>
    </xf>
    <xf numFmtId="14" fontId="4" fillId="0" borderId="5" xfId="5" applyNumberFormat="1" applyFont="1" applyFill="1" applyBorder="1" applyAlignment="1">
      <alignment horizontal="center" vertical="center" wrapText="1"/>
    </xf>
    <xf numFmtId="0" fontId="4" fillId="0" borderId="4" xfId="0" applyFont="1" applyFill="1" applyBorder="1" applyAlignment="1">
      <alignment horizontal="center"/>
    </xf>
    <xf numFmtId="168" fontId="4" fillId="0" borderId="5" xfId="5" applyNumberFormat="1" applyFont="1" applyFill="1" applyBorder="1" applyAlignment="1">
      <alignment horizontal="center" vertical="center" wrapText="1"/>
    </xf>
    <xf numFmtId="0" fontId="4" fillId="0" borderId="5" xfId="0" applyFont="1" applyFill="1" applyBorder="1" applyAlignment="1">
      <alignment horizontal="center" wrapText="1"/>
    </xf>
    <xf numFmtId="0" fontId="4" fillId="0" borderId="5" xfId="0" applyFont="1" applyFill="1" applyBorder="1" applyAlignment="1">
      <alignment horizontal="left"/>
    </xf>
    <xf numFmtId="164" fontId="4" fillId="0" borderId="5" xfId="2" applyFont="1" applyFill="1" applyBorder="1" applyAlignment="1">
      <alignment horizontal="center"/>
    </xf>
    <xf numFmtId="2" fontId="4" fillId="0" borderId="5" xfId="0" applyNumberFormat="1" applyFont="1" applyFill="1" applyBorder="1" applyAlignment="1">
      <alignment horizontal="center"/>
    </xf>
    <xf numFmtId="0" fontId="4" fillId="0" borderId="5" xfId="0" applyNumberFormat="1" applyFont="1" applyFill="1" applyBorder="1" applyAlignment="1">
      <alignment horizontal="center"/>
    </xf>
    <xf numFmtId="168" fontId="4" fillId="0" borderId="5" xfId="6" applyNumberFormat="1" applyFont="1" applyFill="1" applyBorder="1" applyAlignment="1">
      <alignment horizontal="center" vertical="center" wrapText="1"/>
    </xf>
    <xf numFmtId="14" fontId="4" fillId="0" borderId="5" xfId="6" applyNumberFormat="1" applyFont="1" applyFill="1" applyBorder="1" applyAlignment="1">
      <alignment horizontal="center" vertical="center" wrapText="1"/>
    </xf>
    <xf numFmtId="14" fontId="4" fillId="0" borderId="5" xfId="2" applyNumberFormat="1" applyFont="1" applyFill="1" applyBorder="1" applyAlignment="1">
      <alignment horizontal="center" vertical="center"/>
    </xf>
    <xf numFmtId="165" fontId="4" fillId="0" borderId="5" xfId="1" applyFont="1" applyFill="1" applyBorder="1" applyAlignment="1">
      <alignment horizontal="center" vertical="center"/>
    </xf>
    <xf numFmtId="0" fontId="4" fillId="0" borderId="5" xfId="0" applyFont="1" applyFill="1" applyBorder="1" applyAlignment="1">
      <alignment vertical="center"/>
    </xf>
    <xf numFmtId="14" fontId="4" fillId="0" borderId="5" xfId="5" applyNumberFormat="1" applyFont="1" applyFill="1" applyBorder="1" applyAlignment="1">
      <alignment horizontal="center" vertical="center"/>
    </xf>
    <xf numFmtId="2" fontId="4" fillId="0" borderId="5" xfId="0" applyNumberFormat="1" applyFont="1" applyFill="1" applyBorder="1" applyAlignment="1">
      <alignment horizontal="center" vertical="center" wrapText="1"/>
    </xf>
    <xf numFmtId="165" fontId="4" fillId="0" borderId="4" xfId="1" applyFont="1" applyFill="1" applyBorder="1" applyAlignment="1">
      <alignment horizontal="center" vertical="center"/>
    </xf>
    <xf numFmtId="1" fontId="4" fillId="0" borderId="5" xfId="1"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0" fontId="4" fillId="0" borderId="5" xfId="7" applyNumberFormat="1" applyFont="1" applyFill="1" applyBorder="1" applyAlignment="1">
      <alignment horizontal="center" vertical="center"/>
    </xf>
    <xf numFmtId="14" fontId="4" fillId="0" borderId="5" xfId="7" applyNumberFormat="1" applyFont="1" applyFill="1" applyBorder="1" applyAlignment="1">
      <alignment horizontal="center" vertical="center"/>
    </xf>
    <xf numFmtId="168" fontId="4" fillId="0" borderId="5" xfId="1" applyNumberFormat="1" applyFont="1" applyFill="1" applyBorder="1" applyAlignment="1">
      <alignment horizontal="center" vertical="center" wrapText="1"/>
    </xf>
    <xf numFmtId="16" fontId="4" fillId="0" borderId="5" xfId="0" applyNumberFormat="1" applyFont="1" applyFill="1" applyBorder="1" applyAlignment="1">
      <alignment horizontal="center" vertical="center"/>
    </xf>
    <xf numFmtId="0" fontId="4" fillId="0" borderId="5" xfId="0" applyNumberFormat="1" applyFont="1" applyFill="1" applyBorder="1" applyAlignment="1">
      <alignment horizontal="left" vertical="center"/>
    </xf>
    <xf numFmtId="2" fontId="4" fillId="0" borderId="5" xfId="1" applyNumberFormat="1" applyFont="1" applyFill="1" applyBorder="1" applyAlignment="1">
      <alignment horizontal="center" vertical="center"/>
    </xf>
    <xf numFmtId="166" fontId="4" fillId="0" borderId="5" xfId="1" applyNumberFormat="1" applyFont="1" applyFill="1" applyBorder="1" applyAlignment="1">
      <alignment horizontal="center" vertical="center"/>
    </xf>
    <xf numFmtId="0" fontId="4" fillId="0" borderId="5" xfId="1" applyNumberFormat="1" applyFont="1" applyFill="1" applyBorder="1" applyAlignment="1">
      <alignment horizontal="center"/>
    </xf>
    <xf numFmtId="14" fontId="4" fillId="0" borderId="5" xfId="1" applyNumberFormat="1" applyFont="1" applyFill="1" applyBorder="1" applyAlignment="1">
      <alignment horizontal="center" vertical="center"/>
    </xf>
    <xf numFmtId="0" fontId="4" fillId="0" borderId="5" xfId="7" applyFont="1" applyFill="1" applyBorder="1" applyAlignment="1">
      <alignment horizontal="center" vertical="center"/>
    </xf>
    <xf numFmtId="166" fontId="4" fillId="0" borderId="5" xfId="1" applyNumberFormat="1" applyFont="1" applyFill="1" applyBorder="1" applyAlignment="1">
      <alignment horizontal="center"/>
    </xf>
    <xf numFmtId="164" fontId="4" fillId="0" borderId="5" xfId="2" applyFont="1" applyFill="1" applyBorder="1" applyAlignment="1">
      <alignment horizontal="right" vertical="center"/>
    </xf>
    <xf numFmtId="3" fontId="4" fillId="0" borderId="5" xfId="1" applyNumberFormat="1" applyFont="1" applyFill="1" applyBorder="1" applyAlignment="1">
      <alignment horizontal="center" vertical="center"/>
    </xf>
    <xf numFmtId="0" fontId="4" fillId="0" borderId="5" xfId="1" applyNumberFormat="1" applyFont="1" applyFill="1" applyBorder="1" applyAlignment="1">
      <alignment horizontal="center" vertical="center"/>
    </xf>
    <xf numFmtId="167" fontId="4" fillId="0" borderId="5" xfId="1" applyNumberFormat="1" applyFont="1" applyFill="1" applyBorder="1" applyAlignment="1">
      <alignment horizontal="center" vertical="center"/>
    </xf>
    <xf numFmtId="1" fontId="4" fillId="0" borderId="5" xfId="1" applyNumberFormat="1" applyFont="1" applyFill="1" applyBorder="1" applyAlignment="1">
      <alignment horizontal="center" vertical="center" wrapText="1"/>
    </xf>
    <xf numFmtId="4" fontId="4" fillId="0" borderId="5" xfId="1" applyNumberFormat="1" applyFont="1" applyFill="1" applyBorder="1" applyAlignment="1">
      <alignment horizontal="center" vertical="center"/>
    </xf>
    <xf numFmtId="9" fontId="4" fillId="0" borderId="5" xfId="3" applyFont="1" applyFill="1" applyBorder="1" applyAlignment="1">
      <alignment horizontal="center" vertical="center"/>
    </xf>
    <xf numFmtId="168" fontId="4" fillId="0" borderId="5" xfId="1" applyNumberFormat="1" applyFont="1" applyFill="1" applyBorder="1" applyAlignment="1">
      <alignment horizontal="center" vertical="center"/>
    </xf>
    <xf numFmtId="16" fontId="4" fillId="0" borderId="5" xfId="0" applyNumberFormat="1" applyFont="1" applyFill="1" applyBorder="1" applyAlignment="1">
      <alignment horizontal="center" vertical="center" wrapText="1"/>
    </xf>
    <xf numFmtId="0" fontId="11" fillId="0" borderId="5" xfId="7" applyNumberFormat="1" applyFont="1" applyFill="1" applyBorder="1" applyAlignment="1">
      <alignment horizontal="center" vertical="center"/>
    </xf>
    <xf numFmtId="166" fontId="4" fillId="0" borderId="5" xfId="1" applyNumberFormat="1" applyFont="1" applyFill="1" applyBorder="1" applyAlignment="1">
      <alignment horizontal="right" vertical="center"/>
    </xf>
    <xf numFmtId="4" fontId="4" fillId="0" borderId="5" xfId="1" applyNumberFormat="1" applyFont="1" applyFill="1" applyBorder="1" applyAlignment="1">
      <alignment horizontal="right" vertical="center"/>
    </xf>
    <xf numFmtId="14" fontId="4" fillId="0" borderId="5" xfId="0" applyNumberFormat="1" applyFont="1" applyFill="1" applyBorder="1" applyAlignment="1">
      <alignment horizontal="center"/>
    </xf>
    <xf numFmtId="0" fontId="4" fillId="0" borderId="5" xfId="0" applyFont="1" applyFill="1" applyBorder="1" applyAlignment="1"/>
    <xf numFmtId="3" fontId="4" fillId="0" borderId="5" xfId="0" applyNumberFormat="1" applyFont="1" applyFill="1" applyBorder="1" applyAlignment="1">
      <alignment horizontal="center"/>
    </xf>
    <xf numFmtId="164" fontId="4" fillId="0" borderId="5" xfId="2" applyNumberFormat="1" applyFont="1" applyFill="1" applyBorder="1" applyAlignment="1">
      <alignment horizontal="right"/>
    </xf>
    <xf numFmtId="3" fontId="4" fillId="0" borderId="5" xfId="0" applyNumberFormat="1" applyFont="1" applyFill="1" applyBorder="1" applyAlignment="1">
      <alignment horizontal="center" vertical="center"/>
    </xf>
    <xf numFmtId="3" fontId="4" fillId="0" borderId="5" xfId="0" applyNumberFormat="1" applyFont="1" applyFill="1" applyBorder="1" applyAlignment="1"/>
    <xf numFmtId="0" fontId="4" fillId="0" borderId="5" xfId="0" applyNumberFormat="1" applyFont="1" applyFill="1" applyBorder="1" applyAlignment="1">
      <alignment horizontal="center" vertical="center" wrapText="1"/>
    </xf>
    <xf numFmtId="0" fontId="4" fillId="0" borderId="5" xfId="0" applyFont="1" applyFill="1" applyBorder="1"/>
    <xf numFmtId="49" fontId="11" fillId="0" borderId="5" xfId="7" applyNumberFormat="1" applyFont="1" applyFill="1" applyBorder="1" applyAlignment="1">
      <alignment horizontal="center" vertical="center"/>
    </xf>
    <xf numFmtId="169" fontId="4" fillId="0" borderId="5" xfId="8" applyNumberFormat="1" applyFont="1" applyFill="1" applyBorder="1" applyAlignment="1">
      <alignment horizontal="center" vertical="center"/>
    </xf>
    <xf numFmtId="49" fontId="4" fillId="0" borderId="5" xfId="7" applyNumberFormat="1" applyFont="1" applyFill="1" applyBorder="1" applyAlignment="1">
      <alignment horizontal="center" vertical="center"/>
    </xf>
    <xf numFmtId="165" fontId="4" fillId="0" borderId="5" xfId="1" applyFont="1" applyFill="1" applyBorder="1" applyAlignment="1">
      <alignment horizontal="right" vertical="center"/>
    </xf>
    <xf numFmtId="164" fontId="4" fillId="0" borderId="5" xfId="2" applyFont="1" applyFill="1" applyBorder="1" applyAlignment="1">
      <alignment horizontal="right"/>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wrapText="1"/>
    </xf>
    <xf numFmtId="3" fontId="4" fillId="0" borderId="5" xfId="1" applyNumberFormat="1" applyFont="1" applyFill="1" applyBorder="1" applyAlignment="1">
      <alignment horizontal="right" vertical="center"/>
    </xf>
    <xf numFmtId="165" fontId="4" fillId="0" borderId="5" xfId="1" applyFont="1" applyFill="1" applyBorder="1" applyAlignment="1">
      <alignment horizontal="left" vertical="center"/>
    </xf>
    <xf numFmtId="4" fontId="4" fillId="0" borderId="5" xfId="1" applyNumberFormat="1" applyFont="1" applyFill="1" applyBorder="1" applyAlignment="1">
      <alignment horizontal="left" vertical="center"/>
    </xf>
    <xf numFmtId="170" fontId="4" fillId="0" borderId="5" xfId="0" applyNumberFormat="1" applyFont="1" applyFill="1" applyBorder="1" applyAlignment="1">
      <alignment horizontal="center"/>
    </xf>
    <xf numFmtId="1" fontId="4" fillId="0" borderId="5" xfId="1" applyNumberFormat="1" applyFont="1" applyFill="1" applyBorder="1" applyAlignment="1">
      <alignment horizontal="right" vertical="center"/>
    </xf>
    <xf numFmtId="14" fontId="4" fillId="0" borderId="5" xfId="1" applyNumberFormat="1" applyFont="1" applyFill="1" applyBorder="1" applyAlignment="1">
      <alignment vertical="center"/>
    </xf>
    <xf numFmtId="16" fontId="4" fillId="0" borderId="5" xfId="0" applyNumberFormat="1" applyFont="1" applyFill="1" applyBorder="1" applyAlignment="1">
      <alignment vertical="center" wrapText="1"/>
    </xf>
    <xf numFmtId="0" fontId="4" fillId="0" borderId="5" xfId="0" applyFont="1" applyFill="1" applyBorder="1" applyAlignment="1">
      <alignment vertical="center" wrapText="1"/>
    </xf>
    <xf numFmtId="0" fontId="4" fillId="0" borderId="5" xfId="0" applyNumberFormat="1" applyFont="1" applyFill="1" applyBorder="1" applyAlignment="1">
      <alignment vertical="center"/>
    </xf>
    <xf numFmtId="0" fontId="4" fillId="0" borderId="5" xfId="0" applyFont="1" applyFill="1" applyBorder="1" applyAlignment="1">
      <alignment horizontal="left" vertical="center" wrapText="1"/>
    </xf>
    <xf numFmtId="165" fontId="4" fillId="0" borderId="5" xfId="1" applyFont="1" applyFill="1" applyBorder="1" applyAlignment="1">
      <alignment horizontal="center" vertical="center" wrapText="1"/>
    </xf>
    <xf numFmtId="49" fontId="4" fillId="0" borderId="5" xfId="0" applyNumberFormat="1" applyFont="1" applyFill="1" applyBorder="1" applyAlignment="1">
      <alignment horizontal="center"/>
    </xf>
    <xf numFmtId="167" fontId="11" fillId="0" borderId="5" xfId="7" applyNumberFormat="1" applyFont="1" applyFill="1" applyBorder="1" applyAlignment="1">
      <alignment horizontal="center" vertical="center"/>
    </xf>
    <xf numFmtId="0" fontId="4" fillId="0" borderId="5" xfId="7" applyNumberFormat="1" applyFont="1" applyFill="1" applyBorder="1" applyAlignment="1">
      <alignment horizontal="center" vertical="center" wrapText="1"/>
    </xf>
    <xf numFmtId="1" fontId="4" fillId="0" borderId="5" xfId="1" applyNumberFormat="1" applyFont="1" applyFill="1" applyBorder="1" applyAlignment="1">
      <alignment vertical="center"/>
    </xf>
    <xf numFmtId="165" fontId="4" fillId="0" borderId="5" xfId="1" applyFont="1" applyFill="1" applyBorder="1" applyAlignment="1">
      <alignment vertical="center"/>
    </xf>
    <xf numFmtId="165" fontId="4" fillId="0" borderId="5" xfId="1" applyFont="1" applyFill="1" applyBorder="1" applyAlignment="1">
      <alignment horizont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14" fontId="13" fillId="0" borderId="5" xfId="0" applyNumberFormat="1" applyFont="1" applyFill="1" applyBorder="1" applyAlignment="1">
      <alignment horizontal="center" vertical="center"/>
    </xf>
    <xf numFmtId="0" fontId="13" fillId="0" borderId="5" xfId="0" applyFont="1" applyFill="1" applyBorder="1" applyAlignment="1">
      <alignment vertical="center"/>
    </xf>
    <xf numFmtId="164" fontId="13" fillId="0" borderId="5" xfId="2" applyFont="1" applyFill="1" applyBorder="1" applyAlignment="1">
      <alignment horizontal="center" vertical="center"/>
    </xf>
    <xf numFmtId="2" fontId="13" fillId="0" borderId="5" xfId="0" applyNumberFormat="1" applyFont="1" applyFill="1" applyBorder="1" applyAlignment="1">
      <alignment horizontal="center" vertical="center"/>
    </xf>
    <xf numFmtId="0" fontId="13" fillId="0" borderId="5" xfId="0" applyFont="1" applyFill="1" applyBorder="1" applyAlignment="1">
      <alignment horizontal="center"/>
    </xf>
    <xf numFmtId="0" fontId="13" fillId="0" borderId="0" xfId="0" applyFont="1" applyFill="1" applyAlignment="1">
      <alignment horizontal="center" vertical="center"/>
    </xf>
    <xf numFmtId="164" fontId="13" fillId="0" borderId="5" xfId="2" applyNumberFormat="1" applyFont="1" applyFill="1" applyBorder="1" applyAlignment="1">
      <alignment horizontal="center" vertical="center"/>
    </xf>
    <xf numFmtId="167" fontId="4" fillId="0" borderId="5" xfId="7" applyNumberFormat="1" applyFont="1" applyFill="1" applyBorder="1" applyAlignment="1">
      <alignment horizontal="center" vertical="center"/>
    </xf>
    <xf numFmtId="0" fontId="9" fillId="0" borderId="5" xfId="0" applyFont="1" applyFill="1" applyBorder="1" applyAlignment="1">
      <alignment horizontal="center" vertical="center"/>
    </xf>
    <xf numFmtId="16" fontId="4" fillId="0" borderId="5" xfId="0" applyNumberFormat="1" applyFont="1" applyFill="1" applyBorder="1" applyAlignment="1">
      <alignment horizontal="left" vertical="center"/>
    </xf>
    <xf numFmtId="49" fontId="4" fillId="0" borderId="5" xfId="1" applyNumberFormat="1" applyFont="1" applyFill="1" applyBorder="1" applyAlignment="1">
      <alignment horizontal="center" vertical="center"/>
    </xf>
    <xf numFmtId="0" fontId="9" fillId="0" borderId="5" xfId="0" applyFont="1" applyFill="1" applyBorder="1" applyAlignment="1">
      <alignment horizontal="center"/>
    </xf>
    <xf numFmtId="164" fontId="4" fillId="0" borderId="5" xfId="1" applyNumberFormat="1" applyFont="1" applyFill="1" applyBorder="1" applyAlignment="1">
      <alignment horizontal="right" vertical="center"/>
    </xf>
    <xf numFmtId="14" fontId="9" fillId="0" borderId="5" xfId="0" applyNumberFormat="1" applyFont="1" applyFill="1" applyBorder="1" applyAlignment="1">
      <alignment horizontal="center" vertical="center"/>
    </xf>
    <xf numFmtId="0" fontId="14" fillId="0" borderId="5" xfId="0" applyFont="1" applyFill="1" applyBorder="1" applyAlignment="1">
      <alignment horizontal="center" vertical="center"/>
    </xf>
    <xf numFmtId="0" fontId="9" fillId="0" borderId="5" xfId="0" applyFont="1" applyFill="1" applyBorder="1" applyAlignment="1"/>
    <xf numFmtId="49" fontId="4" fillId="0" borderId="5" xfId="3" applyNumberFormat="1" applyFont="1" applyFill="1" applyBorder="1" applyAlignment="1">
      <alignment horizontal="center" vertical="center"/>
    </xf>
    <xf numFmtId="0" fontId="4" fillId="0" borderId="5" xfId="7" applyFont="1" applyFill="1" applyBorder="1" applyAlignment="1">
      <alignment horizontal="center"/>
    </xf>
    <xf numFmtId="0" fontId="4" fillId="0" borderId="0" xfId="0" applyFont="1" applyFill="1"/>
    <xf numFmtId="1" fontId="13" fillId="0" borderId="5" xfId="0" applyNumberFormat="1" applyFont="1" applyFill="1" applyBorder="1" applyAlignment="1">
      <alignment horizontal="center" vertical="center"/>
    </xf>
    <xf numFmtId="0" fontId="6" fillId="0" borderId="5" xfId="0" applyFont="1" applyFill="1" applyBorder="1"/>
    <xf numFmtId="14" fontId="6" fillId="0" borderId="5" xfId="0" applyNumberFormat="1" applyFont="1" applyFill="1" applyBorder="1" applyAlignment="1">
      <alignment horizontal="center" vertic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6" fillId="0" borderId="5" xfId="0" applyFont="1" applyFill="1" applyBorder="1" applyAlignment="1">
      <alignment horizontal="center" vertical="center"/>
    </xf>
    <xf numFmtId="0" fontId="6" fillId="0" borderId="5" xfId="0" applyFont="1" applyFill="1" applyBorder="1" applyAlignment="1">
      <alignment horizontal="left"/>
    </xf>
    <xf numFmtId="0" fontId="6" fillId="0" borderId="5" xfId="0" applyFont="1" applyFill="1" applyBorder="1" applyAlignment="1"/>
    <xf numFmtId="2" fontId="6" fillId="0" borderId="5" xfId="0" applyNumberFormat="1" applyFont="1" applyFill="1" applyBorder="1"/>
    <xf numFmtId="164" fontId="6" fillId="0" borderId="5" xfId="2" applyFont="1" applyFill="1" applyBorder="1" applyAlignment="1">
      <alignment horizontal="center" vertical="center"/>
    </xf>
    <xf numFmtId="164" fontId="6" fillId="0" borderId="5" xfId="2" applyFont="1" applyFill="1" applyBorder="1"/>
    <xf numFmtId="0" fontId="6" fillId="0" borderId="6" xfId="0" applyFont="1" applyFill="1" applyBorder="1"/>
    <xf numFmtId="0" fontId="2" fillId="0" borderId="0" xfId="0" applyFont="1"/>
    <xf numFmtId="0" fontId="2" fillId="0" borderId="0" xfId="0" applyFont="1" applyAlignment="1">
      <alignment horizontal="center"/>
    </xf>
    <xf numFmtId="0" fontId="22" fillId="0" borderId="0" xfId="0" applyFont="1" applyAlignment="1">
      <alignment vertical="center"/>
    </xf>
    <xf numFmtId="0" fontId="6" fillId="0" borderId="8" xfId="0" applyFont="1" applyFill="1" applyBorder="1" applyAlignment="1">
      <alignment horizontal="center"/>
    </xf>
    <xf numFmtId="0" fontId="6" fillId="0" borderId="7" xfId="0" applyFont="1" applyFill="1" applyBorder="1"/>
    <xf numFmtId="0" fontId="6" fillId="0" borderId="7" xfId="0" applyFont="1" applyFill="1" applyBorder="1" applyAlignment="1">
      <alignment horizontal="center"/>
    </xf>
    <xf numFmtId="0" fontId="4" fillId="0" borderId="7" xfId="0" applyFont="1" applyFill="1" applyBorder="1" applyAlignment="1">
      <alignment horizontal="center"/>
    </xf>
    <xf numFmtId="0" fontId="6" fillId="0" borderId="7" xfId="0" applyFont="1" applyFill="1" applyBorder="1" applyAlignment="1">
      <alignment horizontal="center" vertical="center"/>
    </xf>
    <xf numFmtId="0" fontId="6" fillId="0" borderId="7" xfId="0" applyFont="1" applyFill="1" applyBorder="1" applyAlignment="1">
      <alignment horizontal="left"/>
    </xf>
    <xf numFmtId="0" fontId="6" fillId="0" borderId="7" xfId="0" applyFont="1" applyFill="1" applyBorder="1" applyAlignment="1"/>
    <xf numFmtId="2" fontId="6" fillId="0" borderId="7" xfId="0" applyNumberFormat="1" applyFont="1" applyFill="1" applyBorder="1"/>
    <xf numFmtId="164" fontId="6" fillId="0" borderId="7" xfId="2" applyFont="1" applyFill="1" applyBorder="1" applyAlignment="1">
      <alignment horizontal="center" vertical="center"/>
    </xf>
    <xf numFmtId="164" fontId="6" fillId="0" borderId="7" xfId="2" applyFont="1" applyFill="1" applyBorder="1"/>
    <xf numFmtId="0" fontId="6" fillId="0" borderId="9" xfId="0" applyFont="1" applyFill="1" applyBorder="1"/>
    <xf numFmtId="0" fontId="4" fillId="0" borderId="6" xfId="0" applyFont="1" applyFill="1" applyBorder="1" applyAlignment="1">
      <alignment horizontal="center" vertical="center"/>
    </xf>
    <xf numFmtId="0" fontId="4" fillId="0" borderId="6" xfId="0" applyFont="1" applyFill="1" applyBorder="1" applyAlignment="1">
      <alignment horizontal="center"/>
    </xf>
    <xf numFmtId="14" fontId="4" fillId="0" borderId="6" xfId="0" applyNumberFormat="1" applyFont="1" applyFill="1" applyBorder="1" applyAlignment="1">
      <alignment horizontal="center" vertical="center"/>
    </xf>
    <xf numFmtId="3" fontId="4" fillId="0" borderId="6" xfId="1" applyNumberFormat="1" applyFont="1" applyFill="1" applyBorder="1" applyAlignment="1" applyProtection="1">
      <alignment horizontal="center" vertical="center"/>
    </xf>
    <xf numFmtId="167" fontId="4" fillId="0" borderId="6" xfId="1" applyNumberFormat="1" applyFont="1" applyFill="1" applyBorder="1" applyAlignment="1">
      <alignment horizontal="center" vertical="center"/>
    </xf>
    <xf numFmtId="0" fontId="4" fillId="0" borderId="6" xfId="0" applyFont="1" applyFill="1" applyBorder="1" applyAlignment="1"/>
    <xf numFmtId="1" fontId="4" fillId="0" borderId="6" xfId="0" applyNumberFormat="1" applyFont="1" applyFill="1" applyBorder="1" applyAlignment="1">
      <alignment horizontal="center"/>
    </xf>
    <xf numFmtId="49" fontId="4" fillId="0" borderId="6" xfId="0" applyNumberFormat="1" applyFont="1" applyFill="1" applyBorder="1" applyAlignment="1">
      <alignment horizontal="center" vertical="center"/>
    </xf>
    <xf numFmtId="1" fontId="4" fillId="0" borderId="6" xfId="1" applyNumberFormat="1" applyFont="1" applyFill="1" applyBorder="1" applyAlignment="1" applyProtection="1">
      <alignment horizontal="center" vertical="center"/>
    </xf>
    <xf numFmtId="168" fontId="4" fillId="0" borderId="6" xfId="1" applyNumberFormat="1" applyFont="1" applyFill="1" applyBorder="1" applyAlignment="1">
      <alignment horizontal="center" vertical="center"/>
    </xf>
    <xf numFmtId="37" fontId="4" fillId="0" borderId="6" xfId="1" applyNumberFormat="1" applyFont="1" applyFill="1" applyBorder="1" applyAlignment="1">
      <alignment horizontal="center" vertical="center"/>
    </xf>
    <xf numFmtId="0" fontId="9" fillId="0" borderId="6" xfId="0" applyFont="1" applyFill="1" applyBorder="1" applyAlignment="1">
      <alignment horizontal="center" vertical="center"/>
    </xf>
    <xf numFmtId="0" fontId="6" fillId="0" borderId="5" xfId="7" applyFont="1" applyFill="1" applyBorder="1" applyAlignment="1">
      <alignment vertical="center"/>
    </xf>
    <xf numFmtId="165" fontId="4" fillId="0" borderId="10" xfId="1" applyFont="1" applyFill="1" applyBorder="1" applyAlignment="1">
      <alignment horizontal="center" vertical="center"/>
    </xf>
    <xf numFmtId="1" fontId="4" fillId="0" borderId="11" xfId="1"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4" fillId="0" borderId="11" xfId="7" applyFont="1" applyFill="1" applyBorder="1" applyAlignment="1">
      <alignment horizontal="center" vertical="center"/>
    </xf>
    <xf numFmtId="14" fontId="4" fillId="0" borderId="11" xfId="1" applyNumberFormat="1" applyFont="1" applyFill="1" applyBorder="1" applyAlignment="1">
      <alignment horizontal="center" vertical="center"/>
    </xf>
    <xf numFmtId="16" fontId="4" fillId="0" borderId="11" xfId="0" applyNumberFormat="1"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11" xfId="0" applyNumberFormat="1" applyFont="1" applyFill="1" applyBorder="1" applyAlignment="1">
      <alignment horizontal="center" vertical="center"/>
    </xf>
    <xf numFmtId="0" fontId="4" fillId="0" borderId="11" xfId="0" applyFont="1" applyFill="1" applyBorder="1" applyAlignment="1">
      <alignment horizontal="left" vertical="center"/>
    </xf>
    <xf numFmtId="14" fontId="4" fillId="0" borderId="11" xfId="0" applyNumberFormat="1" applyFont="1" applyFill="1" applyBorder="1" applyAlignment="1">
      <alignment horizontal="center" vertical="center"/>
    </xf>
    <xf numFmtId="166" fontId="4" fillId="0" borderId="11" xfId="1" applyNumberFormat="1" applyFont="1" applyFill="1" applyBorder="1" applyAlignment="1">
      <alignment horizontal="center" vertical="center"/>
    </xf>
    <xf numFmtId="168" fontId="4" fillId="0" borderId="11" xfId="1" applyNumberFormat="1" applyFont="1" applyFill="1" applyBorder="1" applyAlignment="1">
      <alignment horizontal="center" vertical="center"/>
    </xf>
    <xf numFmtId="164" fontId="4" fillId="0" borderId="11" xfId="1" applyNumberFormat="1" applyFont="1" applyFill="1" applyBorder="1" applyAlignment="1">
      <alignment horizontal="right" vertical="center"/>
    </xf>
    <xf numFmtId="164" fontId="13" fillId="0" borderId="11" xfId="2" applyFont="1" applyFill="1" applyBorder="1" applyAlignment="1">
      <alignment horizontal="center" vertical="center"/>
    </xf>
    <xf numFmtId="4" fontId="4" fillId="0" borderId="11" xfId="1" applyNumberFormat="1" applyFont="1" applyFill="1" applyBorder="1" applyAlignment="1">
      <alignment horizontal="center" vertical="center"/>
    </xf>
    <xf numFmtId="3" fontId="4" fillId="0" borderId="12" xfId="1" applyNumberFormat="1" applyFont="1" applyFill="1" applyBorder="1" applyAlignment="1" applyProtection="1">
      <alignment horizontal="center" vertical="center"/>
    </xf>
    <xf numFmtId="0" fontId="0" fillId="0" borderId="0" xfId="0" pivotButton="1"/>
    <xf numFmtId="171" fontId="7" fillId="2" borderId="5" xfId="2" applyNumberFormat="1" applyFont="1" applyFill="1" applyBorder="1" applyAlignment="1">
      <alignment vertical="center"/>
    </xf>
    <xf numFmtId="171" fontId="4" fillId="0" borderId="5" xfId="2" applyNumberFormat="1" applyFont="1" applyFill="1" applyBorder="1" applyAlignment="1">
      <alignment horizontal="center" vertical="center"/>
    </xf>
    <xf numFmtId="171" fontId="4" fillId="0" borderId="5" xfId="2" applyNumberFormat="1" applyFont="1" applyFill="1" applyBorder="1" applyAlignment="1">
      <alignment horizontal="center"/>
    </xf>
    <xf numFmtId="171" fontId="4" fillId="0" borderId="5" xfId="0" applyNumberFormat="1" applyFont="1" applyFill="1" applyBorder="1" applyAlignment="1"/>
    <xf numFmtId="171" fontId="4" fillId="0" borderId="5" xfId="2" applyNumberFormat="1" applyFont="1" applyFill="1" applyBorder="1" applyAlignment="1">
      <alignment vertical="center"/>
    </xf>
    <xf numFmtId="171" fontId="4" fillId="0" borderId="5" xfId="1" applyNumberFormat="1" applyFont="1" applyFill="1" applyBorder="1" applyAlignment="1">
      <alignment horizontal="center" vertical="center"/>
    </xf>
    <xf numFmtId="171" fontId="4" fillId="0" borderId="5" xfId="2" applyNumberFormat="1" applyFont="1" applyFill="1" applyBorder="1" applyAlignment="1">
      <alignment horizontal="right" vertical="center"/>
    </xf>
    <xf numFmtId="171" fontId="13" fillId="0" borderId="5" xfId="2" applyNumberFormat="1" applyFont="1" applyFill="1" applyBorder="1" applyAlignment="1">
      <alignment horizontal="center" vertical="center"/>
    </xf>
    <xf numFmtId="171" fontId="13" fillId="0" borderId="5" xfId="2" applyNumberFormat="1" applyFont="1" applyFill="1" applyBorder="1" applyAlignment="1">
      <alignment vertical="center"/>
    </xf>
    <xf numFmtId="171" fontId="4" fillId="0" borderId="11" xfId="2" applyNumberFormat="1" applyFont="1" applyFill="1" applyBorder="1" applyAlignment="1">
      <alignment vertical="center"/>
    </xf>
    <xf numFmtId="171" fontId="6" fillId="0" borderId="7" xfId="2" applyNumberFormat="1" applyFont="1" applyFill="1" applyBorder="1" applyAlignment="1"/>
    <xf numFmtId="171" fontId="6" fillId="0" borderId="5" xfId="2" applyNumberFormat="1" applyFont="1" applyFill="1" applyBorder="1" applyAlignment="1"/>
    <xf numFmtId="14" fontId="5" fillId="0" borderId="6" xfId="1" applyNumberFormat="1" applyFont="1" applyFill="1" applyBorder="1" applyAlignment="1">
      <alignment horizontal="left" vertical="center"/>
    </xf>
    <xf numFmtId="0" fontId="23" fillId="2" borderId="0" xfId="0" applyFont="1" applyFill="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1" fontId="5" fillId="0" borderId="2" xfId="0" applyNumberFormat="1" applyFont="1" applyFill="1" applyBorder="1" applyAlignment="1">
      <alignment horizontal="center" vertical="center"/>
    </xf>
    <xf numFmtId="1" fontId="4" fillId="0" borderId="2" xfId="0" applyNumberFormat="1" applyFont="1" applyFill="1" applyBorder="1" applyAlignment="1">
      <alignment horizontal="center" vertical="center"/>
    </xf>
    <xf numFmtId="1" fontId="4" fillId="0" borderId="2" xfId="0" applyNumberFormat="1" applyFont="1" applyFill="1" applyBorder="1" applyAlignment="1">
      <alignment horizontal="center"/>
    </xf>
    <xf numFmtId="14" fontId="4" fillId="0" borderId="2" xfId="0" applyNumberFormat="1" applyFont="1" applyFill="1" applyBorder="1" applyAlignment="1">
      <alignment horizontal="center" vertical="center"/>
    </xf>
    <xf numFmtId="1" fontId="4" fillId="0" borderId="2" xfId="0" applyNumberFormat="1" applyFont="1" applyFill="1" applyBorder="1" applyAlignment="1">
      <alignment horizontal="left" vertical="center"/>
    </xf>
    <xf numFmtId="1" fontId="4" fillId="0" borderId="2" xfId="0" applyNumberFormat="1" applyFont="1" applyFill="1" applyBorder="1" applyAlignment="1">
      <alignment vertical="center"/>
    </xf>
    <xf numFmtId="164" fontId="4" fillId="0" borderId="2" xfId="2" applyFont="1" applyFill="1" applyBorder="1" applyAlignment="1">
      <alignment vertical="center"/>
    </xf>
    <xf numFmtId="164" fontId="4" fillId="0" borderId="2" xfId="2" applyFont="1" applyFill="1" applyBorder="1" applyAlignment="1">
      <alignment horizontal="center" vertical="center"/>
    </xf>
    <xf numFmtId="1" fontId="4" fillId="0" borderId="5" xfId="0" applyNumberFormat="1" applyFont="1" applyFill="1" applyBorder="1" applyAlignment="1">
      <alignment horizontal="center" vertical="center"/>
    </xf>
    <xf numFmtId="1" fontId="4" fillId="0" borderId="5" xfId="0" applyNumberFormat="1" applyFont="1" applyFill="1" applyBorder="1" applyAlignment="1">
      <alignment horizontal="center"/>
    </xf>
    <xf numFmtId="14" fontId="4" fillId="0" borderId="5" xfId="0" applyNumberFormat="1" applyFont="1" applyFill="1" applyBorder="1" applyAlignment="1">
      <alignment horizontal="center" vertical="center"/>
    </xf>
    <xf numFmtId="1" fontId="4" fillId="0" borderId="5" xfId="0" applyNumberFormat="1" applyFont="1" applyFill="1" applyBorder="1" applyAlignment="1">
      <alignment horizontal="left" vertical="center"/>
    </xf>
    <xf numFmtId="1" fontId="4" fillId="0" borderId="5" xfId="0" applyNumberFormat="1" applyFont="1" applyFill="1" applyBorder="1" applyAlignment="1">
      <alignment vertical="center"/>
    </xf>
    <xf numFmtId="164" fontId="4" fillId="0" borderId="5" xfId="2" applyFont="1" applyFill="1" applyBorder="1" applyAlignment="1">
      <alignment vertical="center"/>
    </xf>
    <xf numFmtId="164" fontId="4" fillId="0" borderId="5" xfId="2" applyFont="1" applyFill="1" applyBorder="1" applyAlignment="1">
      <alignment horizontal="center" vertical="center"/>
    </xf>
    <xf numFmtId="37" fontId="5" fillId="0" borderId="3" xfId="1" applyNumberFormat="1" applyFont="1" applyFill="1" applyBorder="1" applyAlignment="1">
      <alignment horizontal="left" vertical="center"/>
    </xf>
    <xf numFmtId="37" fontId="5" fillId="0" borderId="6" xfId="1" applyNumberFormat="1" applyFont="1" applyFill="1" applyBorder="1" applyAlignment="1">
      <alignment horizontal="left" vertical="center"/>
    </xf>
    <xf numFmtId="1" fontId="4" fillId="0" borderId="5" xfId="1"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171" fontId="4" fillId="0" borderId="5" xfId="2" applyNumberFormat="1" applyFont="1" applyFill="1" applyBorder="1" applyAlignment="1">
      <alignment horizontal="center" vertical="center"/>
    </xf>
    <xf numFmtId="49" fontId="4" fillId="0" borderId="5" xfId="1" applyNumberFormat="1" applyFont="1" applyFill="1" applyBorder="1" applyAlignment="1">
      <alignment horizontal="center" vertical="center"/>
    </xf>
  </cellXfs>
  <cellStyles count="9">
    <cellStyle name="Hipervínculo" xfId="7" builtinId="8"/>
    <cellStyle name="Millares" xfId="1" builtinId="3"/>
    <cellStyle name="Millares [0] 2 2" xfId="8"/>
    <cellStyle name="Millares 11" xfId="5"/>
    <cellStyle name="Millares 2 3 2" xfId="6"/>
    <cellStyle name="Moneda" xfId="2" builtinId="4"/>
    <cellStyle name="Normal" xfId="0" builtinId="0"/>
    <cellStyle name="Normal 2" xfId="4"/>
    <cellStyle name="Porcentaje" xfId="3" builtinId="5"/>
  </cellStyles>
  <dxfs count="633">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numFmt numFmtId="164" formatCode="_(&quot;$&quot;\ * #,##0.00_);_(&quot;$&quot;\ * \(#,##0.0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ecop.gov.co/CO1ContractsManagement/Tendering/ProcurementContractEdit/View?docUniqueIdentifier=CO1.PCCNTR.242753&amp;awardUniqueIdentifier=CO1.AWD.200738&amp;buyerDossierUniqueIdentifier=CO1.BDOS.248443&amp;id=30207&amp;prevCtxUrl=https://www.secop.gov." TargetMode="External"/><Relationship Id="rId1" Type="http://schemas.openxmlformats.org/officeDocument/2006/relationships/hyperlink" Target="https://www.secop.gov.co/CO1BusinessLine/Tendering/BuyerWorkArea/Index?DocUniqueIdentifier=CO1.BDOS.208428" TargetMode="External"/></Relationships>
</file>

<file path=xl/drawings/drawing1.xml><?xml version="1.0" encoding="utf-8"?>
<xdr:wsDr xmlns:xdr="http://schemas.openxmlformats.org/drawingml/2006/spreadsheetDrawing" xmlns:a="http://schemas.openxmlformats.org/drawingml/2006/main">
  <xdr:oneCellAnchor>
    <xdr:from>
      <xdr:col>3</xdr:col>
      <xdr:colOff>0</xdr:colOff>
      <xdr:row>228</xdr:row>
      <xdr:rowOff>0</xdr:rowOff>
    </xdr:from>
    <xdr:ext cx="304800" cy="1114425"/>
    <xdr:sp macro="" textlink="">
      <xdr:nvSpPr>
        <xdr:cNvPr id="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7404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228</xdr:row>
      <xdr:rowOff>0</xdr:rowOff>
    </xdr:from>
    <xdr:ext cx="304800" cy="1114425"/>
    <xdr:sp macro="" textlink="">
      <xdr:nvSpPr>
        <xdr:cNvPr id="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7404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228</xdr:row>
      <xdr:rowOff>0</xdr:rowOff>
    </xdr:from>
    <xdr:ext cx="304800" cy="11144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7404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664369</xdr:colOff>
      <xdr:row>278</xdr:row>
      <xdr:rowOff>0</xdr:rowOff>
    </xdr:from>
    <xdr:ext cx="304800" cy="1114425"/>
    <xdr:sp macro="" textlink="">
      <xdr:nvSpPr>
        <xdr:cNvPr id="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246269" y="691229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228</xdr:row>
      <xdr:rowOff>54428</xdr:rowOff>
    </xdr:from>
    <xdr:ext cx="304800" cy="1114425"/>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794853"/>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929368</xdr:colOff>
      <xdr:row>229</xdr:row>
      <xdr:rowOff>0</xdr:rowOff>
    </xdr:from>
    <xdr:ext cx="304800" cy="1114425"/>
    <xdr:sp macro="" textlink="">
      <xdr:nvSpPr>
        <xdr:cNvPr id="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15793"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322479</xdr:colOff>
      <xdr:row>228</xdr:row>
      <xdr:rowOff>0</xdr:rowOff>
    </xdr:from>
    <xdr:ext cx="304800" cy="1114425"/>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6276854" y="567404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50331</xdr:colOff>
      <xdr:row>229</xdr:row>
      <xdr:rowOff>0</xdr:rowOff>
    </xdr:from>
    <xdr:ext cx="304800" cy="4029075"/>
    <xdr:sp macro="" textlink="">
      <xdr:nvSpPr>
        <xdr:cNvPr id="2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613431"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2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2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2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2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3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3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3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3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29075"/>
    <xdr:sp macro="" textlink="">
      <xdr:nvSpPr>
        <xdr:cNvPr id="3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29075"/>
    <xdr:sp macro="" textlink="">
      <xdr:nvSpPr>
        <xdr:cNvPr id="3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29075"/>
    <xdr:sp macro="" textlink="">
      <xdr:nvSpPr>
        <xdr:cNvPr id="3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4029075"/>
    <xdr:sp macro="" textlink="">
      <xdr:nvSpPr>
        <xdr:cNvPr id="4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4029075"/>
    <xdr:sp macro="" textlink="">
      <xdr:nvSpPr>
        <xdr:cNvPr id="4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74839</xdr:colOff>
      <xdr:row>5</xdr:row>
      <xdr:rowOff>0</xdr:rowOff>
    </xdr:from>
    <xdr:ext cx="304800" cy="4029075"/>
    <xdr:sp macro="" textlink="">
      <xdr:nvSpPr>
        <xdr:cNvPr id="4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95639" y="15144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29075"/>
    <xdr:sp macro="" textlink="">
      <xdr:nvSpPr>
        <xdr:cNvPr id="4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29075"/>
    <xdr:sp macro="" textlink="">
      <xdr:nvSpPr>
        <xdr:cNvPr id="4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29075"/>
    <xdr:sp macro="" textlink="">
      <xdr:nvSpPr>
        <xdr:cNvPr id="4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5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5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5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5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0050"/>
    <xdr:sp macro="" textlink="">
      <xdr:nvSpPr>
        <xdr:cNvPr id="5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0050"/>
    <xdr:sp macro="" textlink="">
      <xdr:nvSpPr>
        <xdr:cNvPr id="5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5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5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0050"/>
    <xdr:sp macro="" textlink="">
      <xdr:nvSpPr>
        <xdr:cNvPr id="5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19100"/>
    <xdr:sp macro="" textlink="">
      <xdr:nvSpPr>
        <xdr:cNvPr id="5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19100"/>
    <xdr:sp macro="" textlink="">
      <xdr:nvSpPr>
        <xdr:cNvPr id="6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9880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19100"/>
    <xdr:sp macro="" textlink="">
      <xdr:nvSpPr>
        <xdr:cNvPr id="6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69880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19100"/>
    <xdr:sp macro="" textlink="">
      <xdr:nvSpPr>
        <xdr:cNvPr id="6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19100"/>
    <xdr:sp macro="" textlink="">
      <xdr:nvSpPr>
        <xdr:cNvPr id="6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698807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6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6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6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6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6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6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047750"/>
    <xdr:sp macro="" textlink="">
      <xdr:nvSpPr>
        <xdr:cNvPr id="7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7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00050"/>
    <xdr:sp macro="" textlink="">
      <xdr:nvSpPr>
        <xdr:cNvPr id="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19100"/>
    <xdr:sp macro="" textlink="">
      <xdr:nvSpPr>
        <xdr:cNvPr id="7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19100"/>
    <xdr:sp macro="" textlink="">
      <xdr:nvSpPr>
        <xdr:cNvPr id="7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9880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19100"/>
    <xdr:sp macro="" textlink="">
      <xdr:nvSpPr>
        <xdr:cNvPr id="7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69880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19100"/>
    <xdr:sp macro="" textlink="">
      <xdr:nvSpPr>
        <xdr:cNvPr id="7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19100"/>
    <xdr:sp macro="" textlink="">
      <xdr:nvSpPr>
        <xdr:cNvPr id="8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8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19100"/>
    <xdr:sp macro="" textlink="">
      <xdr:nvSpPr>
        <xdr:cNvPr id="8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047750"/>
    <xdr:sp macro="" textlink="">
      <xdr:nvSpPr>
        <xdr:cNvPr id="8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047750"/>
    <xdr:sp macro="" textlink="">
      <xdr:nvSpPr>
        <xdr:cNvPr id="8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9880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40821</xdr:rowOff>
    </xdr:from>
    <xdr:ext cx="304800" cy="1047750"/>
    <xdr:sp macro="" textlink="">
      <xdr:nvSpPr>
        <xdr:cNvPr id="8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7028896"/>
          <a:ext cx="304800" cy="10477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oneCellAnchor>
  <xdr:oneCellAnchor>
    <xdr:from>
      <xdr:col>3</xdr:col>
      <xdr:colOff>942975</xdr:colOff>
      <xdr:row>229</xdr:row>
      <xdr:rowOff>0</xdr:rowOff>
    </xdr:from>
    <xdr:ext cx="123825" cy="1047750"/>
    <xdr:sp macro="" textlink="">
      <xdr:nvSpPr>
        <xdr:cNvPr id="8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12382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97971</xdr:colOff>
      <xdr:row>5</xdr:row>
      <xdr:rowOff>0</xdr:rowOff>
    </xdr:from>
    <xdr:ext cx="304800" cy="1047750"/>
    <xdr:sp macro="" textlink="">
      <xdr:nvSpPr>
        <xdr:cNvPr id="8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7679871" y="15144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8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047750"/>
    <xdr:sp macro="" textlink="">
      <xdr:nvSpPr>
        <xdr:cNvPr id="9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9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047750"/>
    <xdr:sp macro="" textlink="">
      <xdr:nvSpPr>
        <xdr:cNvPr id="9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047750"/>
    <xdr:sp macro="" textlink="">
      <xdr:nvSpPr>
        <xdr:cNvPr id="9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866775"/>
    <xdr:sp macro="" textlink="">
      <xdr:nvSpPr>
        <xdr:cNvPr id="9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235725"/>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200025</xdr:colOff>
      <xdr:row>82</xdr:row>
      <xdr:rowOff>85725</xdr:rowOff>
    </xdr:from>
    <xdr:ext cx="304800" cy="2124075"/>
    <xdr:sp macro="" textlink="">
      <xdr:nvSpPr>
        <xdr:cNvPr id="9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220825" y="20669250"/>
          <a:ext cx="304800" cy="2124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265</xdr:row>
      <xdr:rowOff>0</xdr:rowOff>
    </xdr:from>
    <xdr:ext cx="304800" cy="1276350"/>
    <xdr:sp macro="" textlink="">
      <xdr:nvSpPr>
        <xdr:cNvPr id="9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6590347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265</xdr:row>
      <xdr:rowOff>0</xdr:rowOff>
    </xdr:from>
    <xdr:ext cx="304800" cy="1276350"/>
    <xdr:sp macro="" textlink="">
      <xdr:nvSpPr>
        <xdr:cNvPr id="9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6590347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676274</xdr:colOff>
      <xdr:row>242</xdr:row>
      <xdr:rowOff>0</xdr:rowOff>
    </xdr:from>
    <xdr:ext cx="304800" cy="1276350"/>
    <xdr:sp macro="" textlink="">
      <xdr:nvSpPr>
        <xdr:cNvPr id="9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62699" y="602075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265</xdr:row>
      <xdr:rowOff>0</xdr:rowOff>
    </xdr:from>
    <xdr:ext cx="123825" cy="1276350"/>
    <xdr:sp macro="" textlink="">
      <xdr:nvSpPr>
        <xdr:cNvPr id="9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5903475"/>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265</xdr:row>
      <xdr:rowOff>0</xdr:rowOff>
    </xdr:from>
    <xdr:ext cx="171450" cy="1276350"/>
    <xdr:sp macro="" textlink="">
      <xdr:nvSpPr>
        <xdr:cNvPr id="10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5903475"/>
          <a:ext cx="17145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265</xdr:row>
      <xdr:rowOff>0</xdr:rowOff>
    </xdr:from>
    <xdr:ext cx="66675" cy="1276350"/>
    <xdr:sp macro="" textlink="">
      <xdr:nvSpPr>
        <xdr:cNvPr id="10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5903475"/>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265</xdr:row>
      <xdr:rowOff>0</xdr:rowOff>
    </xdr:from>
    <xdr:ext cx="304800" cy="1276350"/>
    <xdr:sp macro="" textlink="">
      <xdr:nvSpPr>
        <xdr:cNvPr id="10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590347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265</xdr:row>
      <xdr:rowOff>0</xdr:rowOff>
    </xdr:from>
    <xdr:ext cx="304800" cy="1276350"/>
    <xdr:sp macro="" textlink="">
      <xdr:nvSpPr>
        <xdr:cNvPr id="10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590347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266</xdr:row>
      <xdr:rowOff>0</xdr:rowOff>
    </xdr:from>
    <xdr:ext cx="304800" cy="1257300"/>
    <xdr:sp macro="" textlink="">
      <xdr:nvSpPr>
        <xdr:cNvPr id="10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6615112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266</xdr:row>
      <xdr:rowOff>0</xdr:rowOff>
    </xdr:from>
    <xdr:ext cx="304800" cy="1257300"/>
    <xdr:sp macro="" textlink="">
      <xdr:nvSpPr>
        <xdr:cNvPr id="10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6615112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266</xdr:row>
      <xdr:rowOff>0</xdr:rowOff>
    </xdr:from>
    <xdr:ext cx="123825" cy="1257300"/>
    <xdr:sp macro="" textlink="">
      <xdr:nvSpPr>
        <xdr:cNvPr id="10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6151125"/>
          <a:ext cx="12382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266</xdr:row>
      <xdr:rowOff>0</xdr:rowOff>
    </xdr:from>
    <xdr:ext cx="171450" cy="1257300"/>
    <xdr:sp macro="" textlink="">
      <xdr:nvSpPr>
        <xdr:cNvPr id="10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6151125"/>
          <a:ext cx="1714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266</xdr:row>
      <xdr:rowOff>0</xdr:rowOff>
    </xdr:from>
    <xdr:ext cx="66675" cy="1257300"/>
    <xdr:sp macro="" textlink="">
      <xdr:nvSpPr>
        <xdr:cNvPr id="10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615112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266</xdr:row>
      <xdr:rowOff>0</xdr:rowOff>
    </xdr:from>
    <xdr:ext cx="304800" cy="1257300"/>
    <xdr:sp macro="" textlink="">
      <xdr:nvSpPr>
        <xdr:cNvPr id="10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615112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266</xdr:row>
      <xdr:rowOff>0</xdr:rowOff>
    </xdr:from>
    <xdr:ext cx="66675" cy="1257300"/>
    <xdr:sp macro="" textlink="">
      <xdr:nvSpPr>
        <xdr:cNvPr id="1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615112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266</xdr:row>
      <xdr:rowOff>0</xdr:rowOff>
    </xdr:from>
    <xdr:ext cx="304800" cy="1257300"/>
    <xdr:sp macro="" textlink="">
      <xdr:nvSpPr>
        <xdr:cNvPr id="1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615112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265</xdr:row>
      <xdr:rowOff>0</xdr:rowOff>
    </xdr:from>
    <xdr:ext cx="304800" cy="1276350"/>
    <xdr:sp macro="" textlink="">
      <xdr:nvSpPr>
        <xdr:cNvPr id="11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6590347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265</xdr:row>
      <xdr:rowOff>0</xdr:rowOff>
    </xdr:from>
    <xdr:ext cx="123825" cy="1276350"/>
    <xdr:sp macro="" textlink="">
      <xdr:nvSpPr>
        <xdr:cNvPr id="11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5903475"/>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1295400</xdr:colOff>
      <xdr:row>230</xdr:row>
      <xdr:rowOff>95250</xdr:rowOff>
    </xdr:from>
    <xdr:ext cx="209550" cy="1257300"/>
    <xdr:sp macro="" textlink="">
      <xdr:nvSpPr>
        <xdr:cNvPr id="11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81825" y="57330975"/>
          <a:ext cx="2095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265</xdr:row>
      <xdr:rowOff>0</xdr:rowOff>
    </xdr:from>
    <xdr:ext cx="66675" cy="1276350"/>
    <xdr:sp macro="" textlink="">
      <xdr:nvSpPr>
        <xdr:cNvPr id="11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5903475"/>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242</xdr:row>
      <xdr:rowOff>0</xdr:rowOff>
    </xdr:from>
    <xdr:ext cx="304800" cy="1257300"/>
    <xdr:sp macro="" textlink="">
      <xdr:nvSpPr>
        <xdr:cNvPr id="11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5584150" y="6020752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266</xdr:row>
      <xdr:rowOff>0</xdr:rowOff>
    </xdr:from>
    <xdr:ext cx="304800" cy="1257300"/>
    <xdr:sp macro="" textlink="">
      <xdr:nvSpPr>
        <xdr:cNvPr id="11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6615112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933450</xdr:colOff>
      <xdr:row>265</xdr:row>
      <xdr:rowOff>619125</xdr:rowOff>
    </xdr:from>
    <xdr:ext cx="133350" cy="1257300"/>
    <xdr:sp macro="" textlink="">
      <xdr:nvSpPr>
        <xdr:cNvPr id="11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19875" y="66151125"/>
          <a:ext cx="1333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76199</xdr:rowOff>
    </xdr:from>
    <xdr:ext cx="156318" cy="85725"/>
    <xdr:sp macro="" textlink="">
      <xdr:nvSpPr>
        <xdr:cNvPr id="11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703824"/>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266</xdr:row>
      <xdr:rowOff>0</xdr:rowOff>
    </xdr:from>
    <xdr:ext cx="66675" cy="1257300"/>
    <xdr:sp macro="" textlink="">
      <xdr:nvSpPr>
        <xdr:cNvPr id="12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2"/>
        </xdr:cNvPr>
        <xdr:cNvSpPr>
          <a:spLocks noChangeAspect="1" noChangeArrowheads="1"/>
        </xdr:cNvSpPr>
      </xdr:nvSpPr>
      <xdr:spPr bwMode="auto">
        <a:xfrm>
          <a:off x="8162925" y="6615112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54676</xdr:colOff>
      <xdr:row>230</xdr:row>
      <xdr:rowOff>217715</xdr:rowOff>
    </xdr:from>
    <xdr:ext cx="277091" cy="1013114"/>
    <xdr:sp macro="" textlink="">
      <xdr:nvSpPr>
        <xdr:cNvPr id="1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6009051" y="57453440"/>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228</xdr:row>
      <xdr:rowOff>0</xdr:rowOff>
    </xdr:from>
    <xdr:ext cx="304800" cy="1114425"/>
    <xdr:sp macro="" textlink="">
      <xdr:nvSpPr>
        <xdr:cNvPr id="1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7404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228</xdr:row>
      <xdr:rowOff>0</xdr:rowOff>
    </xdr:from>
    <xdr:ext cx="304800" cy="1114425"/>
    <xdr:sp macro="" textlink="">
      <xdr:nvSpPr>
        <xdr:cNvPr id="12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7404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228</xdr:row>
      <xdr:rowOff>0</xdr:rowOff>
    </xdr:from>
    <xdr:ext cx="304800" cy="1114425"/>
    <xdr:sp macro="" textlink="">
      <xdr:nvSpPr>
        <xdr:cNvPr id="12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7404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228</xdr:row>
      <xdr:rowOff>0</xdr:rowOff>
    </xdr:from>
    <xdr:ext cx="304800" cy="1114425"/>
    <xdr:sp macro="" textlink="">
      <xdr:nvSpPr>
        <xdr:cNvPr id="1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7404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2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2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2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2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3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383721</xdr:colOff>
      <xdr:row>4</xdr:row>
      <xdr:rowOff>142875</xdr:rowOff>
    </xdr:from>
    <xdr:ext cx="304800" cy="1114425"/>
    <xdr:sp macro="" textlink="">
      <xdr:nvSpPr>
        <xdr:cNvPr id="1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6070146" y="1133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3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3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3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3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4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4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4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4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4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4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5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696685</xdr:colOff>
      <xdr:row>223</xdr:row>
      <xdr:rowOff>0</xdr:rowOff>
    </xdr:from>
    <xdr:ext cx="304800" cy="1114425"/>
    <xdr:sp macro="" textlink="">
      <xdr:nvSpPr>
        <xdr:cNvPr id="15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83110" y="555021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5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1270908</xdr:colOff>
      <xdr:row>228</xdr:row>
      <xdr:rowOff>81642</xdr:rowOff>
    </xdr:from>
    <xdr:ext cx="304800" cy="1114425"/>
    <xdr:sp macro="" textlink="">
      <xdr:nvSpPr>
        <xdr:cNvPr id="15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57333" y="56822067"/>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5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5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5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6988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15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1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1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1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0050"/>
    <xdr:sp macro="" textlink="">
      <xdr:nvSpPr>
        <xdr:cNvPr id="16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0050"/>
    <xdr:sp macro="" textlink="">
      <xdr:nvSpPr>
        <xdr:cNvPr id="16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1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16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16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91160</xdr:colOff>
      <xdr:row>228</xdr:row>
      <xdr:rowOff>0</xdr:rowOff>
    </xdr:from>
    <xdr:ext cx="304800" cy="400050"/>
    <xdr:sp macro="" textlink="">
      <xdr:nvSpPr>
        <xdr:cNvPr id="1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6045535" y="567404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16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16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00050"/>
    <xdr:sp macro="" textlink="">
      <xdr:nvSpPr>
        <xdr:cNvPr id="16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17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69880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17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17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17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1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17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6988075"/>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17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698807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17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69880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230</xdr:row>
      <xdr:rowOff>0</xdr:rowOff>
    </xdr:from>
    <xdr:ext cx="304800" cy="400050"/>
    <xdr:sp macro="" textlink="">
      <xdr:nvSpPr>
        <xdr:cNvPr id="17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230</xdr:row>
      <xdr:rowOff>0</xdr:rowOff>
    </xdr:from>
    <xdr:ext cx="304800" cy="400050"/>
    <xdr:sp macro="" textlink="">
      <xdr:nvSpPr>
        <xdr:cNvPr id="17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230</xdr:row>
      <xdr:rowOff>0</xdr:rowOff>
    </xdr:from>
    <xdr:ext cx="304800" cy="400050"/>
    <xdr:sp macro="" textlink="">
      <xdr:nvSpPr>
        <xdr:cNvPr id="18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230</xdr:row>
      <xdr:rowOff>0</xdr:rowOff>
    </xdr:from>
    <xdr:ext cx="123825" cy="400050"/>
    <xdr:sp macro="" textlink="">
      <xdr:nvSpPr>
        <xdr:cNvPr id="18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2357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230</xdr:row>
      <xdr:rowOff>0</xdr:rowOff>
    </xdr:from>
    <xdr:ext cx="66675" cy="400050"/>
    <xdr:sp macro="" textlink="">
      <xdr:nvSpPr>
        <xdr:cNvPr id="1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2357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18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00050"/>
    <xdr:sp macro="" textlink="">
      <xdr:nvSpPr>
        <xdr:cNvPr id="18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18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18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18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1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48337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1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748337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1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4833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19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19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4833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19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19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230</xdr:row>
      <xdr:rowOff>0</xdr:rowOff>
    </xdr:from>
    <xdr:ext cx="304800" cy="400050"/>
    <xdr:sp macro="" textlink="">
      <xdr:nvSpPr>
        <xdr:cNvPr id="19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230</xdr:row>
      <xdr:rowOff>0</xdr:rowOff>
    </xdr:from>
    <xdr:ext cx="123825" cy="400050"/>
    <xdr:sp macro="" textlink="">
      <xdr:nvSpPr>
        <xdr:cNvPr id="19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2357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230</xdr:row>
      <xdr:rowOff>0</xdr:rowOff>
    </xdr:from>
    <xdr:ext cx="171450" cy="400050"/>
    <xdr:sp macro="" textlink="">
      <xdr:nvSpPr>
        <xdr:cNvPr id="19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2357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230</xdr:row>
      <xdr:rowOff>0</xdr:rowOff>
    </xdr:from>
    <xdr:ext cx="66675" cy="400050"/>
    <xdr:sp macro="" textlink="">
      <xdr:nvSpPr>
        <xdr:cNvPr id="19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2357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19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20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20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20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20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48337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20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48337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20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4833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20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20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20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20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21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7310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21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9786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1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9786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1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1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21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1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2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9786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2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2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2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22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7310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2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23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9786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9786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3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3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23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3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3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9786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3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4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4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4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4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4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4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24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24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24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24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7310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25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77310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25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7310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25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25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7310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25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25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25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25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25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25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7310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26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26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7310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2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703489</xdr:colOff>
      <xdr:row>237</xdr:row>
      <xdr:rowOff>13607</xdr:rowOff>
    </xdr:from>
    <xdr:ext cx="304800" cy="419100"/>
    <xdr:sp macro="" textlink="">
      <xdr:nvSpPr>
        <xdr:cNvPr id="26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724289" y="58982882"/>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26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7310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6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26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9786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6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6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6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7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7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381000"/>
    <xdr:sp macro="" textlink="">
      <xdr:nvSpPr>
        <xdr:cNvPr id="2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97867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2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123825" cy="400050"/>
    <xdr:sp macro="" textlink="">
      <xdr:nvSpPr>
        <xdr:cNvPr id="27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82263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27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8226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27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27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8226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7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7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28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28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2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921692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28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921692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28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21692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238</xdr:row>
      <xdr:rowOff>74083</xdr:rowOff>
    </xdr:from>
    <xdr:ext cx="304800" cy="419100"/>
    <xdr:sp macro="" textlink="">
      <xdr:nvSpPr>
        <xdr:cNvPr id="2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4110758" y="59291008"/>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28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216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28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216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28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28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239</xdr:row>
      <xdr:rowOff>74083</xdr:rowOff>
    </xdr:from>
    <xdr:ext cx="304800" cy="419100"/>
    <xdr:sp macro="" textlink="">
      <xdr:nvSpPr>
        <xdr:cNvPr id="29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4110758" y="59538658"/>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2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29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712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29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712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29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959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29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959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29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00050"/>
    <xdr:sp macro="" textlink="">
      <xdr:nvSpPr>
        <xdr:cNvPr id="29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29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29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30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0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30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30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30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13607</xdr:rowOff>
    </xdr:from>
    <xdr:ext cx="304800" cy="866775"/>
    <xdr:sp macro="" textlink="">
      <xdr:nvSpPr>
        <xdr:cNvPr id="30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221132"/>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1352550</xdr:colOff>
      <xdr:row>250</xdr:row>
      <xdr:rowOff>161924</xdr:rowOff>
    </xdr:from>
    <xdr:ext cx="361950" cy="1323380"/>
    <xdr:sp macro="" textlink="">
      <xdr:nvSpPr>
        <xdr:cNvPr id="30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flipV="1">
          <a:off x="7038975" y="62350649"/>
          <a:ext cx="361950" cy="13233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242</xdr:row>
      <xdr:rowOff>0</xdr:rowOff>
    </xdr:from>
    <xdr:ext cx="304800" cy="419100"/>
    <xdr:sp macro="" textlink="">
      <xdr:nvSpPr>
        <xdr:cNvPr id="30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242</xdr:row>
      <xdr:rowOff>0</xdr:rowOff>
    </xdr:from>
    <xdr:ext cx="304800" cy="419100"/>
    <xdr:sp macro="" textlink="">
      <xdr:nvSpPr>
        <xdr:cNvPr id="30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242</xdr:row>
      <xdr:rowOff>0</xdr:rowOff>
    </xdr:from>
    <xdr:ext cx="304800" cy="419100"/>
    <xdr:sp macro="" textlink="">
      <xdr:nvSpPr>
        <xdr:cNvPr id="31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242</xdr:row>
      <xdr:rowOff>0</xdr:rowOff>
    </xdr:from>
    <xdr:ext cx="123825" cy="419100"/>
    <xdr:sp macro="" textlink="">
      <xdr:nvSpPr>
        <xdr:cNvPr id="31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02075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242</xdr:row>
      <xdr:rowOff>0</xdr:rowOff>
    </xdr:from>
    <xdr:ext cx="171450" cy="419100"/>
    <xdr:sp macro="" textlink="">
      <xdr:nvSpPr>
        <xdr:cNvPr id="31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602075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31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02075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31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31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02075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19100"/>
    <xdr:sp macro="" textlink="">
      <xdr:nvSpPr>
        <xdr:cNvPr id="31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31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045517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045517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243</xdr:row>
      <xdr:rowOff>0</xdr:rowOff>
    </xdr:from>
    <xdr:ext cx="304800" cy="1047750"/>
    <xdr:sp macro="" textlink="">
      <xdr:nvSpPr>
        <xdr:cNvPr id="3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04551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242</xdr:row>
      <xdr:rowOff>0</xdr:rowOff>
    </xdr:from>
    <xdr:ext cx="304800" cy="419100"/>
    <xdr:sp macro="" textlink="">
      <xdr:nvSpPr>
        <xdr:cNvPr id="32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242</xdr:row>
      <xdr:rowOff>0</xdr:rowOff>
    </xdr:from>
    <xdr:ext cx="304800" cy="419100"/>
    <xdr:sp macro="" textlink="">
      <xdr:nvSpPr>
        <xdr:cNvPr id="32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242</xdr:row>
      <xdr:rowOff>0</xdr:rowOff>
    </xdr:from>
    <xdr:ext cx="304800" cy="419100"/>
    <xdr:sp macro="" textlink="">
      <xdr:nvSpPr>
        <xdr:cNvPr id="32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242</xdr:row>
      <xdr:rowOff>0</xdr:rowOff>
    </xdr:from>
    <xdr:ext cx="123825" cy="419100"/>
    <xdr:sp macro="" textlink="">
      <xdr:nvSpPr>
        <xdr:cNvPr id="3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02075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242</xdr:row>
      <xdr:rowOff>0</xdr:rowOff>
    </xdr:from>
    <xdr:ext cx="171450" cy="419100"/>
    <xdr:sp macro="" textlink="">
      <xdr:nvSpPr>
        <xdr:cNvPr id="3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02075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3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02075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19100"/>
    <xdr:sp macro="" textlink="">
      <xdr:nvSpPr>
        <xdr:cNvPr id="3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3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243</xdr:row>
      <xdr:rowOff>0</xdr:rowOff>
    </xdr:from>
    <xdr:ext cx="304800" cy="1047750"/>
    <xdr:sp macro="" textlink="">
      <xdr:nvSpPr>
        <xdr:cNvPr id="32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604551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243</xdr:row>
      <xdr:rowOff>0</xdr:rowOff>
    </xdr:from>
    <xdr:ext cx="304800" cy="1047750"/>
    <xdr:sp macro="" textlink="">
      <xdr:nvSpPr>
        <xdr:cNvPr id="33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604551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243</xdr:row>
      <xdr:rowOff>0</xdr:rowOff>
    </xdr:from>
    <xdr:ext cx="304800" cy="1047750"/>
    <xdr:sp macro="" textlink="">
      <xdr:nvSpPr>
        <xdr:cNvPr id="33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60455175"/>
          <a:ext cx="304800" cy="10477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oneCellAnchor>
  <xdr:oneCellAnchor>
    <xdr:from>
      <xdr:col>3</xdr:col>
      <xdr:colOff>942975</xdr:colOff>
      <xdr:row>243</xdr:row>
      <xdr:rowOff>0</xdr:rowOff>
    </xdr:from>
    <xdr:ext cx="123825" cy="1047750"/>
    <xdr:sp macro="" textlink="">
      <xdr:nvSpPr>
        <xdr:cNvPr id="33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0455175"/>
          <a:ext cx="12382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57150</xdr:colOff>
      <xdr:row>242</xdr:row>
      <xdr:rowOff>0</xdr:rowOff>
    </xdr:from>
    <xdr:ext cx="304800" cy="1047750"/>
    <xdr:sp macro="" textlink="">
      <xdr:nvSpPr>
        <xdr:cNvPr id="33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7639050" y="6020752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045517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243</xdr:row>
      <xdr:rowOff>0</xdr:rowOff>
    </xdr:from>
    <xdr:ext cx="304800" cy="1047750"/>
    <xdr:sp macro="" textlink="">
      <xdr:nvSpPr>
        <xdr:cNvPr id="3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4551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045517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243</xdr:row>
      <xdr:rowOff>0</xdr:rowOff>
    </xdr:from>
    <xdr:ext cx="304800" cy="1047750"/>
    <xdr:sp macro="" textlink="">
      <xdr:nvSpPr>
        <xdr:cNvPr id="3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04551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243</xdr:row>
      <xdr:rowOff>0</xdr:rowOff>
    </xdr:from>
    <xdr:ext cx="304800" cy="1047750"/>
    <xdr:sp macro="" textlink="">
      <xdr:nvSpPr>
        <xdr:cNvPr id="3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45517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244</xdr:row>
      <xdr:rowOff>0</xdr:rowOff>
    </xdr:from>
    <xdr:ext cx="304800" cy="866775"/>
    <xdr:sp macro="" textlink="">
      <xdr:nvSpPr>
        <xdr:cNvPr id="3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702825"/>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13855</xdr:colOff>
      <xdr:row>249</xdr:row>
      <xdr:rowOff>50655</xdr:rowOff>
    </xdr:from>
    <xdr:ext cx="277091" cy="1013114"/>
    <xdr:sp macro="" textlink="">
      <xdr:nvSpPr>
        <xdr:cNvPr id="34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968230" y="61991730"/>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245</xdr:row>
      <xdr:rowOff>0</xdr:rowOff>
    </xdr:from>
    <xdr:ext cx="304800" cy="866775"/>
    <xdr:sp macro="" textlink="">
      <xdr:nvSpPr>
        <xdr:cNvPr id="34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950475"/>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34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921692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34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9216925"/>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34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216925"/>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238</xdr:row>
      <xdr:rowOff>74083</xdr:rowOff>
    </xdr:from>
    <xdr:ext cx="304800" cy="419100"/>
    <xdr:sp macro="" textlink="">
      <xdr:nvSpPr>
        <xdr:cNvPr id="34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4110758" y="59291008"/>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3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216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34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216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4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239</xdr:row>
      <xdr:rowOff>74083</xdr:rowOff>
    </xdr:from>
    <xdr:ext cx="304800" cy="419100"/>
    <xdr:sp macro="" textlink="">
      <xdr:nvSpPr>
        <xdr:cNvPr id="35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4110758" y="59538658"/>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5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5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712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712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5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959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5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959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13607</xdr:rowOff>
    </xdr:from>
    <xdr:ext cx="304800" cy="866775"/>
    <xdr:sp macro="" textlink="">
      <xdr:nvSpPr>
        <xdr:cNvPr id="35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221132"/>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13855</xdr:colOff>
      <xdr:row>267</xdr:row>
      <xdr:rowOff>50655</xdr:rowOff>
    </xdr:from>
    <xdr:ext cx="277091" cy="1013114"/>
    <xdr:sp macro="" textlink="">
      <xdr:nvSpPr>
        <xdr:cNvPr id="35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968230" y="66449430"/>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5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5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4739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4739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6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4739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6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6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4739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6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4739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6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4739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0</xdr:rowOff>
    </xdr:from>
    <xdr:to>
      <xdr:col>1</xdr:col>
      <xdr:colOff>0</xdr:colOff>
      <xdr:row>3</xdr:row>
      <xdr:rowOff>208189</xdr:rowOff>
    </xdr:to>
    <xdr:pic>
      <xdr:nvPicPr>
        <xdr:cNvPr id="368"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647825" cy="951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13855</xdr:colOff>
      <xdr:row>267</xdr:row>
      <xdr:rowOff>50655</xdr:rowOff>
    </xdr:from>
    <xdr:ext cx="277091" cy="1013114"/>
    <xdr:sp macro="" textlink="">
      <xdr:nvSpPr>
        <xdr:cNvPr id="36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968230" y="66449430"/>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13855</xdr:colOff>
      <xdr:row>267</xdr:row>
      <xdr:rowOff>50655</xdr:rowOff>
    </xdr:from>
    <xdr:ext cx="277091" cy="1013114"/>
    <xdr:sp macro="" textlink="">
      <xdr:nvSpPr>
        <xdr:cNvPr id="37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968230" y="66449430"/>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37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37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37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37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48337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37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748337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37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4833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7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37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4833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37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8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38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38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38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38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48337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38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48337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38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48337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8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38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38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39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39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7310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39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39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9786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39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9786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39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3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3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39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39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0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40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9786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40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40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40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40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0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0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0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40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7310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4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41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9786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41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9786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41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41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41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4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4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4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9786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4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2263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42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82263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42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4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2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2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42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42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42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43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7310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43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77310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4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7310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4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4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7310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4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4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43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43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43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44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7310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44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44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577310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44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703489</xdr:colOff>
      <xdr:row>237</xdr:row>
      <xdr:rowOff>13607</xdr:rowOff>
    </xdr:from>
    <xdr:ext cx="304800" cy="419100"/>
    <xdr:sp macro="" textlink="">
      <xdr:nvSpPr>
        <xdr:cNvPr id="44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724289" y="58982882"/>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44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7310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44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44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9786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44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4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45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7310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4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582263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5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381000"/>
    <xdr:sp macro="" textlink="">
      <xdr:nvSpPr>
        <xdr:cNvPr id="45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797867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45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123825" cy="400050"/>
    <xdr:sp macro="" textlink="">
      <xdr:nvSpPr>
        <xdr:cNvPr id="45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582263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45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8226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45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79786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45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582263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5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721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46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4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4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216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46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216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46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46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46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4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712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46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712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47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959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47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959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47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47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47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47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47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47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47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242</xdr:row>
      <xdr:rowOff>0</xdr:rowOff>
    </xdr:from>
    <xdr:ext cx="304800" cy="419100"/>
    <xdr:sp macro="" textlink="">
      <xdr:nvSpPr>
        <xdr:cNvPr id="47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242</xdr:row>
      <xdr:rowOff>0</xdr:rowOff>
    </xdr:from>
    <xdr:ext cx="304800" cy="419100"/>
    <xdr:sp macro="" textlink="">
      <xdr:nvSpPr>
        <xdr:cNvPr id="48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242</xdr:row>
      <xdr:rowOff>0</xdr:rowOff>
    </xdr:from>
    <xdr:ext cx="304800" cy="419100"/>
    <xdr:sp macro="" textlink="">
      <xdr:nvSpPr>
        <xdr:cNvPr id="48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242</xdr:row>
      <xdr:rowOff>0</xdr:rowOff>
    </xdr:from>
    <xdr:ext cx="123825" cy="419100"/>
    <xdr:sp macro="" textlink="">
      <xdr:nvSpPr>
        <xdr:cNvPr id="48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02075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242</xdr:row>
      <xdr:rowOff>0</xdr:rowOff>
    </xdr:from>
    <xdr:ext cx="171450" cy="419100"/>
    <xdr:sp macro="" textlink="">
      <xdr:nvSpPr>
        <xdr:cNvPr id="48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943725" y="602075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4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02075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48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48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02075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19100"/>
    <xdr:sp macro="" textlink="">
      <xdr:nvSpPr>
        <xdr:cNvPr id="48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48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242</xdr:row>
      <xdr:rowOff>0</xdr:rowOff>
    </xdr:from>
    <xdr:ext cx="304800" cy="419100"/>
    <xdr:sp macro="" textlink="">
      <xdr:nvSpPr>
        <xdr:cNvPr id="48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242</xdr:row>
      <xdr:rowOff>0</xdr:rowOff>
    </xdr:from>
    <xdr:ext cx="304800" cy="419100"/>
    <xdr:sp macro="" textlink="">
      <xdr:nvSpPr>
        <xdr:cNvPr id="49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242</xdr:row>
      <xdr:rowOff>0</xdr:rowOff>
    </xdr:from>
    <xdr:ext cx="304800" cy="419100"/>
    <xdr:sp macro="" textlink="">
      <xdr:nvSpPr>
        <xdr:cNvPr id="49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242</xdr:row>
      <xdr:rowOff>0</xdr:rowOff>
    </xdr:from>
    <xdr:ext cx="123825" cy="419100"/>
    <xdr:sp macro="" textlink="">
      <xdr:nvSpPr>
        <xdr:cNvPr id="49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0207525"/>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242</xdr:row>
      <xdr:rowOff>0</xdr:rowOff>
    </xdr:from>
    <xdr:ext cx="171450" cy="419100"/>
    <xdr:sp macro="" textlink="">
      <xdr:nvSpPr>
        <xdr:cNvPr id="49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0207525"/>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49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0207525"/>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19100"/>
    <xdr:sp macro="" textlink="">
      <xdr:nvSpPr>
        <xdr:cNvPr id="49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49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602075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49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216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49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216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49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50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50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464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50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712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50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712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50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959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50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9959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281</xdr:row>
      <xdr:rowOff>76199</xdr:rowOff>
    </xdr:from>
    <xdr:ext cx="156318" cy="85725"/>
    <xdr:sp macro="" textlink="">
      <xdr:nvSpPr>
        <xdr:cNvPr id="50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9942074"/>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314</xdr:row>
      <xdr:rowOff>0</xdr:rowOff>
    </xdr:from>
    <xdr:ext cx="304800" cy="1276350"/>
    <xdr:sp macro="" textlink="">
      <xdr:nvSpPr>
        <xdr:cNvPr id="50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314</xdr:row>
      <xdr:rowOff>0</xdr:rowOff>
    </xdr:from>
    <xdr:ext cx="304800" cy="1276350"/>
    <xdr:sp macro="" textlink="">
      <xdr:nvSpPr>
        <xdr:cNvPr id="50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314</xdr:row>
      <xdr:rowOff>0</xdr:rowOff>
    </xdr:from>
    <xdr:ext cx="304800" cy="1276350"/>
    <xdr:sp macro="" textlink="">
      <xdr:nvSpPr>
        <xdr:cNvPr id="50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314</xdr:row>
      <xdr:rowOff>0</xdr:rowOff>
    </xdr:from>
    <xdr:ext cx="123825" cy="1276350"/>
    <xdr:sp macro="" textlink="">
      <xdr:nvSpPr>
        <xdr:cNvPr id="51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78038325"/>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314</xdr:row>
      <xdr:rowOff>0</xdr:rowOff>
    </xdr:from>
    <xdr:ext cx="171450" cy="1276350"/>
    <xdr:sp macro="" textlink="">
      <xdr:nvSpPr>
        <xdr:cNvPr id="5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78038325"/>
          <a:ext cx="17145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314</xdr:row>
      <xdr:rowOff>0</xdr:rowOff>
    </xdr:from>
    <xdr:ext cx="66675" cy="1276350"/>
    <xdr:sp macro="" textlink="">
      <xdr:nvSpPr>
        <xdr:cNvPr id="51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038325"/>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314</xdr:row>
      <xdr:rowOff>0</xdr:rowOff>
    </xdr:from>
    <xdr:ext cx="304800" cy="1276350"/>
    <xdr:sp macro="" textlink="">
      <xdr:nvSpPr>
        <xdr:cNvPr id="51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314</xdr:row>
      <xdr:rowOff>0</xdr:rowOff>
    </xdr:from>
    <xdr:ext cx="304800" cy="1276350"/>
    <xdr:sp macro="" textlink="">
      <xdr:nvSpPr>
        <xdr:cNvPr id="51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315</xdr:row>
      <xdr:rowOff>0</xdr:rowOff>
    </xdr:from>
    <xdr:ext cx="304800" cy="1257300"/>
    <xdr:sp macro="" textlink="">
      <xdr:nvSpPr>
        <xdr:cNvPr id="51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315</xdr:row>
      <xdr:rowOff>0</xdr:rowOff>
    </xdr:from>
    <xdr:ext cx="304800" cy="1257300"/>
    <xdr:sp macro="" textlink="">
      <xdr:nvSpPr>
        <xdr:cNvPr id="51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315</xdr:row>
      <xdr:rowOff>0</xdr:rowOff>
    </xdr:from>
    <xdr:ext cx="123825" cy="1257300"/>
    <xdr:sp macro="" textlink="">
      <xdr:nvSpPr>
        <xdr:cNvPr id="5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78285975"/>
          <a:ext cx="12382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315</xdr:row>
      <xdr:rowOff>0</xdr:rowOff>
    </xdr:from>
    <xdr:ext cx="171450" cy="1257300"/>
    <xdr:sp macro="" textlink="">
      <xdr:nvSpPr>
        <xdr:cNvPr id="5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78285975"/>
          <a:ext cx="1714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5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28597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315</xdr:row>
      <xdr:rowOff>0</xdr:rowOff>
    </xdr:from>
    <xdr:ext cx="304800" cy="1257300"/>
    <xdr:sp macro="" textlink="">
      <xdr:nvSpPr>
        <xdr:cNvPr id="5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52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28597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315</xdr:row>
      <xdr:rowOff>0</xdr:rowOff>
    </xdr:from>
    <xdr:ext cx="304800" cy="1257300"/>
    <xdr:sp macro="" textlink="">
      <xdr:nvSpPr>
        <xdr:cNvPr id="52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314</xdr:row>
      <xdr:rowOff>0</xdr:rowOff>
    </xdr:from>
    <xdr:ext cx="304800" cy="1276350"/>
    <xdr:sp macro="" textlink="">
      <xdr:nvSpPr>
        <xdr:cNvPr id="52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314</xdr:row>
      <xdr:rowOff>0</xdr:rowOff>
    </xdr:from>
    <xdr:ext cx="123825" cy="1276350"/>
    <xdr:sp macro="" textlink="">
      <xdr:nvSpPr>
        <xdr:cNvPr id="5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78038325"/>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314</xdr:row>
      <xdr:rowOff>0</xdr:rowOff>
    </xdr:from>
    <xdr:ext cx="66675" cy="1276350"/>
    <xdr:sp macro="" textlink="">
      <xdr:nvSpPr>
        <xdr:cNvPr id="5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038325"/>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291</xdr:row>
      <xdr:rowOff>0</xdr:rowOff>
    </xdr:from>
    <xdr:ext cx="304800" cy="1257300"/>
    <xdr:sp macro="" textlink="">
      <xdr:nvSpPr>
        <xdr:cNvPr id="5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5584150" y="723423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315</xdr:row>
      <xdr:rowOff>0</xdr:rowOff>
    </xdr:from>
    <xdr:ext cx="304800" cy="1257300"/>
    <xdr:sp macro="" textlink="">
      <xdr:nvSpPr>
        <xdr:cNvPr id="52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933450</xdr:colOff>
      <xdr:row>314</xdr:row>
      <xdr:rowOff>619125</xdr:rowOff>
    </xdr:from>
    <xdr:ext cx="133350" cy="1257300"/>
    <xdr:sp macro="" textlink="">
      <xdr:nvSpPr>
        <xdr:cNvPr id="52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19875" y="78285975"/>
          <a:ext cx="1333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5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2"/>
        </xdr:cNvPr>
        <xdr:cNvSpPr>
          <a:spLocks noChangeAspect="1" noChangeArrowheads="1"/>
        </xdr:cNvSpPr>
      </xdr:nvSpPr>
      <xdr:spPr bwMode="auto">
        <a:xfrm>
          <a:off x="8162925" y="7828597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00050"/>
    <xdr:sp macro="" textlink="">
      <xdr:nvSpPr>
        <xdr:cNvPr id="5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19100"/>
    <xdr:sp macro="" textlink="">
      <xdr:nvSpPr>
        <xdr:cNvPr id="5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2357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19100"/>
    <xdr:sp macro="" textlink="">
      <xdr:nvSpPr>
        <xdr:cNvPr id="53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2357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53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19100"/>
    <xdr:sp macro="" textlink="">
      <xdr:nvSpPr>
        <xdr:cNvPr id="5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2357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19100"/>
    <xdr:sp macro="" textlink="">
      <xdr:nvSpPr>
        <xdr:cNvPr id="5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2357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53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5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2357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5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5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4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54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4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54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4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4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00050"/>
    <xdr:sp macro="" textlink="">
      <xdr:nvSpPr>
        <xdr:cNvPr id="54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4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19100"/>
    <xdr:sp macro="" textlink="">
      <xdr:nvSpPr>
        <xdr:cNvPr id="54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5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5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19100"/>
    <xdr:sp macro="" textlink="">
      <xdr:nvSpPr>
        <xdr:cNvPr id="55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233</xdr:row>
      <xdr:rowOff>0</xdr:rowOff>
    </xdr:from>
    <xdr:ext cx="304800" cy="419100"/>
    <xdr:sp macro="" textlink="">
      <xdr:nvSpPr>
        <xdr:cNvPr id="5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9786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233</xdr:row>
      <xdr:rowOff>0</xdr:rowOff>
    </xdr:from>
    <xdr:ext cx="304800" cy="419100"/>
    <xdr:sp macro="" textlink="">
      <xdr:nvSpPr>
        <xdr:cNvPr id="55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9786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233</xdr:row>
      <xdr:rowOff>0</xdr:rowOff>
    </xdr:from>
    <xdr:ext cx="304800" cy="419100"/>
    <xdr:sp macro="" textlink="">
      <xdr:nvSpPr>
        <xdr:cNvPr id="55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9786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233</xdr:row>
      <xdr:rowOff>0</xdr:rowOff>
    </xdr:from>
    <xdr:ext cx="304800" cy="419100"/>
    <xdr:sp macro="" textlink="">
      <xdr:nvSpPr>
        <xdr:cNvPr id="55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9786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55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55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6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56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6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5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4833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6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00050"/>
    <xdr:sp macro="" textlink="">
      <xdr:nvSpPr>
        <xdr:cNvPr id="5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6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6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56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7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7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7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00050"/>
    <xdr:sp macro="" textlink="">
      <xdr:nvSpPr>
        <xdr:cNvPr id="57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7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19100"/>
    <xdr:sp macro="" textlink="">
      <xdr:nvSpPr>
        <xdr:cNvPr id="57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7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7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19100"/>
    <xdr:sp macro="" textlink="">
      <xdr:nvSpPr>
        <xdr:cNvPr id="57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8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84739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233</xdr:row>
      <xdr:rowOff>0</xdr:rowOff>
    </xdr:from>
    <xdr:ext cx="304800" cy="419100"/>
    <xdr:sp macro="" textlink="">
      <xdr:nvSpPr>
        <xdr:cNvPr id="58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9786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233</xdr:row>
      <xdr:rowOff>0</xdr:rowOff>
    </xdr:from>
    <xdr:ext cx="304800" cy="419100"/>
    <xdr:sp macro="" textlink="">
      <xdr:nvSpPr>
        <xdr:cNvPr id="58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9786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233</xdr:row>
      <xdr:rowOff>0</xdr:rowOff>
    </xdr:from>
    <xdr:ext cx="304800" cy="419100"/>
    <xdr:sp macro="" textlink="">
      <xdr:nvSpPr>
        <xdr:cNvPr id="5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9786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233</xdr:row>
      <xdr:rowOff>0</xdr:rowOff>
    </xdr:from>
    <xdr:ext cx="304800" cy="419100"/>
    <xdr:sp macro="" textlink="">
      <xdr:nvSpPr>
        <xdr:cNvPr id="58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9786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8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58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8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8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8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00050"/>
    <xdr:sp macro="" textlink="">
      <xdr:nvSpPr>
        <xdr:cNvPr id="59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577310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91160</xdr:colOff>
      <xdr:row>229</xdr:row>
      <xdr:rowOff>0</xdr:rowOff>
    </xdr:from>
    <xdr:ext cx="304800" cy="400050"/>
    <xdr:sp macro="" textlink="">
      <xdr:nvSpPr>
        <xdr:cNvPr id="59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6045535" y="569880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314</xdr:row>
      <xdr:rowOff>0</xdr:rowOff>
    </xdr:from>
    <xdr:ext cx="304800" cy="1276350"/>
    <xdr:sp macro="" textlink="">
      <xdr:nvSpPr>
        <xdr:cNvPr id="59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314</xdr:row>
      <xdr:rowOff>0</xdr:rowOff>
    </xdr:from>
    <xdr:ext cx="304800" cy="1276350"/>
    <xdr:sp macro="" textlink="">
      <xdr:nvSpPr>
        <xdr:cNvPr id="59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314</xdr:row>
      <xdr:rowOff>0</xdr:rowOff>
    </xdr:from>
    <xdr:ext cx="304800" cy="1276350"/>
    <xdr:sp macro="" textlink="">
      <xdr:nvSpPr>
        <xdr:cNvPr id="59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314</xdr:row>
      <xdr:rowOff>0</xdr:rowOff>
    </xdr:from>
    <xdr:ext cx="123825" cy="1276350"/>
    <xdr:sp macro="" textlink="">
      <xdr:nvSpPr>
        <xdr:cNvPr id="59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78038325"/>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314</xdr:row>
      <xdr:rowOff>0</xdr:rowOff>
    </xdr:from>
    <xdr:ext cx="171450" cy="1276350"/>
    <xdr:sp macro="" textlink="">
      <xdr:nvSpPr>
        <xdr:cNvPr id="59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78038325"/>
          <a:ext cx="17145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314</xdr:row>
      <xdr:rowOff>0</xdr:rowOff>
    </xdr:from>
    <xdr:ext cx="66675" cy="1276350"/>
    <xdr:sp macro="" textlink="">
      <xdr:nvSpPr>
        <xdr:cNvPr id="59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038325"/>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314</xdr:row>
      <xdr:rowOff>0</xdr:rowOff>
    </xdr:from>
    <xdr:ext cx="304800" cy="1276350"/>
    <xdr:sp macro="" textlink="">
      <xdr:nvSpPr>
        <xdr:cNvPr id="59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314</xdr:row>
      <xdr:rowOff>0</xdr:rowOff>
    </xdr:from>
    <xdr:ext cx="304800" cy="1276350"/>
    <xdr:sp macro="" textlink="">
      <xdr:nvSpPr>
        <xdr:cNvPr id="6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315</xdr:row>
      <xdr:rowOff>0</xdr:rowOff>
    </xdr:from>
    <xdr:ext cx="304800" cy="1257300"/>
    <xdr:sp macro="" textlink="">
      <xdr:nvSpPr>
        <xdr:cNvPr id="60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315</xdr:row>
      <xdr:rowOff>0</xdr:rowOff>
    </xdr:from>
    <xdr:ext cx="304800" cy="1257300"/>
    <xdr:sp macro="" textlink="">
      <xdr:nvSpPr>
        <xdr:cNvPr id="60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315</xdr:row>
      <xdr:rowOff>0</xdr:rowOff>
    </xdr:from>
    <xdr:ext cx="123825" cy="1257300"/>
    <xdr:sp macro="" textlink="">
      <xdr:nvSpPr>
        <xdr:cNvPr id="60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78285975"/>
          <a:ext cx="12382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315</xdr:row>
      <xdr:rowOff>0</xdr:rowOff>
    </xdr:from>
    <xdr:ext cx="171450" cy="1257300"/>
    <xdr:sp macro="" textlink="">
      <xdr:nvSpPr>
        <xdr:cNvPr id="60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78285975"/>
          <a:ext cx="1714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60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28597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315</xdr:row>
      <xdr:rowOff>0</xdr:rowOff>
    </xdr:from>
    <xdr:ext cx="304800" cy="1257300"/>
    <xdr:sp macro="" textlink="">
      <xdr:nvSpPr>
        <xdr:cNvPr id="60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60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28597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315</xdr:row>
      <xdr:rowOff>0</xdr:rowOff>
    </xdr:from>
    <xdr:ext cx="304800" cy="1257300"/>
    <xdr:sp macro="" textlink="">
      <xdr:nvSpPr>
        <xdr:cNvPr id="60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314</xdr:row>
      <xdr:rowOff>0</xdr:rowOff>
    </xdr:from>
    <xdr:ext cx="304800" cy="1276350"/>
    <xdr:sp macro="" textlink="">
      <xdr:nvSpPr>
        <xdr:cNvPr id="60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314</xdr:row>
      <xdr:rowOff>0</xdr:rowOff>
    </xdr:from>
    <xdr:ext cx="123825" cy="1276350"/>
    <xdr:sp macro="" textlink="">
      <xdr:nvSpPr>
        <xdr:cNvPr id="61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78038325"/>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314</xdr:row>
      <xdr:rowOff>0</xdr:rowOff>
    </xdr:from>
    <xdr:ext cx="66675" cy="1276350"/>
    <xdr:sp macro="" textlink="">
      <xdr:nvSpPr>
        <xdr:cNvPr id="6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038325"/>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291</xdr:row>
      <xdr:rowOff>0</xdr:rowOff>
    </xdr:from>
    <xdr:ext cx="304800" cy="1257300"/>
    <xdr:sp macro="" textlink="">
      <xdr:nvSpPr>
        <xdr:cNvPr id="6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5584150" y="723423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315</xdr:row>
      <xdr:rowOff>0</xdr:rowOff>
    </xdr:from>
    <xdr:ext cx="304800" cy="1257300"/>
    <xdr:sp macro="" textlink="">
      <xdr:nvSpPr>
        <xdr:cNvPr id="6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933450</xdr:colOff>
      <xdr:row>314</xdr:row>
      <xdr:rowOff>619125</xdr:rowOff>
    </xdr:from>
    <xdr:ext cx="133350" cy="1257300"/>
    <xdr:sp macro="" textlink="">
      <xdr:nvSpPr>
        <xdr:cNvPr id="6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19875" y="78285975"/>
          <a:ext cx="1333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61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2"/>
        </xdr:cNvPr>
        <xdr:cNvSpPr>
          <a:spLocks noChangeAspect="1" noChangeArrowheads="1"/>
        </xdr:cNvSpPr>
      </xdr:nvSpPr>
      <xdr:spPr bwMode="auto">
        <a:xfrm>
          <a:off x="8162925" y="7828597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331</xdr:row>
      <xdr:rowOff>0</xdr:rowOff>
    </xdr:from>
    <xdr:ext cx="156318" cy="85725"/>
    <xdr:sp macro="" textlink="">
      <xdr:nvSpPr>
        <xdr:cNvPr id="61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84829649"/>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274</xdr:row>
      <xdr:rowOff>0</xdr:rowOff>
    </xdr:from>
    <xdr:ext cx="123825" cy="381000"/>
    <xdr:sp macro="" textlink="">
      <xdr:nvSpPr>
        <xdr:cNvPr id="6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81323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274</xdr:row>
      <xdr:rowOff>0</xdr:rowOff>
    </xdr:from>
    <xdr:ext cx="171450" cy="381000"/>
    <xdr:sp macro="" textlink="">
      <xdr:nvSpPr>
        <xdr:cNvPr id="6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13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123825" cy="400050"/>
    <xdr:sp macro="" textlink="">
      <xdr:nvSpPr>
        <xdr:cNvPr id="61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83799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400050"/>
    <xdr:sp macro="" textlink="">
      <xdr:nvSpPr>
        <xdr:cNvPr id="62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83799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276</xdr:row>
      <xdr:rowOff>0</xdr:rowOff>
    </xdr:from>
    <xdr:ext cx="304800" cy="400050"/>
    <xdr:sp macro="" textlink="">
      <xdr:nvSpPr>
        <xdr:cNvPr id="62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8627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171450" cy="400050"/>
    <xdr:sp macro="" textlink="">
      <xdr:nvSpPr>
        <xdr:cNvPr id="62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3799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400050"/>
    <xdr:sp macro="" textlink="">
      <xdr:nvSpPr>
        <xdr:cNvPr id="62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83799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276</xdr:row>
      <xdr:rowOff>0</xdr:rowOff>
    </xdr:from>
    <xdr:ext cx="304800" cy="400050"/>
    <xdr:sp macro="" textlink="">
      <xdr:nvSpPr>
        <xdr:cNvPr id="62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8627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274</xdr:row>
      <xdr:rowOff>0</xdr:rowOff>
    </xdr:from>
    <xdr:ext cx="171450" cy="381000"/>
    <xdr:sp macro="" textlink="">
      <xdr:nvSpPr>
        <xdr:cNvPr id="6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13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171450" cy="400050"/>
    <xdr:sp macro="" textlink="">
      <xdr:nvSpPr>
        <xdr:cNvPr id="6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3799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278</xdr:row>
      <xdr:rowOff>0</xdr:rowOff>
    </xdr:from>
    <xdr:ext cx="304800" cy="400050"/>
    <xdr:sp macro="" textlink="">
      <xdr:nvSpPr>
        <xdr:cNvPr id="6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122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278</xdr:row>
      <xdr:rowOff>0</xdr:rowOff>
    </xdr:from>
    <xdr:ext cx="304800" cy="400050"/>
    <xdr:sp macro="" textlink="">
      <xdr:nvSpPr>
        <xdr:cNvPr id="62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122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279</xdr:row>
      <xdr:rowOff>0</xdr:rowOff>
    </xdr:from>
    <xdr:ext cx="304800" cy="400050"/>
    <xdr:sp macro="" textlink="">
      <xdr:nvSpPr>
        <xdr:cNvPr id="6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370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279</xdr:row>
      <xdr:rowOff>0</xdr:rowOff>
    </xdr:from>
    <xdr:ext cx="304800" cy="400050"/>
    <xdr:sp macro="" textlink="">
      <xdr:nvSpPr>
        <xdr:cNvPr id="6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370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279</xdr:row>
      <xdr:rowOff>0</xdr:rowOff>
    </xdr:from>
    <xdr:ext cx="304800" cy="400050"/>
    <xdr:sp macro="" textlink="">
      <xdr:nvSpPr>
        <xdr:cNvPr id="6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370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280</xdr:row>
      <xdr:rowOff>0</xdr:rowOff>
    </xdr:from>
    <xdr:ext cx="304800" cy="400050"/>
    <xdr:sp macro="" textlink="">
      <xdr:nvSpPr>
        <xdr:cNvPr id="6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618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280</xdr:row>
      <xdr:rowOff>0</xdr:rowOff>
    </xdr:from>
    <xdr:ext cx="304800" cy="400050"/>
    <xdr:sp macro="" textlink="">
      <xdr:nvSpPr>
        <xdr:cNvPr id="63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618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281</xdr:row>
      <xdr:rowOff>0</xdr:rowOff>
    </xdr:from>
    <xdr:ext cx="304800" cy="400050"/>
    <xdr:sp macro="" textlink="">
      <xdr:nvSpPr>
        <xdr:cNvPr id="6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865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281</xdr:row>
      <xdr:rowOff>0</xdr:rowOff>
    </xdr:from>
    <xdr:ext cx="304800" cy="400050"/>
    <xdr:sp macro="" textlink="">
      <xdr:nvSpPr>
        <xdr:cNvPr id="6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865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123825" cy="381000"/>
    <xdr:sp macro="" textlink="">
      <xdr:nvSpPr>
        <xdr:cNvPr id="63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837997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171450" cy="381000"/>
    <xdr:sp macro="" textlink="">
      <xdr:nvSpPr>
        <xdr:cNvPr id="63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3799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276</xdr:row>
      <xdr:rowOff>0</xdr:rowOff>
    </xdr:from>
    <xdr:ext cx="123825" cy="400050"/>
    <xdr:sp macro="" textlink="">
      <xdr:nvSpPr>
        <xdr:cNvPr id="63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86276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66675" cy="400050"/>
    <xdr:sp macro="" textlink="">
      <xdr:nvSpPr>
        <xdr:cNvPr id="6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86276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277</xdr:row>
      <xdr:rowOff>0</xdr:rowOff>
    </xdr:from>
    <xdr:ext cx="304800" cy="400050"/>
    <xdr:sp macro="" textlink="">
      <xdr:nvSpPr>
        <xdr:cNvPr id="64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88752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0</xdr:rowOff>
    </xdr:from>
    <xdr:ext cx="171450" cy="400050"/>
    <xdr:sp macro="" textlink="">
      <xdr:nvSpPr>
        <xdr:cNvPr id="64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6276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66675" cy="400050"/>
    <xdr:sp macro="" textlink="">
      <xdr:nvSpPr>
        <xdr:cNvPr id="64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86276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277</xdr:row>
      <xdr:rowOff>0</xdr:rowOff>
    </xdr:from>
    <xdr:ext cx="304800" cy="400050"/>
    <xdr:sp macro="" textlink="">
      <xdr:nvSpPr>
        <xdr:cNvPr id="64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88752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171450" cy="381000"/>
    <xdr:sp macro="" textlink="">
      <xdr:nvSpPr>
        <xdr:cNvPr id="6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3799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0</xdr:rowOff>
    </xdr:from>
    <xdr:ext cx="171450" cy="400050"/>
    <xdr:sp macro="" textlink="">
      <xdr:nvSpPr>
        <xdr:cNvPr id="64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6276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274</xdr:row>
      <xdr:rowOff>0</xdr:rowOff>
    </xdr:from>
    <xdr:ext cx="123825" cy="381000"/>
    <xdr:sp macro="" textlink="">
      <xdr:nvSpPr>
        <xdr:cNvPr id="64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813232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274</xdr:row>
      <xdr:rowOff>0</xdr:rowOff>
    </xdr:from>
    <xdr:ext cx="171450" cy="381000"/>
    <xdr:sp macro="" textlink="">
      <xdr:nvSpPr>
        <xdr:cNvPr id="64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13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123825" cy="400050"/>
    <xdr:sp macro="" textlink="">
      <xdr:nvSpPr>
        <xdr:cNvPr id="64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837997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400050"/>
    <xdr:sp macro="" textlink="">
      <xdr:nvSpPr>
        <xdr:cNvPr id="64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83799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276</xdr:row>
      <xdr:rowOff>0</xdr:rowOff>
    </xdr:from>
    <xdr:ext cx="304800" cy="400050"/>
    <xdr:sp macro="" textlink="">
      <xdr:nvSpPr>
        <xdr:cNvPr id="65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8627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171450" cy="400050"/>
    <xdr:sp macro="" textlink="">
      <xdr:nvSpPr>
        <xdr:cNvPr id="6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3799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400050"/>
    <xdr:sp macro="" textlink="">
      <xdr:nvSpPr>
        <xdr:cNvPr id="6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837997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276</xdr:row>
      <xdr:rowOff>0</xdr:rowOff>
    </xdr:from>
    <xdr:ext cx="304800" cy="400050"/>
    <xdr:sp macro="" textlink="">
      <xdr:nvSpPr>
        <xdr:cNvPr id="6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86276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274</xdr:row>
      <xdr:rowOff>0</xdr:rowOff>
    </xdr:from>
    <xdr:ext cx="171450" cy="381000"/>
    <xdr:sp macro="" textlink="">
      <xdr:nvSpPr>
        <xdr:cNvPr id="65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13232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171450" cy="400050"/>
    <xdr:sp macro="" textlink="">
      <xdr:nvSpPr>
        <xdr:cNvPr id="65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37997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278</xdr:row>
      <xdr:rowOff>0</xdr:rowOff>
    </xdr:from>
    <xdr:ext cx="304800" cy="400050"/>
    <xdr:sp macro="" textlink="">
      <xdr:nvSpPr>
        <xdr:cNvPr id="65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122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278</xdr:row>
      <xdr:rowOff>0</xdr:rowOff>
    </xdr:from>
    <xdr:ext cx="304800" cy="400050"/>
    <xdr:sp macro="" textlink="">
      <xdr:nvSpPr>
        <xdr:cNvPr id="65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1229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279</xdr:row>
      <xdr:rowOff>0</xdr:rowOff>
    </xdr:from>
    <xdr:ext cx="304800" cy="400050"/>
    <xdr:sp macro="" textlink="">
      <xdr:nvSpPr>
        <xdr:cNvPr id="65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370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279</xdr:row>
      <xdr:rowOff>0</xdr:rowOff>
    </xdr:from>
    <xdr:ext cx="304800" cy="400050"/>
    <xdr:sp macro="" textlink="">
      <xdr:nvSpPr>
        <xdr:cNvPr id="65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370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279</xdr:row>
      <xdr:rowOff>0</xdr:rowOff>
    </xdr:from>
    <xdr:ext cx="304800" cy="400050"/>
    <xdr:sp macro="" textlink="">
      <xdr:nvSpPr>
        <xdr:cNvPr id="6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3705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280</xdr:row>
      <xdr:rowOff>0</xdr:rowOff>
    </xdr:from>
    <xdr:ext cx="304800" cy="400050"/>
    <xdr:sp macro="" textlink="">
      <xdr:nvSpPr>
        <xdr:cNvPr id="66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618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280</xdr:row>
      <xdr:rowOff>0</xdr:rowOff>
    </xdr:from>
    <xdr:ext cx="304800" cy="400050"/>
    <xdr:sp macro="" textlink="">
      <xdr:nvSpPr>
        <xdr:cNvPr id="6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61822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281</xdr:row>
      <xdr:rowOff>0</xdr:rowOff>
    </xdr:from>
    <xdr:ext cx="304800" cy="400050"/>
    <xdr:sp macro="" textlink="">
      <xdr:nvSpPr>
        <xdr:cNvPr id="6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865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281</xdr:row>
      <xdr:rowOff>0</xdr:rowOff>
    </xdr:from>
    <xdr:ext cx="304800" cy="400050"/>
    <xdr:sp macro="" textlink="">
      <xdr:nvSpPr>
        <xdr:cNvPr id="66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98658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123825" cy="381000"/>
    <xdr:sp macro="" textlink="">
      <xdr:nvSpPr>
        <xdr:cNvPr id="66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8379975"/>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171450" cy="381000"/>
    <xdr:sp macro="" textlink="">
      <xdr:nvSpPr>
        <xdr:cNvPr id="66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3799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276</xdr:row>
      <xdr:rowOff>0</xdr:rowOff>
    </xdr:from>
    <xdr:ext cx="123825" cy="400050"/>
    <xdr:sp macro="" textlink="">
      <xdr:nvSpPr>
        <xdr:cNvPr id="66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68627625"/>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66675" cy="400050"/>
    <xdr:sp macro="" textlink="">
      <xdr:nvSpPr>
        <xdr:cNvPr id="66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86276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277</xdr:row>
      <xdr:rowOff>0</xdr:rowOff>
    </xdr:from>
    <xdr:ext cx="304800" cy="400050"/>
    <xdr:sp macro="" textlink="">
      <xdr:nvSpPr>
        <xdr:cNvPr id="66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88752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0</xdr:rowOff>
    </xdr:from>
    <xdr:ext cx="171450" cy="400050"/>
    <xdr:sp macro="" textlink="">
      <xdr:nvSpPr>
        <xdr:cNvPr id="67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6276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66675" cy="400050"/>
    <xdr:sp macro="" textlink="">
      <xdr:nvSpPr>
        <xdr:cNvPr id="67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68627625"/>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277</xdr:row>
      <xdr:rowOff>0</xdr:rowOff>
    </xdr:from>
    <xdr:ext cx="304800" cy="400050"/>
    <xdr:sp macro="" textlink="">
      <xdr:nvSpPr>
        <xdr:cNvPr id="67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68875275"/>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171450" cy="381000"/>
    <xdr:sp macro="" textlink="">
      <xdr:nvSpPr>
        <xdr:cNvPr id="6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379975"/>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0</xdr:rowOff>
    </xdr:from>
    <xdr:ext cx="171450" cy="400050"/>
    <xdr:sp macro="" textlink="">
      <xdr:nvSpPr>
        <xdr:cNvPr id="6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68627625"/>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314</xdr:row>
      <xdr:rowOff>0</xdr:rowOff>
    </xdr:from>
    <xdr:ext cx="304800" cy="1276350"/>
    <xdr:sp macro="" textlink="">
      <xdr:nvSpPr>
        <xdr:cNvPr id="67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314</xdr:row>
      <xdr:rowOff>0</xdr:rowOff>
    </xdr:from>
    <xdr:ext cx="304800" cy="1276350"/>
    <xdr:sp macro="" textlink="">
      <xdr:nvSpPr>
        <xdr:cNvPr id="67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314</xdr:row>
      <xdr:rowOff>0</xdr:rowOff>
    </xdr:from>
    <xdr:ext cx="304800" cy="1276350"/>
    <xdr:sp macro="" textlink="">
      <xdr:nvSpPr>
        <xdr:cNvPr id="67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31507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314</xdr:row>
      <xdr:rowOff>0</xdr:rowOff>
    </xdr:from>
    <xdr:ext cx="123825" cy="1276350"/>
    <xdr:sp macro="" textlink="">
      <xdr:nvSpPr>
        <xdr:cNvPr id="67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78038325"/>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314</xdr:row>
      <xdr:rowOff>0</xdr:rowOff>
    </xdr:from>
    <xdr:ext cx="171450" cy="1276350"/>
    <xdr:sp macro="" textlink="">
      <xdr:nvSpPr>
        <xdr:cNvPr id="67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78038325"/>
          <a:ext cx="17145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314</xdr:row>
      <xdr:rowOff>0</xdr:rowOff>
    </xdr:from>
    <xdr:ext cx="66675" cy="1276350"/>
    <xdr:sp macro="" textlink="">
      <xdr:nvSpPr>
        <xdr:cNvPr id="68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038325"/>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314</xdr:row>
      <xdr:rowOff>0</xdr:rowOff>
    </xdr:from>
    <xdr:ext cx="304800" cy="1276350"/>
    <xdr:sp macro="" textlink="">
      <xdr:nvSpPr>
        <xdr:cNvPr id="68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314</xdr:row>
      <xdr:rowOff>0</xdr:rowOff>
    </xdr:from>
    <xdr:ext cx="304800" cy="1276350"/>
    <xdr:sp macro="" textlink="">
      <xdr:nvSpPr>
        <xdr:cNvPr id="68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315</xdr:row>
      <xdr:rowOff>0</xdr:rowOff>
    </xdr:from>
    <xdr:ext cx="304800" cy="1257300"/>
    <xdr:sp macro="" textlink="">
      <xdr:nvSpPr>
        <xdr:cNvPr id="68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315</xdr:row>
      <xdr:rowOff>0</xdr:rowOff>
    </xdr:from>
    <xdr:ext cx="304800" cy="1257300"/>
    <xdr:sp macro="" textlink="">
      <xdr:nvSpPr>
        <xdr:cNvPr id="68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6000750"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315</xdr:row>
      <xdr:rowOff>0</xdr:rowOff>
    </xdr:from>
    <xdr:ext cx="123825" cy="1257300"/>
    <xdr:sp macro="" textlink="">
      <xdr:nvSpPr>
        <xdr:cNvPr id="68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78285975"/>
          <a:ext cx="12382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315</xdr:row>
      <xdr:rowOff>0</xdr:rowOff>
    </xdr:from>
    <xdr:ext cx="171450" cy="1257300"/>
    <xdr:sp macro="" textlink="">
      <xdr:nvSpPr>
        <xdr:cNvPr id="6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943725" y="78285975"/>
          <a:ext cx="1714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68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28597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315</xdr:row>
      <xdr:rowOff>0</xdr:rowOff>
    </xdr:from>
    <xdr:ext cx="304800" cy="1257300"/>
    <xdr:sp macro="" textlink="">
      <xdr:nvSpPr>
        <xdr:cNvPr id="68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69707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68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28597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315</xdr:row>
      <xdr:rowOff>0</xdr:rowOff>
    </xdr:from>
    <xdr:ext cx="304800" cy="1257300"/>
    <xdr:sp macro="" textlink="">
      <xdr:nvSpPr>
        <xdr:cNvPr id="69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406842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314</xdr:row>
      <xdr:rowOff>0</xdr:rowOff>
    </xdr:from>
    <xdr:ext cx="304800" cy="1276350"/>
    <xdr:sp macro="" textlink="">
      <xdr:nvSpPr>
        <xdr:cNvPr id="69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03832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314</xdr:row>
      <xdr:rowOff>0</xdr:rowOff>
    </xdr:from>
    <xdr:ext cx="123825" cy="1276350"/>
    <xdr:sp macro="" textlink="">
      <xdr:nvSpPr>
        <xdr:cNvPr id="69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29400" y="78038325"/>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314</xdr:row>
      <xdr:rowOff>0</xdr:rowOff>
    </xdr:from>
    <xdr:ext cx="66675" cy="1276350"/>
    <xdr:sp macro="" textlink="">
      <xdr:nvSpPr>
        <xdr:cNvPr id="69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162925" y="78038325"/>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315</xdr:row>
      <xdr:rowOff>0</xdr:rowOff>
    </xdr:from>
    <xdr:ext cx="304800" cy="1257300"/>
    <xdr:sp macro="" textlink="">
      <xdr:nvSpPr>
        <xdr:cNvPr id="69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686425" y="78285975"/>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933450</xdr:colOff>
      <xdr:row>314</xdr:row>
      <xdr:rowOff>619125</xdr:rowOff>
    </xdr:from>
    <xdr:ext cx="133350" cy="1257300"/>
    <xdr:sp macro="" textlink="">
      <xdr:nvSpPr>
        <xdr:cNvPr id="6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619875" y="78285975"/>
          <a:ext cx="1333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69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2"/>
        </xdr:cNvPr>
        <xdr:cNvSpPr>
          <a:spLocks noChangeAspect="1" noChangeArrowheads="1"/>
        </xdr:cNvSpPr>
      </xdr:nvSpPr>
      <xdr:spPr bwMode="auto">
        <a:xfrm>
          <a:off x="8162925" y="78285975"/>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Claudia%20Triana/Seguimiento%20a%20la%20Gestion%20Contractual%20Diciembre%20201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Alejandra/Seguimiento%20a%20la%20Gestion%20Contractual%2030-11-20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Seguimiento%20a%20la%20Gestion%20Contractual%202018%20Corregid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Diana%20Duran/Inf.%20seguimiento%20a%20la%20gesti&#243;n%20contractu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Claudia%20Triana/Libro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Alejandra/Seguimiento%20a%20la%20Gestion%20Contractual%202018%20Diciembre%20con%20Adicion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49617134c/AppData/Local/Microsoft/Windows/INetCache/Content.Outlook/IYHV212T/ENTREGAS%20ALEJANDRA%20SEGUIMIENTO/Seguimiento%20a%20la%20Gestion%20Contractual%2031-07-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049617134c/AppData/Local/Microsoft/Windows/INetCache/Content.Outlook/IYHV212T/Entregas%20Alejandra/Seguimiento%20a%20la%20Gestion%20Contractual%2030-11-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PLAN%20DE%20GESTION-CONTRATOS\INFORME-GESTION\Auxiliar%20de%20Indicador%20a%20la%20Gestion%20Contractual%20Abri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Claudia%20Triana/NOVIEMBRE%20Seguimiento%20a%20la%20Gestion%20Contractual%2020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64551804/AppData/Local/Microsoft/Windows/INetCache/Content.Outlook/G6EIKC1K/Entregas%20Belisa/II%20ii%20MONICA%20%20Seguimiento%20a%20la%20Gestion%20Contractual%202018%20Octubr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Belisa/MONICA%20Seguimiento%20a%20la%20Gestion%20Contractual%202018%2027%2011%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s>
    <sheetDataSet>
      <sheetData sheetId="0" refreshError="1"/>
      <sheetData sheetId="1" refreshError="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alisis de Datos"/>
      <sheetName val="CONTRATOS 2018"/>
      <sheetName val="LISTA"/>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de Gestion"/>
      <sheetName val="Listas "/>
      <sheetName val="Hoja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8"/>
      <sheetName val="LISTA"/>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Noviembre"/>
      <sheetName val="LISTA"/>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 val="Hoja3"/>
    </sheetNames>
    <sheetDataSet>
      <sheetData sheetId="0" refreshError="1"/>
      <sheetData sheetId="1" refreshError="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nalisis de Datos "/>
      <sheetName val="Contratos 2018 Abr"/>
      <sheetName val="PAABS V18"/>
      <sheetName val="LISTA"/>
      <sheetName val="Listas "/>
    </sheetNames>
    <sheetDataSet>
      <sheetData sheetId="0" refreshError="1"/>
      <sheetData sheetId="1"/>
      <sheetData sheetId="2"/>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s>
    <sheetDataSet>
      <sheetData sheetId="0" refreshError="1"/>
      <sheetData sheetId="1" refreshError="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alisis de Datos"/>
      <sheetName val="CONTRATOS 2018"/>
      <sheetName val="LISTA"/>
    </sheetNames>
    <sheetDataSet>
      <sheetData sheetId="0" refreshError="1"/>
      <sheetData sheetId="1" refreshError="1"/>
      <sheetData sheetId="2" refreshError="1"/>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3494.474497106479" createdVersion="5" refreshedVersion="5" minRefreshableVersion="3" recordCount="326">
  <cacheSource type="worksheet">
    <worksheetSource ref="A5:AR331" sheet="Contratos Diciembre"/>
  </cacheSource>
  <cacheFields count="44">
    <cacheField name="PLATAFORMA" numFmtId="0">
      <sharedItems/>
    </cacheField>
    <cacheField name="No.CONSECUTIVO LIBRO" numFmtId="0">
      <sharedItems containsBlank="1" containsMixedTypes="1" containsNumber="1" containsInteger="1" minValue="1" maxValue="64273"/>
    </cacheField>
    <cacheField name="PROFESIONAL ENCARGADO" numFmtId="0">
      <sharedItems count="6">
        <s v="Claudia Alexandra Triana "/>
        <s v="Adriana Alarcon Perdomo"/>
        <s v="Alejandra Maria Arcos "/>
        <s v="Rodrigo Andrés Garcia Ramos"/>
        <s v="Belisa Amparo Oviedo"/>
        <s v="Diana Esperanza Duran Garcia "/>
      </sharedItems>
    </cacheField>
    <cacheField name="EXPEDIENTE" numFmtId="0">
      <sharedItems/>
    </cacheField>
    <cacheField name="N°PROCESO EN SECOP" numFmtId="0">
      <sharedItems containsMixedTypes="1" containsNumber="1" containsInteger="1" minValue="9" maxValue="64273"/>
    </cacheField>
    <cacheField name="LINK DE PUBLICACION" numFmtId="0">
      <sharedItems containsBlank="1" longText="1"/>
    </cacheField>
    <cacheField name="MES" numFmtId="0">
      <sharedItems count="12">
        <s v="Enero"/>
        <s v="Febrero"/>
        <s v="Marzo"/>
        <s v="Abril"/>
        <s v="Mayo"/>
        <s v="Junio"/>
        <s v="Julio"/>
        <s v="Agosto"/>
        <s v="Septiembre"/>
        <s v="Octubre"/>
        <s v="Noviembre"/>
        <s v="Diciembre"/>
      </sharedItems>
    </cacheField>
    <cacheField name="FECHA PUBLICACION PROCESO SECOP II-TIENDA VIRTUAL" numFmtId="14">
      <sharedItems containsDate="1" containsMixedTypes="1" minDate="2018-01-03T00:00:00" maxDate="2018-12-15T00:00:00"/>
    </cacheField>
    <cacheField name="MODALIDAD" numFmtId="0">
      <sharedItems count="4">
        <s v="Contratación Selección Abreviada"/>
        <s v="Contratación Directa"/>
        <s v="Contratación Mínima Cuantía"/>
        <s v="Contratación Licitación"/>
      </sharedItems>
    </cacheField>
    <cacheField name="CAUSAL" numFmtId="0">
      <sharedItems/>
    </cacheField>
    <cacheField name="AREA DE LA  NECESIDAD" numFmtId="0">
      <sharedItems count="11">
        <s v="Subdirección Administrativa y Financiera"/>
        <s v="Dirección General"/>
        <s v="Oficina Asesora Jurídica"/>
        <s v="Subdirección de Control Migratorio"/>
        <s v="Subdirección de Talento Humano "/>
        <s v="Oficina de Tecnología"/>
        <s v="Oficina de Comunicaciones "/>
        <s v="Oficina Asesora de Planeacion"/>
        <s v="Subdirección de Extranjería "/>
        <s v="Oficina Asesora de Planeación"/>
        <s v="Oficina de Tecnología de la Informacion"/>
      </sharedItems>
    </cacheField>
    <cacheField name="OBJETO" numFmtId="0">
      <sharedItems longText="1"/>
    </cacheField>
    <cacheField name="CONSECUTIVO PAABS" numFmtId="0">
      <sharedItems containsBlank="1" containsMixedTypes="1" containsNumber="1" containsInteger="1" minValue="1" maxValue="322"/>
    </cacheField>
    <cacheField name="CODIGO UNSCSP" numFmtId="0">
      <sharedItems containsBlank="1" containsMixedTypes="1" containsNumber="1" containsInteger="1" minValue="141150" maxValue="90121502"/>
    </cacheField>
    <cacheField name="NOMBRE DE CODIGO" numFmtId="0">
      <sharedItems containsBlank="1" longText="1"/>
    </cacheField>
    <cacheField name="VALOR PROCESO" numFmtId="171">
      <sharedItems containsBlank="1" containsMixedTypes="1" containsNumber="1" minValue="238980" maxValue="2695512000"/>
    </cacheField>
    <cacheField name="CDP" numFmtId="0">
      <sharedItems containsBlank="1" containsMixedTypes="1" containsNumber="1" containsInteger="1" minValue="2218" maxValue="67018"/>
    </cacheField>
    <cacheField name="RUBRO" numFmtId="0">
      <sharedItems containsBlank="1"/>
    </cacheField>
    <cacheField name="ETAPA" numFmtId="0">
      <sharedItems count="2">
        <s v="Celebrado"/>
        <s v="Desierto"/>
      </sharedItems>
    </cacheField>
    <cacheField name="ESTADO" numFmtId="0">
      <sharedItems containsBlank="1"/>
    </cacheField>
    <cacheField name="N° DE CONTRATO CELEBRADO" numFmtId="0">
      <sharedItems containsMixedTypes="1" containsNumber="1" containsInteger="1" minValue="1" maxValue="34165"/>
    </cacheField>
    <cacheField name="FECHA DE FIRMA" numFmtId="0">
      <sharedItems containsDate="1" containsMixedTypes="1" minDate="2018-01-04T00:00:00" maxDate="2018-12-21T00:00:00"/>
    </cacheField>
    <cacheField name="TIPO DE CONTRATO" numFmtId="0">
      <sharedItems count="12">
        <s v="Orden de Compra "/>
        <s v="Profesionales"/>
        <s v="Apoyo a la Gestión"/>
        <s v="Arrendamiento"/>
        <s v="Interadministrativo"/>
        <s v="Servicios"/>
        <s v="Mantenimiento"/>
        <s v="Compraventa"/>
        <s v="N/A"/>
        <s v="Suministro"/>
        <s v="Prestación de Servicios"/>
        <s v="Comisión"/>
      </sharedItems>
    </cacheField>
    <cacheField name="REGIONAL" numFmtId="0">
      <sharedItems/>
    </cacheField>
    <cacheField name="LUGAR DE EJECUCION_x000a_" numFmtId="0">
      <sharedItems containsBlank="1"/>
    </cacheField>
    <cacheField name="CONTRATISTA" numFmtId="0">
      <sharedItems/>
    </cacheField>
    <cacheField name="IDENTIFICACION" numFmtId="0">
      <sharedItems containsMixedTypes="1" containsNumber="1" containsInteger="1" minValue="129403" maxValue="1136909301"/>
    </cacheField>
    <cacheField name="DV" numFmtId="0">
      <sharedItems containsBlank="1" containsMixedTypes="1" containsNumber="1" containsInteger="1" minValue="0" maxValue="9"/>
    </cacheField>
    <cacheField name="N° RP" numFmtId="0">
      <sharedItems containsMixedTypes="1" containsNumber="1" containsInteger="1" minValue="13318" maxValue="272518"/>
    </cacheField>
    <cacheField name="FECHA RP" numFmtId="0">
      <sharedItems containsDate="1" containsMixedTypes="1" minDate="2018-01-04T00:00:00" maxDate="2018-12-21T00:00:00"/>
    </cacheField>
    <cacheField name="VALOR CONTRATO 2018" numFmtId="164">
      <sharedItems containsSemiMixedTypes="0" containsString="0" containsNumber="1" minValue="0" maxValue="2695512000"/>
    </cacheField>
    <cacheField name="VALOR VF 2019" numFmtId="0">
      <sharedItems containsBlank="1" containsMixedTypes="1" containsNumber="1" minValue="0" maxValue="1648333333"/>
    </cacheField>
    <cacheField name="VALOR TOTAL CONTRATO + VF" numFmtId="0">
      <sharedItems containsSemiMixedTypes="0" containsString="0" containsNumber="1" minValue="0" maxValue="2695512000"/>
    </cacheField>
    <cacheField name="AMPARO" numFmtId="0">
      <sharedItems containsBlank="1" containsMixedTypes="1" containsNumber="1" minValue="9924600" maxValue="919315880.79999995"/>
    </cacheField>
    <cacheField name="%" numFmtId="0">
      <sharedItems containsBlank="1" containsMixedTypes="1" containsNumber="1" minValue="0.2" maxValue="20"/>
    </cacheField>
    <cacheField name="VIGENCIA " numFmtId="0">
      <sharedItems containsBlank="1" containsMixedTypes="1" containsNumber="1" containsInteger="1" minValue="2018" maxValue="43192"/>
    </cacheField>
    <cacheField name="ASEGURADORA" numFmtId="0">
      <sharedItems containsBlank="1" containsMixedTypes="1" containsNumber="1" containsInteger="1" minValue="44165" maxValue="44165"/>
    </cacheField>
    <cacheField name="APROBACION" numFmtId="0">
      <sharedItems containsDate="1" containsBlank="1" containsMixedTypes="1" minDate="1900-01-01T02:50:04" maxDate="2018-12-18T00:00:00"/>
    </cacheField>
    <cacheField name="FECHA INICIO" numFmtId="0">
      <sharedItems containsDate="1" containsBlank="1" containsMixedTypes="1" minDate="2018-01-04T00:00:00" maxDate="2018-12-22T00:00:00"/>
    </cacheField>
    <cacheField name="FECHA DE TERMINACION" numFmtId="0">
      <sharedItems containsDate="1" containsBlank="1" containsMixedTypes="1" minDate="2018-02-25T00:00:00" maxDate="2022-08-01T00:00:00"/>
    </cacheField>
    <cacheField name="ESTADO ACTUAL " numFmtId="0">
      <sharedItems containsBlank="1"/>
    </cacheField>
    <cacheField name="DIAS DE EJECUCION DEL CONTRATO" numFmtId="0">
      <sharedItems containsBlank="1" containsMixedTypes="1" containsNumber="1" containsInteger="1" minValue="-43427" maxValue="1339"/>
    </cacheField>
    <cacheField name="NOMBRE SUPERVISOR" numFmtId="0">
      <sharedItems/>
    </cacheField>
    <cacheField name="CEDULA SUPERVISOR" numFmtId="0">
      <sharedItems containsBlank="1" containsMixedTypes="1" containsNumber="1" containsInteger="1" minValue="4053117" maxValue="1130618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6">
  <r>
    <s v="Tienda Virtual"/>
    <n v="43284"/>
    <x v="0"/>
    <s v="2018623141000003E"/>
    <n v="43284"/>
    <s v="https://www.colombiacompra.gov.co/tienda-virtual-del-estado-colombiano/ordenes-compra/25019"/>
    <x v="0"/>
    <d v="2018-01-29T00:00:00"/>
    <x v="0"/>
    <s v="Acuerdo Marco de Precios "/>
    <x v="0"/>
    <s v="CONTRATAR EL SUMINISTRO DE PAPELERIA Y UTILES DE OFICINA, INCLUYENDO ELEMENTOS PARA ARCHIVO, CAJAS Y CARPETAS._x000a_"/>
    <n v="147"/>
    <n v="441216"/>
    <s v="Suministro de escritorios"/>
    <n v="46523645.600000001"/>
    <n v="11618"/>
    <s v="A-2-0-4-4-15"/>
    <x v="0"/>
    <s v="En ejecución"/>
    <n v="25019"/>
    <d v="2018-01-29T00:00:00"/>
    <x v="0"/>
    <s v="Nivel Central"/>
    <s v="Bogotá D.C."/>
    <s v="Ofixpres S.A.S._x000a__x000a_"/>
    <n v="90015682"/>
    <n v="6"/>
    <n v="44518"/>
    <d v="2018-01-30T00:00:00"/>
    <n v="46523645.600000001"/>
    <n v="0"/>
    <n v="46523645.600000001"/>
    <s v="N/A"/>
    <s v="N/A"/>
    <s v="N/A"/>
    <s v="N/A"/>
    <s v="N/A"/>
    <d v="2018-01-29T00:00:00"/>
    <d v="2018-03-23T00:00:00"/>
    <s v="EJECUTADO"/>
    <n v="53"/>
    <s v=" GONZALEZ FLOREZ YANA CRISTINA"/>
    <n v="46668764"/>
  </r>
  <r>
    <s v="Secop II"/>
    <n v="1"/>
    <x v="1"/>
    <s v="2017623140500179E"/>
    <s v="PCD-001-2018"/>
    <s v="https://community.secop.gov.co/Public/Tendering/OpportunityDetail/Index?noticeUID=CO1.NTC.280153&amp;isFromPublicArea=True&amp;isModal=False"/>
    <x v="0"/>
    <d v="2018-01-03T00:00:00"/>
    <x v="1"/>
    <s v="Prestacion de Servicios Profesionales y/o apoyo a la Gestion"/>
    <x v="1"/>
    <s v="Prestar los servicios profesionales  para apoyar la gestión de la Dirección General de Migración Colombia "/>
    <n v="68"/>
    <n v="80161500"/>
    <s v="Servicios de gestión, servicios profesionales de empresa y servicios administrativos"/>
    <n v="38500000"/>
    <n v="2218"/>
    <s v="A-1-0-2-14"/>
    <x v="0"/>
    <s v="En ejecución"/>
    <n v="27"/>
    <d v="2018-01-17T00:00:00"/>
    <x v="1"/>
    <s v="Nivel Central"/>
    <s v="Bogotá D.C."/>
    <s v="MARÍA JOSÉ YEPES "/>
    <n v="24348352"/>
    <n v="3"/>
    <n v="31718"/>
    <d v="2018-01-17T00:00:00"/>
    <n v="38500000"/>
    <n v="0"/>
    <n v="38500000"/>
    <s v="N/A"/>
    <s v="N/A"/>
    <s v="N/A"/>
    <s v="N/A"/>
    <s v="N/A"/>
    <d v="2018-01-17T00:00:00"/>
    <d v="2018-08-17T00:00:00"/>
    <s v="EN EJECUCION "/>
    <n v="212"/>
    <s v="WINSTON ANDRES MARTINEZ ACOSTA"/>
    <n v="79572017"/>
  </r>
  <r>
    <s v="Secop II"/>
    <n v="11"/>
    <x v="0"/>
    <s v="2017623140500189E"/>
    <s v="PCD-011-2018"/>
    <s v="https://community.secop.gov.co/Public/Tendering/OpportunityDetail/Index?noticeUID=CO1.NTC.283209&amp;isFromPublicArea=True&amp;isModal=False"/>
    <x v="0"/>
    <d v="2018-01-05T00:00:00"/>
    <x v="1"/>
    <s v="Prestación de Servicios Profesionales y/o apoyo a la Gestión"/>
    <x v="1"/>
    <s v="Prestar los servicios profesionales para apoyar la gestión de la Dirección General de Migración Colombia."/>
    <n v="63"/>
    <n v="80161500"/>
    <s v="Servicios legales sobre contratos"/>
    <n v="44100000"/>
    <n v="9418"/>
    <s v="A-1-0-2-14"/>
    <x v="0"/>
    <s v="En ejecución"/>
    <n v="24"/>
    <d v="2018-01-16T00:00:00"/>
    <x v="1"/>
    <s v="Nivel Central"/>
    <s v="Bogotá D.C."/>
    <s v="ROY LUIS GALINDO WEHDEKING"/>
    <n v="72220515"/>
    <m/>
    <n v="30618"/>
    <d v="2018-01-16T00:00:00"/>
    <n v="44100000"/>
    <n v="0"/>
    <n v="44100000"/>
    <s v="N/A"/>
    <s v="N/A"/>
    <s v="N/A"/>
    <s v="N/A"/>
    <s v="N/A"/>
    <d v="2018-01-16T00:00:00"/>
    <d v="2018-08-15T00:00:00"/>
    <s v="EN EJECUCION "/>
    <n v="211"/>
    <s v="WINSTON ANDRES MARTINEZ ACOSTA"/>
    <n v="79572017"/>
  </r>
  <r>
    <s v="Secop II"/>
    <n v="7"/>
    <x v="0"/>
    <s v="2017623140500192E"/>
    <s v="PCD-007-2018"/>
    <s v="https://community.secop.gov.co/Public/Tendering/OpportunityDetail/Index?noticeUID=CO1.NTC.283208&amp;isFromPublicArea=True&amp;isModal=False"/>
    <x v="0"/>
    <d v="2018-01-05T00:00:00"/>
    <x v="1"/>
    <s v="Prestación de Servicios Profesionales y/o apoyo a la Gestión"/>
    <x v="2"/>
    <s v="Prestar los servicios profesionales para apoyar la gestión de la Oficina Asesora Jurídica de Migración Colombia."/>
    <n v="5"/>
    <n v="80161500"/>
    <s v="Servicios legales sobre contratos"/>
    <n v="52500000"/>
    <n v="13418"/>
    <s v="A-1-0-2-14"/>
    <x v="0"/>
    <s v="En ejecución"/>
    <n v="11"/>
    <d v="2018-01-10T00:00:00"/>
    <x v="1"/>
    <s v="Nivel Central"/>
    <s v="Bogotá D.C."/>
    <s v="ANA CONSTANZA POLANÍA ALMARIO"/>
    <n v="52258308"/>
    <m/>
    <n v="19818"/>
    <d v="2018-01-10T00:00:00"/>
    <n v="52500000"/>
    <n v="0"/>
    <n v="52500000"/>
    <s v="N/A"/>
    <s v="N/A"/>
    <s v="N/A"/>
    <s v="N/A"/>
    <s v="N/A"/>
    <d v="2018-01-10T00:00:00"/>
    <d v="2018-11-10T00:00:00"/>
    <s v="EN EJECUCION "/>
    <n v="304"/>
    <s v="GUADALUPE ARBELAEZ IZQUIERDO"/>
    <n v="39774921"/>
  </r>
  <r>
    <s v="Secop II"/>
    <n v="10"/>
    <x v="0"/>
    <s v="2017623140500186E"/>
    <s v="PCD-010-2018"/>
    <s v="https://community.secop.gov.co/Public/Tendering/OpportunityDetail/Index?noticeUID=CO1.NTC.283609&amp;isFromPublicArea=True&amp;isModal=False"/>
    <x v="0"/>
    <d v="2018-01-05T00:00:00"/>
    <x v="1"/>
    <s v="Prestación de Servicios Profesionales y/o apoyo a la Gestión"/>
    <x v="2"/>
    <s v="Prestar los servicios profesionales para apoyar la gestión de la Oficina Asesora Jurídica de Migración Colombia."/>
    <n v="6"/>
    <n v="80161500"/>
    <s v="Servicios legales sobre contratos"/>
    <n v="51450000"/>
    <n v="11518"/>
    <s v="A-1-0-2-14"/>
    <x v="0"/>
    <s v="En ejecución"/>
    <n v="23"/>
    <d v="2018-01-16T00:00:00"/>
    <x v="1"/>
    <s v="Nivel Central"/>
    <s v="Bogotá D.C."/>
    <s v="JOAQUÍN ALFONSO MEJÍA PARRA"/>
    <n v="77177212"/>
    <m/>
    <n v="29918"/>
    <d v="2018-01-16T00:00:00"/>
    <n v="51450000"/>
    <n v="0"/>
    <n v="51450000"/>
    <s v="N/A"/>
    <s v="N/A"/>
    <s v="N/A"/>
    <s v="N/A"/>
    <s v="N/A"/>
    <d v="2018-01-16T00:00:00"/>
    <d v="2018-08-15T00:00:00"/>
    <s v="EN EJECUCION "/>
    <n v="211"/>
    <s v="GUADALUPE ARBELAEZ IZQUIERDO"/>
    <n v="39774921"/>
  </r>
  <r>
    <s v="Secop II"/>
    <n v="6"/>
    <x v="0"/>
    <s v="2017623140500204E"/>
    <s v="PCD-006-2018"/>
    <s v="https://community.secop.gov.co/Public/Tendering/OpportunityDetail/Index?noticeUID=CO1.NTC.282837&amp;isFromPublicArea=True&amp;isModal=False"/>
    <x v="0"/>
    <d v="2018-01-05T00:00:00"/>
    <x v="1"/>
    <s v="Prestación de Servicios Profesionales y/o apoyo a la Gestión"/>
    <x v="2"/>
    <s v="Prestar los servicios profesionales para apoyar la gestión de la Oficina Asesora Jurídica de Migración Colombia."/>
    <n v="7"/>
    <n v="80161500"/>
    <s v="Servicios legales sobre contratos"/>
    <n v="49000000"/>
    <n v="11718"/>
    <s v="A-1-0-2-14"/>
    <x v="0"/>
    <s v="En ejecución"/>
    <n v="4"/>
    <d v="2018-01-09T00:00:00"/>
    <x v="1"/>
    <s v="Nivel Central"/>
    <s v="Bogotá D.C."/>
    <s v="REYES &amp; GONZALEZ ABOGADOS SAS"/>
    <n v="900265378"/>
    <n v="0"/>
    <n v="17718"/>
    <d v="2018-01-09T00:00:00"/>
    <n v="49000000"/>
    <n v="0"/>
    <n v="49000000"/>
    <s v="N/A"/>
    <s v="N/A"/>
    <s v="N/A"/>
    <s v="N/A"/>
    <s v="N/A"/>
    <d v="2018-01-09T00:00:00"/>
    <d v="2018-08-08T00:00:00"/>
    <s v="EN EJECUCION "/>
    <n v="211"/>
    <s v="GUADALUPE ARBELAEZ IZQUIERDO"/>
    <n v="39774921"/>
  </r>
  <r>
    <s v="Secop II"/>
    <n v="13"/>
    <x v="0"/>
    <s v="2017623140500190E"/>
    <s v="PCD-013-2018"/>
    <s v="https://community.secop.gov.co/Public/Tendering/OpportunityDetail/Index?noticeUID=CO1.NTC.283612&amp;isFromPublicArea=True&amp;isModal=False"/>
    <x v="0"/>
    <d v="2018-01-05T00:00:00"/>
    <x v="1"/>
    <s v="Prestación de Servicios Profesionales y/o apoyo a la Gestión"/>
    <x v="2"/>
    <s v="Prestar los servicios profesionales para apoyar la gestión de la Oficina Asesora Jurídica de Migración Colombia."/>
    <n v="8"/>
    <n v="80161500"/>
    <s v="Servicios legales sobre contratos"/>
    <n v="28000000"/>
    <n v="13518"/>
    <s v="A-1-0-2-14"/>
    <x v="0"/>
    <s v="En ejecución"/>
    <n v="29"/>
    <d v="2018-01-18T00:00:00"/>
    <x v="1"/>
    <s v="Nivel Central"/>
    <s v="Bogotá D.C."/>
    <s v="NORBERTO RUBIANO MARTÍNEZ"/>
    <n v="79262899"/>
    <m/>
    <n v="32318"/>
    <d v="2018-01-18T00:00:00"/>
    <n v="28000000"/>
    <n v="0"/>
    <n v="28000000"/>
    <s v="N/A"/>
    <s v="N/A"/>
    <s v="N/A"/>
    <s v="N/A"/>
    <s v="N/A"/>
    <d v="2018-01-19T00:00:00"/>
    <d v="2018-08-18T00:00:00"/>
    <s v="EN EJECUCION "/>
    <n v="211"/>
    <s v="GUADALUPE ARBELAEZ IZQUIERDO"/>
    <n v="39774921"/>
  </r>
  <r>
    <s v="Secop II"/>
    <n v="14"/>
    <x v="0"/>
    <s v="2017623140500205E"/>
    <s v="PCD-014-2018"/>
    <s v="https://community.secop.gov.co/Public/Tendering/OpportunityDetail/Index?noticeUID=CO1.NTC.283618&amp;isFromPublicArea=True&amp;isModal=False"/>
    <x v="0"/>
    <d v="2018-01-05T00:00:00"/>
    <x v="1"/>
    <s v="Prestación de Servicios Profesionales y/o apoyo a la Gestión"/>
    <x v="2"/>
    <s v="Prestar los servicios profesionales para apoyar la gestión de la Oficina Asesora Jurídica de Migración Colombia."/>
    <n v="9"/>
    <n v="80161500"/>
    <s v="Servicios legales sobre contratos"/>
    <n v="32000000"/>
    <n v="11018"/>
    <s v="A-1-0-2-14"/>
    <x v="0"/>
    <s v="En ejecución"/>
    <n v="6"/>
    <d v="2018-01-09T00:00:00"/>
    <x v="1"/>
    <s v="Nivel Central"/>
    <s v="Bogotá D.C."/>
    <s v="Juan Diego Corredor Gómez"/>
    <n v="1136884580"/>
    <m/>
    <n v="19318"/>
    <d v="2018-01-10T00:00:00"/>
    <n v="32000000"/>
    <n v="0"/>
    <n v="32000000"/>
    <s v="N/A"/>
    <s v="N/A"/>
    <s v="N/A"/>
    <s v="N/A"/>
    <s v="N/A"/>
    <d v="2018-01-09T00:00:00"/>
    <d v="2018-11-08T00:00:00"/>
    <s v="EN EJECUCION "/>
    <n v="303"/>
    <s v="GUADALUPE ARBELAEZ IZQUIERDO"/>
    <n v="39774921"/>
  </r>
  <r>
    <s v="Secop II"/>
    <n v="16"/>
    <x v="0"/>
    <s v="2017623140500187E"/>
    <s v="PCD-016-2018"/>
    <s v="https://community.secop.gov.co/Public/Tendering/OpportunityDetail/Index?noticeUID=CO1.NTC.289344&amp;isFromPublicArea=True&amp;isModal=False"/>
    <x v="0"/>
    <d v="2018-01-10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4"/>
    <n v="81101508"/>
    <s v="Ingeniería arquitectónica"/>
    <n v="42000000"/>
    <n v="15718"/>
    <s v="A-1-0-2-14"/>
    <x v="0"/>
    <s v="En ejecución"/>
    <n v="17"/>
    <d v="2018-01-12T00:00:00"/>
    <x v="1"/>
    <s v="Nivel Central"/>
    <s v="Bogotá D.C."/>
    <s v="Frank Daniel Ramos Chaparro"/>
    <n v="5825755"/>
    <m/>
    <n v="25918"/>
    <d v="2018-01-12T00:00:00"/>
    <n v="42000000"/>
    <n v="0"/>
    <n v="42000000"/>
    <s v="N/A"/>
    <s v="N/A"/>
    <s v="N/A"/>
    <s v="N/A"/>
    <s v="N/A"/>
    <d v="2018-01-12T00:00:00"/>
    <d v="2018-11-11T00:00:00"/>
    <s v="EN EJECUCION "/>
    <n v="303"/>
    <s v="CARLOS EDUARDO USECHE OVALLES"/>
    <n v="1020712442"/>
  </r>
  <r>
    <s v=" Secop II "/>
    <n v="2"/>
    <x v="2"/>
    <s v="2017623140500181E"/>
    <s v="PCD-002-2018"/>
    <s v="https://community.secop.gov.co/Public/Tendering/OpportunityDetail/Index?noticeUID=CO1.NTC.281441&amp;isFromPublicArea=True&amp;isModal=False "/>
    <x v="0"/>
    <d v="2018-01-04T00:00:00"/>
    <x v="1"/>
    <s v="Prestación de Servicios Profesionales y/o apoyo a la Gestió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
    <n v="5"/>
    <n v="801116"/>
    <s v=" Servicios de gestión, servicios profesionales de empresa y servicios administrativos "/>
    <n v="42000000"/>
    <n v="11218"/>
    <s v="A-1-0-2-14"/>
    <x v="0"/>
    <s v="En ejecución"/>
    <n v="1"/>
    <d v="2018-01-04T00:00:00"/>
    <x v="1"/>
    <s v=" Nivel Central "/>
    <s v=" Bogotá D.C. "/>
    <s v="CATHERINE MELISSA MORENO HIGUERA "/>
    <n v="1015435352"/>
    <m/>
    <n v="13318"/>
    <d v="2018-01-04T00:00:00"/>
    <n v="42000000"/>
    <n v="0"/>
    <n v="42000000"/>
    <s v=" N/A "/>
    <s v=" N/A "/>
    <s v=" N/A "/>
    <s v=" N/A "/>
    <s v="N/A"/>
    <d v="2018-01-04T00:00:00"/>
    <d v="2018-11-03T00:00:00"/>
    <s v="EN EJECUCION "/>
    <n v="303"/>
    <s v="JESUS ANDRES PORRAS GARCIA"/>
    <n v="79994053"/>
  </r>
  <r>
    <s v="Secop II"/>
    <n v="18"/>
    <x v="0"/>
    <s v="2018623140500013E"/>
    <s v="PCD-018-2018"/>
    <s v="https://community.secop.gov.co/Public/Tendering/OpportunityDetail/Index?noticeUID=CO1.NTC.283450&amp;isFromPublicArea=True&amp;isModal=False"/>
    <x v="0"/>
    <d v="2018-01-05T00:00:00"/>
    <x v="1"/>
    <s v="Prestación de Servicios Profesionales y/o apoyo a la Gestión"/>
    <x v="3"/>
    <s v="Prestar los servicios profesionales, para apoyar a la Subdirección de Control Migratorio de Migración Colombia en el desarrollo de procesos liderados por esta dependencia, de acuerdo con las condiciones señaladas y especificaciones técnicas descritas en los Estudios Previos."/>
    <n v="15"/>
    <n v="80161500"/>
    <s v="Servicios legales sobre contratos"/>
    <n v="32000000"/>
    <n v="13918"/>
    <s v="A-1-0-2-14"/>
    <x v="0"/>
    <s v="En ejecución"/>
    <n v="12"/>
    <d v="2018-01-10T00:00:00"/>
    <x v="1"/>
    <s v="Nivel Central"/>
    <s v="Bogotá D.C."/>
    <s v="Robinson Valencia Giraldo"/>
    <n v="75035031"/>
    <m/>
    <n v="19918"/>
    <d v="2018-01-10T00:00:00"/>
    <n v="32000000"/>
    <n v="0"/>
    <n v="32000000"/>
    <s v="N/A"/>
    <s v="N/A"/>
    <s v="N/A"/>
    <s v="N/A"/>
    <s v="N/A"/>
    <d v="2018-01-10T00:00:00"/>
    <d v="2018-11-09T00:00:00"/>
    <s v="EN EJECUCION "/>
    <n v="303"/>
    <s v="VELASQUEZ ARDILA HUMBERTO"/>
    <n v="17336974"/>
  </r>
  <r>
    <s v="Tienda Virtual"/>
    <n v="39115"/>
    <x v="0"/>
    <s v="2018623141000001E"/>
    <n v="39115"/>
    <s v="https://www.colombiacompra.gov.co/tienda-virtual-del-estado-colombiano/ordenes-compra/24522"/>
    <x v="0"/>
    <d v="2018-01-05T00:00:00"/>
    <x v="0"/>
    <s v="Acuerdo Marco de Precios "/>
    <x v="0"/>
    <s v="Suministro de combustible para vehículos y planta eléctrica cobertura Bogotá y sus alrededores"/>
    <n v="134"/>
    <n v="15101505"/>
    <s v="Diesel"/>
    <n v="216000000"/>
    <n v="16918"/>
    <s v="A-2-0-4-4-1"/>
    <x v="0"/>
    <s v="En ejecución"/>
    <n v="24522"/>
    <d v="2018-01-05T00:00:00"/>
    <x v="0"/>
    <s v="Nivel Central"/>
    <s v="Bogotá D.C."/>
    <s v="Organización Terpel S.A._x000a_"/>
    <n v="830095213"/>
    <n v="0"/>
    <n v="14718"/>
    <d v="2018-01-05T00:00:00"/>
    <n v="216000000"/>
    <n v="0"/>
    <n v="216000000"/>
    <s v="N/A"/>
    <s v="N/A"/>
    <s v="N/A"/>
    <s v="N/A"/>
    <s v="N/A"/>
    <d v="2018-01-05T00:00:00"/>
    <d v="2018-10-07T00:00:00"/>
    <s v="EN EJECUCION "/>
    <n v="275"/>
    <s v=" USECHE OVALLES CARLOS EDUARDO"/>
    <n v="1020712442"/>
  </r>
  <r>
    <s v=" Secop II "/>
    <n v="15"/>
    <x v="2"/>
    <s v="2017623140500175E"/>
    <s v="PCD-015-2018"/>
    <s v="https://community.secop.gov.co/Public/Tendering/OpportunityDetail/Index?noticeUID=CO1.NTC.282659&amp;isFromPublicArea=True&amp;isModal=False"/>
    <x v="0"/>
    <d v="2018-01-05T00:00:00"/>
    <x v="1"/>
    <s v="Prestación de Servicios Profesionales y/o apoyo a la Gestión"/>
    <x v="1"/>
    <s v="Prestar los servicios profesionales para apoyar la gestión de la Dirección General de Migración Colombia."/>
    <n v="64"/>
    <n v="80161500"/>
    <s v="Servicios de gestión, servicios profesionales de empresa y servicios administrativos"/>
    <n v="60000000"/>
    <n v="11318"/>
    <s v="A-1-0-2-14"/>
    <x v="0"/>
    <s v="En ejecución"/>
    <n v="2"/>
    <d v="2018-01-05T00:00:00"/>
    <x v="1"/>
    <s v="Nivel Central"/>
    <s v=" Bogotá D.C. "/>
    <s v="EDUARDO LLAÑA SANCHEZ"/>
    <n v="1020751323"/>
    <m/>
    <n v="14418"/>
    <d v="2018-01-05T00:00:00"/>
    <n v="60000000"/>
    <n v="0"/>
    <n v="60000000"/>
    <s v="N/A"/>
    <s v="N/A"/>
    <s v="N/A"/>
    <s v="N/A"/>
    <s v="N/A"/>
    <d v="2018-01-05T00:00:00"/>
    <d v="2018-11-04T00:00:00"/>
    <s v="EN EJECUCION "/>
    <n v="303"/>
    <s v="WINSTON ANDRES MARTINEZ ACOSTA"/>
    <n v="79572017"/>
  </r>
  <r>
    <s v="Secop II"/>
    <n v="9"/>
    <x v="1"/>
    <s v="2017623140500196E"/>
    <s v="PCD-009-2018"/>
    <s v="https://community.secop.gov.co/Public/Tendering/OpportunityDetail/Index?noticeUID=CO1.NTC.282581&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156"/>
    <n v="801000"/>
    <s v="Servicios de Asesoría de Gestión"/>
    <n v="59000000"/>
    <n v="14118"/>
    <s v="C-1199-1002-8"/>
    <x v="0"/>
    <s v="En ejecución"/>
    <n v="3"/>
    <d v="2018-01-09T00:00:00"/>
    <x v="2"/>
    <s v="Nivel Central"/>
    <s v="Bogotá D.C."/>
    <s v="CARLOS ALBERTO BARRERO_x000a_CANTOR"/>
    <n v="80201161"/>
    <n v="2"/>
    <n v="17518"/>
    <d v="2018-01-09T00:00:00"/>
    <n v="59000000"/>
    <n v="0"/>
    <n v="59000000"/>
    <s v="N/A"/>
    <s v="N/A"/>
    <s v="N/A"/>
    <s v="N/A"/>
    <s v="N/A"/>
    <d v="2018-01-09T00:00:00"/>
    <d v="2018-11-08T00:00:00"/>
    <s v="EN EJECUCION "/>
    <n v="303"/>
    <s v="DUBERLEY EDUARDO MURILLO BARONA"/>
    <n v="1087989085"/>
  </r>
  <r>
    <s v="Secop II"/>
    <n v="8"/>
    <x v="1"/>
    <s v="2017623140500197E"/>
    <s v="PCD-008-2018"/>
    <s v="https://community.secop.gov.co/Public/Tendering/OpportunityDetail/Index?noticeUID=CO1.NTC.282857&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n v="157"/>
    <n v="801000"/>
    <s v="Servicios de gestión, servicios profesionales de empresa y servicios administrativos"/>
    <n v="59000000"/>
    <n v="14018"/>
    <s v="C-1199-1002-8"/>
    <x v="0"/>
    <s v="En ejecución"/>
    <n v="14"/>
    <d v="2018-01-12T00:00:00"/>
    <x v="1"/>
    <s v="Nivel Central"/>
    <s v="Bogotá D.C."/>
    <s v="LILIANA GÓMEZ VELÁSQUEZ"/>
    <n v="51833082"/>
    <n v="5"/>
    <n v="23318"/>
    <d v="2018-01-12T00:00:00"/>
    <n v="59000000"/>
    <n v="0"/>
    <n v="59000000"/>
    <s v="N/A"/>
    <s v="N/A"/>
    <s v="N/A"/>
    <s v="N/A"/>
    <s v="N/A"/>
    <d v="2018-01-12T00:00:00"/>
    <d v="2018-11-11T00:00:00"/>
    <s v="EN EJECUCION "/>
    <n v="303"/>
    <s v="DUBERLEY EDUARDO MURILLO BARONA"/>
    <n v="1087989085"/>
  </r>
  <r>
    <s v=" Secop II "/>
    <n v="4"/>
    <x v="2"/>
    <s v="2017623140500176E"/>
    <s v="PCD-004-2018"/>
    <s v="https://community.secop.gov.co/Public/Tendering/OpportunityDetail/Index?noticeUID=CO1.NTC.282655&amp;isFromPublicArea=True&amp;isModal=False"/>
    <x v="0"/>
    <d v="2018-01-05T00:00:00"/>
    <x v="1"/>
    <s v="Prestación de Servicios Profesionales y/o apoyo a la Gestión"/>
    <x v="2"/>
    <s v="Prestar los servicios técnicos de apoyo a la gestión al grupo de seguridad y articulación con la fuerza pública y organismos de seguridad, de acuerdo con las condiciones señaladas y especificaciones técnicas descritas en los estudios previos."/>
    <n v="3"/>
    <n v="801116"/>
    <s v="Servicios de gestión, servicios profesionales de empresa y servicios administrativos"/>
    <n v="36750000"/>
    <n v="3718"/>
    <s v="A-1-0-2-14"/>
    <x v="0"/>
    <s v="En ejecución"/>
    <n v="7"/>
    <d v="2018-01-09T00:00:00"/>
    <x v="1"/>
    <s v=" Nivel Central "/>
    <s v=" Bogotá D.C. "/>
    <s v="JOSÉ IGNACIO CASTILLO RICO"/>
    <n v="93366585"/>
    <s v=" N/A "/>
    <n v="18218"/>
    <d v="2018-01-09T00:00:00"/>
    <n v="36750000"/>
    <n v="0"/>
    <n v="36750000"/>
    <s v=" N/A "/>
    <s v=" N/A "/>
    <s v=" N/A "/>
    <s v=" N/A "/>
    <s v="N/A"/>
    <d v="2018-01-09T00:00:00"/>
    <d v="2018-11-08T00:00:00"/>
    <s v="EN EJECUCION "/>
    <n v="303"/>
    <s v="RICARDO DE LOS RIOS VILLAMIL"/>
    <n v="80010313"/>
  </r>
  <r>
    <s v=" Secop II "/>
    <n v="17"/>
    <x v="2"/>
    <s v="2017623140500183E"/>
    <s v="PCD-017-2018"/>
    <s v="https://community.secop.gov.co/Public/Tendering/OpportunityDetail/Index?noticeUID=CO1.NTC.282544&amp;isFromPublicArea=True&amp;isModal=False"/>
    <x v="0"/>
    <d v="2018-01-05T00:00:00"/>
    <x v="1"/>
    <s v="Prestación de Servicios Profesionales y/o apoyo a la Gestión"/>
    <x v="2"/>
    <s v="Prestar los servicios profesionales para apoyar la gestión de la Oficina Asesora Jurídica de Migración Colombia."/>
    <n v="4"/>
    <n v="801615"/>
    <s v="Servicios de gestión, servicios profesionales de empresa y servicios administrativos"/>
    <n v="36750000"/>
    <n v="11918"/>
    <s v="A-1-0-2-14"/>
    <x v="0"/>
    <s v="En ejecución"/>
    <n v="5"/>
    <d v="2018-01-09T00:00:00"/>
    <x v="1"/>
    <s v="Nivel Central"/>
    <s v=" Bogotá D.C. "/>
    <s v="LUISA FERNANDA ZAMUDIO GARCIA"/>
    <n v="1018450312"/>
    <s v=" N/A "/>
    <n v="18118"/>
    <d v="2018-01-09T00:00:00"/>
    <n v="36750000"/>
    <n v="0"/>
    <n v="36750000"/>
    <s v="N/A"/>
    <s v="N/A"/>
    <s v="N/A"/>
    <s v="N/A"/>
    <s v="N/A"/>
    <d v="2018-01-09T00:00:00"/>
    <d v="2018-11-08T00:00:00"/>
    <s v="EN EJECUCION "/>
    <n v="303"/>
    <s v="GUADALUPE ARBELAEZ IZQUIERDO"/>
    <n v="39774921"/>
  </r>
  <r>
    <s v="Secop II"/>
    <n v="12"/>
    <x v="1"/>
    <s v="2017623140500185E"/>
    <s v="PCD-012-2017"/>
    <s v="_x000a_https://community.secop.gov.co/Public/Tendering/OpportunityDetail/Index?noticeUID=CO1.NTC.282885&amp;isFromPublicArea=True&amp;isModal=False"/>
    <x v="0"/>
    <d v="2018-01-05T00:00:00"/>
    <x v="1"/>
    <s v="Prestación de Servicios Profesionales y/o apoyo a la Gestión"/>
    <x v="1"/>
    <s v="Prestar los servicios profesionales con autonomía técnica y administrativa para apoyar la gestión de la Dirección General de Migración Colombia de acuerdo a las condiciones señaladas y especificaciones técnicas descritas en los Estudios Previos"/>
    <n v="71"/>
    <n v="80161500"/>
    <s v="Servicios de apoyo general "/>
    <n v="70000000"/>
    <n v="12418"/>
    <s v="A-1-0-2-14 "/>
    <x v="0"/>
    <s v="En ejecución"/>
    <n v="10"/>
    <d v="2018-01-10T00:00:00"/>
    <x v="1"/>
    <s v="Nivel Central"/>
    <s v="Bogotá D.C."/>
    <s v="LILIANA JARAMILLO MUTIS"/>
    <n v="51573271"/>
    <n v="5"/>
    <n v="19618"/>
    <d v="2018-01-10T00:00:00"/>
    <n v="70000000"/>
    <n v="0"/>
    <n v="70000000"/>
    <s v="N/A"/>
    <s v="N/A"/>
    <s v="N/A"/>
    <s v="N/A"/>
    <s v="N/A"/>
    <d v="2018-01-10T00:00:00"/>
    <d v="2018-11-09T00:00:00"/>
    <s v="EN EJECUCION "/>
    <n v="303"/>
    <s v="WINSTON ANDRES MARTINEZ ACOSTA"/>
    <n v="79572017"/>
  </r>
  <r>
    <s v=" Secop II "/>
    <n v="5"/>
    <x v="2"/>
    <s v="2017623140500174E"/>
    <s v="PCD-005-2018"/>
    <s v="https://community.secop.gov.co/Public/Tendering/OpportunityDetail/Index?noticeUID=CO1.NTC.282541&amp;isFromPublicArea=True&amp;isModal=False"/>
    <x v="0"/>
    <d v="2018-01-05T00:00:00"/>
    <x v="1"/>
    <s v="Prestación de Servicios Profesionales y/o apoyo a la Gestión"/>
    <x v="4"/>
    <s v="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n v="65"/>
    <n v="801115"/>
    <s v="Servicios de gestión, servicios profesionales de empresa y servicios administrativos"/>
    <n v="38500000"/>
    <n v="13618"/>
    <s v="A-1-0-2-14"/>
    <x v="0"/>
    <s v="En ejecución"/>
    <n v="9"/>
    <d v="2018-01-10T00:00:00"/>
    <x v="1"/>
    <s v="Nivel Central"/>
    <s v=" Bogotá D.C. "/>
    <s v="DANNY HAIDEN LOPEZ BERNAL"/>
    <n v="80138875"/>
    <m/>
    <n v="19518"/>
    <d v="2018-01-10T00:00:00"/>
    <n v="38500000"/>
    <n v="0"/>
    <n v="38500000"/>
    <s v="N/A"/>
    <s v="N/A"/>
    <s v="N/A"/>
    <s v="N/A"/>
    <s v="N/A"/>
    <d v="2018-01-10T00:00:00"/>
    <d v="2018-11-09T00:00:00"/>
    <s v="EN EJECUCION "/>
    <n v="303"/>
    <s v="CLAUDIA MILENA MENDOZA RIOS"/>
    <n v="52714111"/>
  </r>
  <r>
    <s v=" Secop II "/>
    <n v="3"/>
    <x v="2"/>
    <s v="2017623140500173E"/>
    <s v="PCD-003-2018"/>
    <s v="_x000a_https://community.secop.gov.co/Public/Tendering/OpportunityDetail/Index?noticeUID=CO1.NTC.282654&amp;isFromPublicArea=True&amp;isModal=False_x000a_"/>
    <x v="0"/>
    <d v="2018-01-05T00:00:00"/>
    <x v="1"/>
    <s v="Prestación de Servicios Profesionales y/o apoyo a la Gestión"/>
    <x v="0"/>
    <s v="Prestar los servicios técnicos de apoyo a la gestión, con autonomía técnica y administrativa, al Grupo de Soporte a la Gestión Regional de la Subdirección Administrativa y Financiera, de acuerdo con las condiciones técnicas señaladas en los estudios previos"/>
    <n v="152"/>
    <n v="81101508"/>
    <s v="Servicios de gestión, servicios profesionales de empresa y servicios administrativos"/>
    <n v="36750000"/>
    <n v="11418"/>
    <s v="A-1-0-2-14"/>
    <x v="0"/>
    <s v="En ejecución"/>
    <n v="16"/>
    <d v="2018-01-12T00:00:00"/>
    <x v="2"/>
    <s v="Nivel Central"/>
    <s v=" Bogotá D.C. "/>
    <s v="ALFONSO VASQUEZ GUEVARA"/>
    <n v="3001080"/>
    <m/>
    <n v="25818"/>
    <d v="2018-01-12T00:00:00"/>
    <n v="36750000"/>
    <n v="0"/>
    <n v="36750000"/>
    <s v="N/A"/>
    <s v="N/A"/>
    <s v="N/A"/>
    <s v="N/A"/>
    <s v="N/A"/>
    <d v="2018-01-12T00:00:00"/>
    <d v="2018-11-11T00:00:00"/>
    <s v="EN EJECUCION "/>
    <n v="303"/>
    <s v="CLAUDIA MARGARITA YEPES HUERTAS"/>
    <n v="1019048001"/>
  </r>
  <r>
    <s v="Secop II"/>
    <n v="19"/>
    <x v="1"/>
    <s v="2017623140100040E"/>
    <s v="PCD-019-2018"/>
    <s v="https://community.secop.gov.co/Public/Tendering/OpportunityDetail/Index?noticeUID=CO1.NTC.287124&amp;isFromPublicArea=True&amp;isModal=False"/>
    <x v="0"/>
    <d v="2018-01-09T00:00:00"/>
    <x v="1"/>
    <s v="Arrendamiento"/>
    <x v="0"/>
    <s v="Contratar el arrendamiento del inmueble ubicado en el Municipio de Puerto Santander (Norte de Santander) en la Cra. 4 # 5-58 Barrio La Punta, con matrícula inmobiliaria Nº 260-164025 y código catastral 010000160011000 de la Oficina de Registro de Instrumentos Públicos de Cúcuta."/>
    <n v="81"/>
    <n v="80131502"/>
    <s v="Servicios de gestión, servicios profesionales de empresa y servicios administrativos"/>
    <n v="5418000"/>
    <n v="16718"/>
    <s v="A-2-0-4-10-2"/>
    <x v="0"/>
    <s v="En ejecución"/>
    <n v="28"/>
    <d v="2018-01-18T00:00:00"/>
    <x v="3"/>
    <s v="Regional Oriente"/>
    <s v="Puerto Santander "/>
    <s v="EVA MARÍA GARCÍA GARCÍA"/>
    <n v="60357697"/>
    <n v="9"/>
    <n v="32218"/>
    <d v="2018-01-18T00:00:00"/>
    <n v="5488000"/>
    <n v="0"/>
    <n v="5488000"/>
    <s v="N/A"/>
    <s v="N/A"/>
    <s v="N/A"/>
    <s v="N/A"/>
    <s v="N/A"/>
    <d v="2018-01-18T00:00:00"/>
    <d v="2018-12-18T00:00:00"/>
    <s v="EN EJECUCION "/>
    <n v="334"/>
    <s v="SERGIO ANDRES BLANCO SUAREZ"/>
    <n v="80251761"/>
  </r>
  <r>
    <s v=" Secop II "/>
    <n v="21"/>
    <x v="2"/>
    <s v="2018623140500002E"/>
    <s v="PCD-021-2018"/>
    <s v="https://community.secop.gov.co/Public/Tendering/OpportunityDetail/Index?noticeUID=CO1.NTC.287138&amp;isFromPublicArea=True&amp;isModal=False"/>
    <x v="0"/>
    <d v="2018-01-09T00:00:00"/>
    <x v="1"/>
    <s v="Interadministrativo"/>
    <x v="2"/>
    <s v="Contratar la prestación del servicio de publicación y divulgación en el Diario Oficial, de normas y actos administrativos de carácter general y otros documentos de carácter oficial, proferidos por la Unidad Administrativa Especial Migración Colombia."/>
    <n v="1"/>
    <n v="551015"/>
    <s v="publicaciones impresaspublicaciones electrónicas y accesorios"/>
    <n v="4000000"/>
    <n v="9118"/>
    <s v="A-2-0-4-7-6"/>
    <x v="0"/>
    <s v="En ejecución"/>
    <n v="35"/>
    <d v="2018-01-23T00:00:00"/>
    <x v="4"/>
    <s v="Nivel Central"/>
    <s v=" Bogotá D.C. "/>
    <s v="LA IMPRENTA NACIONAL DE COLOMBIA"/>
    <n v="830001113"/>
    <n v="1"/>
    <n v="34618"/>
    <d v="2018-01-23T00:00:00"/>
    <n v="4000000"/>
    <n v="0"/>
    <n v="4000000"/>
    <s v="N/A"/>
    <s v="N/A"/>
    <s v="N/A"/>
    <s v="N/A"/>
    <s v="N/A"/>
    <d v="2018-01-23T00:00:00"/>
    <d v="2018-12-31T00:00:00"/>
    <s v="EN EJECUCION "/>
    <n v="342"/>
    <s v="GUADALUPE ARBELAEZ IZQUIERDO"/>
    <n v="39774921"/>
  </r>
  <r>
    <s v=" Secop II "/>
    <n v="20"/>
    <x v="2"/>
    <s v="2018623140500003E"/>
    <s v="PCD-020-2018"/>
    <s v="https://community.secop.gov.co/Public/Tendering/OpportunityDetail/Index?noticeUID=CO1.NTC.287348&amp;isFromPublicArea=True&amp;isModal=False"/>
    <x v="0"/>
    <d v="2018-01-09T00:00:00"/>
    <x v="1"/>
    <s v="Exclusividad"/>
    <x v="2"/>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2"/>
    <n v="55111515"/>
    <s v="publicaciones impresaspublicaciones electrónicas y accesorios"/>
    <n v="65000000"/>
    <n v="9718"/>
    <s v="A-2-0-4-41-13"/>
    <x v="0"/>
    <s v="En ejecución"/>
    <n v="18"/>
    <d v="2018-01-12T00:00:00"/>
    <x v="5"/>
    <s v="Nivel Central"/>
    <s v=" Bogotá D.C. "/>
    <s v="AVANCE JURIDICO CASA EDITORIAL LTDA"/>
    <n v="830041326"/>
    <n v="2"/>
    <n v="26018"/>
    <d v="2018-01-12T00:00:00"/>
    <n v="65000000"/>
    <n v="0"/>
    <n v="65000000"/>
    <s v="N/A"/>
    <s v="N/A"/>
    <s v="N/A"/>
    <s v="N/A"/>
    <s v="N/A"/>
    <d v="2018-01-16T00:00:00"/>
    <d v="2018-08-15T00:00:00"/>
    <s v="EN EJECUCION "/>
    <n v="211"/>
    <s v="GUADALUPE ARBELAEZ IZQUIERDO"/>
    <n v="39774921"/>
  </r>
  <r>
    <s v="Tienda Virtual"/>
    <n v="43439"/>
    <x v="0"/>
    <s v="2018623141000006E"/>
    <n v="43439"/>
    <s v="https://www.colombiacompra.gov.co/tienda-virtual-del-estado-colombiano/ordenes-compra/25276"/>
    <x v="0"/>
    <d v="2018-02-05T00:00:00"/>
    <x v="0"/>
    <s v="Acuerdo Marco de Precios "/>
    <x v="0"/>
    <s v="SUMINISTRO TINTAS, TONER y ROLLOS PARA IMPRESORAS"/>
    <n v="148"/>
    <n v="44103103"/>
    <s v="Tóner para impresoras o fax "/>
    <n v="1157632"/>
    <n v="13218"/>
    <s v="A-2-0-4-4-15"/>
    <x v="0"/>
    <s v="En ejecución"/>
    <n v="25276"/>
    <d v="2018-02-05T00:00:00"/>
    <x v="0"/>
    <s v="Nivel Central"/>
    <s v="Bogotá D.C."/>
    <s v="SISTEMAS Y DISTRIBUCIONES FORMACON LTDA_x000a_"/>
    <n v="830006800"/>
    <n v="4"/>
    <n v="46718"/>
    <d v="2018-02-06T00:00:00"/>
    <n v="1157632"/>
    <n v="0"/>
    <n v="1157632"/>
    <s v="N/A"/>
    <s v="N/A"/>
    <s v="N/A"/>
    <s v="N/A"/>
    <s v="N/A"/>
    <d v="2018-02-06T00:00:00"/>
    <d v="2018-12-31T00:00:00"/>
    <s v="EN EJECUCION "/>
    <n v="328"/>
    <s v=" MORALES ALFONSO LUZ ELENA"/>
    <n v="40029680"/>
  </r>
  <r>
    <s v="Tienda Virtual"/>
    <n v="43685"/>
    <x v="0"/>
    <s v="2018623141000007E"/>
    <n v="43685"/>
    <s v="https://www.colombiacompra.gov.co/tienda-virtual-del-estado-colombiano/ordenes-compra/25263"/>
    <x v="0"/>
    <d v="2018-02-05T00:00:00"/>
    <x v="0"/>
    <s v="Acuerdo Marco de Precios "/>
    <x v="0"/>
    <s v="SUMINISTRO TINTAS, TONER y ROLLOS PARA IMPRESORAS"/>
    <n v="148"/>
    <n v="44103103"/>
    <s v="Tóner para impresoras o fax "/>
    <n v="611471.74"/>
    <n v="13218"/>
    <s v="A-2-0-4-4-15"/>
    <x v="0"/>
    <s v="En ejecución"/>
    <n v="25263"/>
    <d v="2018-02-05T00:00:00"/>
    <x v="0"/>
    <s v="Nivel Central"/>
    <s v="Bogotá D.C."/>
    <s v="DISPAPELES S.A. _x000a_"/>
    <n v="860028580"/>
    <n v="2"/>
    <n v="46818"/>
    <d v="2018-02-06T00:00:00"/>
    <n v="611471.74"/>
    <n v="0"/>
    <n v="611471.74"/>
    <s v="N/A"/>
    <s v="N/A"/>
    <s v="N/A"/>
    <s v="N/A"/>
    <s v="N/A"/>
    <d v="2018-02-06T00:00:00"/>
    <d v="2018-12-31T00:00:00"/>
    <s v="EN EJECUCION "/>
    <n v="328"/>
    <s v=" MORALES ALFONSO LUZ ELENA"/>
    <n v="40029680"/>
  </r>
  <r>
    <s v="Tienda Virtual"/>
    <n v="43690"/>
    <x v="0"/>
    <s v="2018623141000008E"/>
    <n v="43690"/>
    <s v="https://www.colombiacompra.gov.co/tienda-virtual-del-estado-colombiano/ordenes-compra/25262"/>
    <x v="0"/>
    <d v="2018-02-05T00:00:00"/>
    <x v="0"/>
    <s v="Acuerdo Marco de Precios "/>
    <x v="0"/>
    <s v="SUMINISTRO TINTAS, TONER y ROLLOS PARA IMPRESORAS"/>
    <n v="148"/>
    <n v="44103103"/>
    <s v="Tóner para impresoras o fax "/>
    <n v="2605438.36"/>
    <n v="13218"/>
    <s v="A-2-0-4-4-15"/>
    <x v="0"/>
    <s v="En ejecución"/>
    <n v="25262"/>
    <d v="2018-02-05T00:00:00"/>
    <x v="0"/>
    <s v="Nivel Central"/>
    <s v="Bogotá D.C."/>
    <s v="PAPELERíA EL PUNTO S.A.S._x000a_"/>
    <n v="800004711"/>
    <n v="9"/>
    <n v="46318"/>
    <d v="2018-02-06T00:00:00"/>
    <n v="2605438.36"/>
    <n v="0"/>
    <n v="2605438.36"/>
    <s v="N/A"/>
    <s v="N/A"/>
    <s v="N/A"/>
    <s v="N/A"/>
    <s v="N/A"/>
    <d v="2018-02-06T00:00:00"/>
    <d v="2018-12-31T00:00:00"/>
    <s v="EN EJECUCION "/>
    <n v="328"/>
    <s v=" MORALES ALFONSO LUZ ELENA"/>
    <n v="40029680"/>
  </r>
  <r>
    <s v="Tienda Virtual"/>
    <n v="43692"/>
    <x v="0"/>
    <s v="2018623141000009E"/>
    <n v="43692"/>
    <s v="https://www.colombiacompra.gov.co/tienda-virtual-del-estado-colombiano/ordenes-compra/25261"/>
    <x v="0"/>
    <d v="2018-02-05T00:00:00"/>
    <x v="0"/>
    <s v="Acuerdo Marco de Precios "/>
    <x v="0"/>
    <s v="SUMINISTRO TINTAS, TONER y ROLLOS PARA IMPRESORAS"/>
    <n v="148"/>
    <n v="44103103"/>
    <s v="Tóner para impresoras o fax "/>
    <n v="611683.80000000005"/>
    <n v="13218"/>
    <s v="A-2-0-4-4-15"/>
    <x v="0"/>
    <s v="En ejecución"/>
    <n v="25261"/>
    <d v="2018-02-05T00:00:00"/>
    <x v="0"/>
    <s v="Nivel Central"/>
    <s v="Bogotá D.C."/>
    <s v="S.O.S. SOLUCIONES DE OFICINA _x000a_"/>
    <n v="830087030"/>
    <n v="6"/>
    <n v="46418"/>
    <d v="2018-02-06T00:00:00"/>
    <n v="611683.80000000005"/>
    <n v="0"/>
    <n v="611683.80000000005"/>
    <s v="N/A"/>
    <s v="N/A"/>
    <s v="N/A"/>
    <s v="N/A"/>
    <s v="N/A"/>
    <d v="2018-02-06T00:00:00"/>
    <d v="2018-12-31T00:00:00"/>
    <s v="EN EJECUCION "/>
    <n v="328"/>
    <s v=" MORALES ALFONSO LUZ ELENA"/>
    <n v="40029680"/>
  </r>
  <r>
    <s v="Tienda Virtual"/>
    <n v="43697"/>
    <x v="0"/>
    <s v="2018623141000010E"/>
    <n v="43697"/>
    <s v="https://www.colombiacompra.gov.co/tienda-virtual-del-estado-colombiano/ordenes-compra/25278"/>
    <x v="0"/>
    <d v="2018-02-05T00:00:00"/>
    <x v="0"/>
    <s v="Acuerdo Marco de Precios "/>
    <x v="0"/>
    <s v="SUMINISTRO TINTAS, TONER y ROLLOS PARA IMPRESORAS"/>
    <n v="148"/>
    <n v="44103103"/>
    <s v="Tóner para impresoras o fax "/>
    <n v="641667.04"/>
    <n v="13218"/>
    <s v="A-2-0-4-4-15"/>
    <x v="0"/>
    <s v="En ejecución"/>
    <n v="25278"/>
    <d v="2018-02-05T00:00:00"/>
    <x v="0"/>
    <s v="Nivel Central"/>
    <s v="Bogotá D.C."/>
    <s v="UNION TEMPORAL OFI.COM.CO - VENEPLAST_x000a_"/>
    <n v="901055232"/>
    <n v="7"/>
    <n v="46918"/>
    <d v="2018-02-06T00:00:00"/>
    <n v="641667.04"/>
    <n v="0"/>
    <n v="641667.04"/>
    <s v="N/A"/>
    <s v="N/A"/>
    <s v="N/A"/>
    <s v="N/A"/>
    <s v="N/A"/>
    <d v="2018-02-06T00:00:00"/>
    <d v="2018-12-31T00:00:00"/>
    <s v="EN EJECUCION "/>
    <n v="328"/>
    <s v=" MORALES ALFONSO LUZ ELENA"/>
    <n v="40029680"/>
  </r>
  <r>
    <s v="Tienda Virtual"/>
    <n v="43873"/>
    <x v="0"/>
    <s v="2018623141000027E"/>
    <n v="43873"/>
    <s v="https://www.colombiacompra.gov.co/tienda-virtual-del-estado-colombiano/ordenes-compra/25397"/>
    <x v="0"/>
    <d v="2018-02-08T00:00:00"/>
    <x v="0"/>
    <s v="Acuerdo Marco de Precios "/>
    <x v="0"/>
    <s v="SUMINISTRO TINTAS, TONER y ROLLOS PARA IMPRESORAS"/>
    <n v="148"/>
    <n v="44103103"/>
    <s v="Tóner para impresoras o fax "/>
    <n v="20522056.460000001"/>
    <n v="13218"/>
    <s v="A-2-0-4-4-15"/>
    <x v="0"/>
    <s v="En ejecución"/>
    <n v="25397"/>
    <d v="2018-02-08T00:00:00"/>
    <x v="0"/>
    <s v="Nivel Central"/>
    <s v="Bogotá D.C."/>
    <s v="KEY_MARKET S.A.S._x000a_"/>
    <n v="830073623"/>
    <n v="2"/>
    <n v="51018"/>
    <d v="2018-02-09T00:00:00"/>
    <n v="20522056.460000001"/>
    <n v="0"/>
    <n v="20522056.460000001"/>
    <s v="N/A"/>
    <s v="N/A"/>
    <s v="N/A"/>
    <s v="N/A"/>
    <s v="N/A"/>
    <d v="2018-02-08T00:00:00"/>
    <d v="2018-12-31T00:00:00"/>
    <s v="EN EJECUCION "/>
    <n v="326"/>
    <s v=" MORALES ALFONSO LUZ ELENA"/>
    <n v="40029680"/>
  </r>
  <r>
    <s v="Tienda Virtual"/>
    <n v="43711"/>
    <x v="0"/>
    <s v="2018623141000011E"/>
    <n v="43711"/>
    <s v="https://www.colombiacompra.gov.co/tienda-virtual-del-estado-colombiano/ordenes-compra/25285"/>
    <x v="0"/>
    <d v="2018-02-05T00:00:00"/>
    <x v="0"/>
    <s v="Acuerdo Marco de Precios "/>
    <x v="0"/>
    <s v="SUMINISTRO TINTAS, TONER y ROLLOS PARA IMPRESORAS"/>
    <n v="148"/>
    <n v="44103103"/>
    <s v="Tóner para impresoras o fax "/>
    <n v="1919171.31"/>
    <n v="13218"/>
    <s v="A-2-0-4-4-15"/>
    <x v="0"/>
    <s v="En ejecución"/>
    <n v="25285"/>
    <d v="2018-02-05T00:00:00"/>
    <x v="0"/>
    <s v="Nivel Central"/>
    <s v="Bogotá D.C."/>
    <s v="UNION TEMPORAL OFI.COM.CO - VENEPLAST_x000a_"/>
    <n v="901055232"/>
    <n v="7"/>
    <n v="47018"/>
    <d v="2018-02-06T00:00:00"/>
    <n v="1919171.31"/>
    <n v="0"/>
    <n v="1919171.31"/>
    <s v="N/A"/>
    <s v="N/A"/>
    <s v="N/A"/>
    <s v="N/A"/>
    <s v="N/A"/>
    <d v="2018-02-05T00:00:00"/>
    <d v="2018-12-31T00:00:00"/>
    <s v="EN EJECUCION "/>
    <n v="329"/>
    <s v=" MORALES ALFONSO LUZ ELENA"/>
    <n v="40029680"/>
  </r>
  <r>
    <s v="Tienda Virtual"/>
    <n v="43713"/>
    <x v="0"/>
    <s v="2018623141000012E"/>
    <n v="43713"/>
    <s v="https://www.colombiacompra.gov.co/tienda-virtual-del-estado-colombiano/ordenes-compra/25286"/>
    <x v="0"/>
    <d v="2018-02-05T00:00:00"/>
    <x v="0"/>
    <s v="Acuerdo Marco de Precios "/>
    <x v="0"/>
    <s v="SUMINISTRO TINTAS, TONER y ROLLOS PARA IMPRESORAS"/>
    <n v="148"/>
    <n v="44103103"/>
    <s v="Tóner para impresoras o fax "/>
    <n v="2390414.12"/>
    <n v="13218"/>
    <s v="A-2-0-4-4-15"/>
    <x v="0"/>
    <s v="En ejecución"/>
    <n v="25286"/>
    <d v="2018-02-05T00:00:00"/>
    <x v="0"/>
    <s v="Nivel Central"/>
    <s v="Bogotá D.C."/>
    <s v="DISPAPELES S.A. _x000a_"/>
    <n v="860028580"/>
    <n v="2"/>
    <n v="47718"/>
    <d v="2018-02-07T00:00:00"/>
    <n v="2390414.12"/>
    <n v="0"/>
    <n v="2390414.12"/>
    <s v="N/A"/>
    <s v="N/A"/>
    <s v="N/A"/>
    <s v="N/A"/>
    <s v="N/A"/>
    <d v="2018-02-05T00:00:00"/>
    <d v="2018-12-31T00:00:00"/>
    <s v="EN EJECUCION "/>
    <n v="329"/>
    <s v=" MORALES ALFONSO LUZ ELENA"/>
    <n v="40029680"/>
  </r>
  <r>
    <s v="Tienda Virtual"/>
    <n v="43376"/>
    <x v="0"/>
    <s v="2018623141000005E"/>
    <n v="43376"/>
    <s v="https://www.colombiacompra.gov.co/tienda-virtual-del-estado-colombiano/ordenes-compra/25086"/>
    <x v="0"/>
    <d v="2018-01-31T00:00:00"/>
    <x v="0"/>
    <s v="Acuerdo Marco de Precios "/>
    <x v="0"/>
    <s v="TRASLADO DE MUEBLES Y ENSERES – SEGMENTO 3. MENSAJERIA EXPRESS EN EL ACUERDO MARCO DE PRECIOS_x000a_"/>
    <n v="150"/>
    <n v="80141703"/>
    <s v="Servicios de Distribución minorista"/>
    <n v="40000000"/>
    <n v="16518"/>
    <s v="A-2-0-4-6-3"/>
    <x v="0"/>
    <s v="En ejecución"/>
    <n v="25086"/>
    <d v="2018-01-31T00:00:00"/>
    <x v="0"/>
    <s v="Nivel Central"/>
    <s v="Bogotá D.C."/>
    <s v="Servicios Postales Nacionales S.A"/>
    <n v="900062917"/>
    <n v="9"/>
    <n v="44918"/>
    <d v="2018-01-31T00:00:00"/>
    <n v="39388690.960000001"/>
    <n v="0"/>
    <n v="39388690.960000001"/>
    <s v="N/A"/>
    <s v="N/A"/>
    <s v="N/A"/>
    <s v="N/A"/>
    <s v="N/A"/>
    <d v="2018-01-31T00:00:00"/>
    <d v="2018-12-31T00:00:00"/>
    <s v="EN EJECUCION "/>
    <n v="334"/>
    <s v=" MORALES ALFONSO LUZ ELENA"/>
    <n v="40029680"/>
  </r>
  <r>
    <s v=" Tienda Virtual  "/>
    <n v="42484"/>
    <x v="2"/>
    <s v="2018623141000002E"/>
    <n v="42484"/>
    <s v="https://colombiacompra.coupahost.com/quotes/requests/49469/show_active"/>
    <x v="0"/>
    <d v="2018-01-10T00:00:00"/>
    <x v="0"/>
    <s v="Acuerdo Marco de Precios "/>
    <x v="5"/>
    <s v="Servicio de actualización de los productos ORACLE denominada Software Update Licence "/>
    <n v="162"/>
    <s v="N/A"/>
    <s v="N/A"/>
    <n v="1032700000"/>
    <n v="9318"/>
    <s v="C-1199-1002-10"/>
    <x v="0"/>
    <s v="En ejecución"/>
    <n v="24572"/>
    <d v="2018-01-10T00:00:00"/>
    <x v="0"/>
    <s v="Nivel Central"/>
    <s v=" Bogotá D.C. "/>
    <s v="ORACLE COLOMBIA LTDA"/>
    <n v="800103052"/>
    <n v="8"/>
    <n v="19718"/>
    <d v="2018-01-10T00:00:00"/>
    <n v="1032700000"/>
    <n v="0"/>
    <n v="1032700000"/>
    <s v=" N/A "/>
    <s v=" N/A "/>
    <s v=" N/A "/>
    <s v=" N/A "/>
    <s v="N/A"/>
    <d v="2018-01-10T00:00:00"/>
    <d v="2018-02-28T00:00:00"/>
    <s v="EJECUTADO"/>
    <n v="49"/>
    <s v="OLGA LUCIA PEREZ"/>
    <n v="46373712"/>
  </r>
  <r>
    <s v="Secop II"/>
    <n v="22"/>
    <x v="1"/>
    <s v="2017623140500195E"/>
    <s v="PCD-022-2018"/>
    <s v="https://community.secop.gov.co/Public/Tendering/OpportunityDetail/Index?noticeUID=CO1.NTC.289019&amp;isFromPublicArea=True&amp;isModal=False"/>
    <x v="0"/>
    <d v="2018-01-10T00:00:00"/>
    <x v="1"/>
    <s v="Prestación de Servicios Profesionales y/o apoyo a la Gestión"/>
    <x v="0"/>
    <s v="Prestar los servicios profesionales con autonomía técnica y administrativa para apoyar_x000a_la gestión en la oficina de planeación de acuerdo con las condiciones técnicas señaladas en los_x000a_estudios previos._x000a_"/>
    <n v="151"/>
    <n v="80121704"/>
    <s v="Servicios legales sobre contratos "/>
    <n v="29000000"/>
    <n v="15018"/>
    <s v="C-1199-1002-7 "/>
    <x v="0"/>
    <s v="En ejecución"/>
    <n v="8"/>
    <d v="2018-01-10T00:00:00"/>
    <x v="1"/>
    <s v="Nivel Central"/>
    <s v="Bogotá D.C."/>
    <s v="LUIS FERNEY GARZÓN_x000a_ATARA"/>
    <n v="1015409282"/>
    <n v="0"/>
    <n v="19418"/>
    <d v="2018-01-10T00:00:00"/>
    <n v="29000000"/>
    <n v="0"/>
    <n v="29000000"/>
    <s v="N/A"/>
    <s v="N/A"/>
    <s v="N/A"/>
    <s v="N/A"/>
    <s v="N/A"/>
    <d v="2018-01-10T00:00:00"/>
    <d v="2018-11-09T00:00:00"/>
    <s v="EN EJECUCION "/>
    <n v="303"/>
    <s v="CARLOS EDUARSO USECHE OVALLE "/>
    <n v="1020712442"/>
  </r>
  <r>
    <s v="Secop II"/>
    <n v="23"/>
    <x v="1"/>
    <s v="2017623140500178E"/>
    <s v="PCD-023-2018"/>
    <s v="https://community.secop.gov.co/Public/Tendering/OpportunityDetail/Index?noticeUID=CO1.NTC.289338&amp;isFromPublicArea=True&amp;isModal=False"/>
    <x v="0"/>
    <d v="2018-01-10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5"/>
    <n v="81101508"/>
    <s v="Servicios de Ingeniería Arquitectónica "/>
    <n v="42000000"/>
    <n v="15818"/>
    <s v="A-1-0-2-14"/>
    <x v="0"/>
    <s v="En ejecución"/>
    <n v="15"/>
    <d v="2018-01-12T00:00:00"/>
    <x v="1"/>
    <s v="Nivel Central"/>
    <s v="Bogotá D.C."/>
    <s v="DIDIER ALEXANDER CHINCHILLA GARZON"/>
    <n v="80257091"/>
    <n v="0"/>
    <n v="25318"/>
    <d v="2018-01-12T00:00:00"/>
    <n v="42000000"/>
    <n v="0"/>
    <n v="42000000"/>
    <s v="N/A"/>
    <s v="N/A"/>
    <s v="N/A"/>
    <s v="N/A"/>
    <s v="N/A"/>
    <d v="2018-01-12T00:00:00"/>
    <d v="2018-11-11T00:00:00"/>
    <s v="EN EJECUCION "/>
    <n v="303"/>
    <s v="CARLOS EDUARSO USECHE OVALLE "/>
    <n v="1020712442"/>
  </r>
  <r>
    <s v="Secop II"/>
    <n v="28"/>
    <x v="0"/>
    <s v="2017623140500228E"/>
    <s v="PCD-028-2018"/>
    <s v="https://community.secop.gov.co/Public/Tendering/OpportunityDetail/Index?noticeUID=CO1.NTC.293549&amp;isFromPublicArea=True&amp;isModal=False"/>
    <x v="0"/>
    <d v="2018-01-12T00:00:00"/>
    <x v="1"/>
    <s v="Prestación de Servicios Profesionales y/o apoyo a la Gestión"/>
    <x v="6"/>
    <s v="Contratar el servicio de monitoreo de medio masivos de comunicación, el análisis, clasificación y el envío de alertas en tiempo real cuando haya mención de Migración Colombia, así como los temas relacionados y de interés para la Entidad."/>
    <n v="11"/>
    <n v="83121700"/>
    <s v="Servicios de comunicación masiva"/>
    <n v="55692000"/>
    <n v="18518"/>
    <s v="A-2-0-4-41-13"/>
    <x v="0"/>
    <s v="En ejecución"/>
    <n v="31"/>
    <d v="2018-01-18T00:00:00"/>
    <x v="2"/>
    <s v="Nivel Central"/>
    <s v="Bogotá D.C."/>
    <s v="MEDICIONES Y MEDIOS SAS"/>
    <n v="830509981"/>
    <n v="8"/>
    <n v="32518"/>
    <d v="2018-01-19T00:00:00"/>
    <n v="55692000"/>
    <n v="0"/>
    <n v="55692000"/>
    <s v="N/A"/>
    <s v="N/A"/>
    <s v="N/A"/>
    <s v="N/A"/>
    <s v="N/A"/>
    <d v="2018-01-19T00:00:00"/>
    <d v="2018-12-31T00:00:00"/>
    <s v="EN EJECUCION "/>
    <n v="346"/>
    <s v="CAICEDO CARDONA JUAN MANUEL"/>
    <n v="94486941"/>
  </r>
  <r>
    <s v="Secop II"/>
    <n v="25"/>
    <x v="0"/>
    <s v="2017623140500202E"/>
    <s v="PCD-025-2018"/>
    <s v="https://community.secop.gov.co/Public/Tendering/OpportunityDetail/Index?noticeUID=CO1.NTC.292801&amp;isFromPublicArea=True&amp;isModal=False"/>
    <x v="0"/>
    <d v="2018-01-11T00:00:00"/>
    <x v="1"/>
    <s v="Prestación de Servicios Profesionales y/o apoyo a la Gestión"/>
    <x v="7"/>
    <s v="Prestar servicios profesionales con autonomía , técnica y administrativa para el apoyo en la gestión de la oficina asesora de planeación en temas de gestión del conocimiento"/>
    <n v="18"/>
    <n v="80101511"/>
    <s v="Servicios legales sobre contratos"/>
    <n v="38000000"/>
    <n v="14718"/>
    <s v="C-1199-1002-7"/>
    <x v="0"/>
    <s v="En ejecución"/>
    <n v="19"/>
    <d v="2018-01-12T00:00:00"/>
    <x v="1"/>
    <s v="Nivel Central"/>
    <s v="Bogotá D.C."/>
    <s v="RONALD OSWALDO DUARTE RODRIGUEZ"/>
    <n v="1032434072"/>
    <m/>
    <n v="26118"/>
    <d v="2018-01-12T00:00:00"/>
    <n v="38000000"/>
    <n v="0"/>
    <n v="38000000"/>
    <s v="N/A"/>
    <s v="N/A"/>
    <s v="N/A"/>
    <s v="N/A"/>
    <s v="N/A"/>
    <d v="2018-01-12T00:00:00"/>
    <d v="2018-11-11T00:00:00"/>
    <s v="EN EJECUCION "/>
    <n v="303"/>
    <s v="MARTINEZ GUTIERREZ LEIDY ANDREA"/>
    <n v="52836662"/>
  </r>
  <r>
    <s v="Secop II"/>
    <n v="26"/>
    <x v="0"/>
    <s v="2017623140500224E"/>
    <s v="PCD-026-2018"/>
    <s v="https://community.secop.gov.co/Public/Tendering/OpportunityDetail/Index?noticeUID=CO1.NTC.292282&amp;isFromPublicArea=True&amp;isModal=False"/>
    <x v="0"/>
    <d v="2018-01-11T00:00:00"/>
    <x v="1"/>
    <s v="Prestación de Servicios Profesionales y/o apoyo a la Gestión"/>
    <x v="4"/>
    <s v="Contratar los servicios profesionales para la realización de acciones de formación en Derecho Probatorio."/>
    <n v="59"/>
    <n v="86111604"/>
    <s v=" Educación de adultos"/>
    <n v="10000000"/>
    <n v="15918"/>
    <s v="C-1199-1002-9"/>
    <x v="0"/>
    <s v="En ejecución"/>
    <n v="49"/>
    <d v="2018-01-24T00:00:00"/>
    <x v="1"/>
    <s v="Nivel Central"/>
    <s v="Bogotá D.C."/>
    <s v="Colegio Mayor de Nuestra Señora del Rosario"/>
    <n v="860007759"/>
    <n v="3"/>
    <n v="42018"/>
    <d v="2018-01-24T00:00:00"/>
    <n v="10000000"/>
    <n v="0"/>
    <n v="10000000"/>
    <s v="N/A"/>
    <s v="N/A"/>
    <s v="N/A"/>
    <s v="N/A"/>
    <s v="N/A"/>
    <d v="2018-02-20T00:00:00"/>
    <d v="2018-12-19T00:00:00"/>
    <s v="EN EJECUCION "/>
    <n v="302"/>
    <s v=" OSPINA BARREIRO CLAUDIA NATALIA"/>
    <n v="66924629"/>
  </r>
  <r>
    <s v="Tienda Virtual"/>
    <n v="43727"/>
    <x v="0"/>
    <s v=" 2018623141000016E"/>
    <n v="43727"/>
    <s v="https://www.colombiacompra.gov.co/tienda-virtual-del-estado-colombiano/ordenes-compra/25302"/>
    <x v="0"/>
    <d v="2018-02-06T00:00:00"/>
    <x v="0"/>
    <s v="Acuerdo Marco de Precios "/>
    <x v="0"/>
    <s v="SUMINISTRO TINTAS, TONER y ROLLOS PARA IMPRESORAS"/>
    <n v="148"/>
    <n v="44103103"/>
    <s v="Tóner para impresoras o fax "/>
    <n v="668304"/>
    <n v="13218"/>
    <s v="A-2-0-4-4-15"/>
    <x v="0"/>
    <s v="En ejecución"/>
    <n v="25302"/>
    <d v="2018-02-06T00:00:00"/>
    <x v="0"/>
    <s v="Nivel Central"/>
    <s v="Bogotá D.C."/>
    <s v="INVERSIONES Y SUMINISTROS LM S.A.S _x000a_"/>
    <n v="900585270"/>
    <n v="7"/>
    <n v="48518"/>
    <d v="2018-02-08T00:00:00"/>
    <n v="668304"/>
    <n v="0"/>
    <n v="668304"/>
    <s v="N/A"/>
    <s v="N/A"/>
    <s v="N/A"/>
    <s v="N/A"/>
    <s v="N/A"/>
    <d v="2018-02-08T00:00:00"/>
    <d v="2018-12-31T00:00:00"/>
    <s v="EN EJECUCION "/>
    <n v="326"/>
    <s v=" MORALES ALFONSO LUZ ELENA"/>
    <n v="40029680"/>
  </r>
  <r>
    <s v="Tienda Virtual"/>
    <n v="43729"/>
    <x v="0"/>
    <s v="2018623141000017E"/>
    <n v="43729"/>
    <s v="https://www.colombiacompra.gov.co/tienda-virtual-del-estado-colombiano/ordenes-compra/25303"/>
    <x v="0"/>
    <d v="2018-02-06T00:00:00"/>
    <x v="0"/>
    <s v="Acuerdo Marco de Precios "/>
    <x v="0"/>
    <s v="SUMINISTRO TINTAS, TONER y ROLLOS PARA IMPRESORAS"/>
    <n v="148"/>
    <n v="44103103"/>
    <s v="Tóner para impresoras o fax "/>
    <n v="861951.27"/>
    <n v="13218"/>
    <s v="A-2-0-4-4-15"/>
    <x v="0"/>
    <s v="En ejecución"/>
    <n v="25303"/>
    <d v="2018-02-06T00:00:00"/>
    <x v="0"/>
    <s v="Nivel Central"/>
    <s v="Bogotá D.C."/>
    <s v="SOLUCIONES DE IMPRESIóN CORPORATIVA S.A.S._x000a_"/>
    <n v="900251584"/>
    <n v="0"/>
    <n v="48918"/>
    <d v="2018-02-08T00:00:00"/>
    <n v="861951.27"/>
    <n v="0"/>
    <n v="861951.27"/>
    <s v="N/A"/>
    <s v="N/A"/>
    <s v="N/A"/>
    <s v="N/A"/>
    <s v="N/A"/>
    <d v="2018-02-08T00:00:00"/>
    <d v="2018-12-31T00:00:00"/>
    <s v="EN EJECUCION "/>
    <n v="326"/>
    <s v=" MORALES ALFONSO LUZ ELENA"/>
    <n v="40029680"/>
  </r>
  <r>
    <s v="Tienda Virtual"/>
    <n v="43732"/>
    <x v="0"/>
    <s v="2018623141000018E"/>
    <n v="43732"/>
    <s v="https://www.colombiacompra.gov.co/tienda-virtual-del-estado-colombiano/ordenes-compra/25296"/>
    <x v="0"/>
    <d v="2018-02-06T00:00:00"/>
    <x v="0"/>
    <s v="Acuerdo Marco de Precios "/>
    <x v="0"/>
    <s v="SUMINISTRO TINTAS, TONER y ROLLOS PARA IMPRESORAS"/>
    <n v="148"/>
    <n v="44103103"/>
    <s v="Tóner para impresoras o fax "/>
    <n v="1077439.0900000001"/>
    <n v="13218"/>
    <s v="A-2-0-4-4-15"/>
    <x v="0"/>
    <s v="En ejecución"/>
    <n v="25296"/>
    <d v="2018-02-06T00:00:00"/>
    <x v="0"/>
    <s v="Nivel Central"/>
    <s v="Bogotá D.C."/>
    <s v="SOLUCIONES DE IMPRESIóN CORPORATIVA S.A.S._x000a_"/>
    <n v="900251584"/>
    <n v="0"/>
    <n v="49018"/>
    <d v="2018-02-08T00:00:00"/>
    <n v="1077439.0900000001"/>
    <n v="0"/>
    <n v="1077439.0900000001"/>
    <s v="N/A"/>
    <s v="N/A"/>
    <s v="N/A"/>
    <s v="N/A"/>
    <s v="N/A"/>
    <d v="2018-02-08T00:00:00"/>
    <d v="2018-12-31T00:00:00"/>
    <s v="EN EJECUCION "/>
    <n v="326"/>
    <s v=" MORALES ALFONSO LUZ ELENA"/>
    <n v="40029680"/>
  </r>
  <r>
    <s v="Tienda Virtual"/>
    <n v="43733"/>
    <x v="0"/>
    <s v="2018623141000019E"/>
    <n v="43733"/>
    <s v="https://www.colombiacompra.gov.co/tienda-virtual-del-estado-colombiano/ordenes-compra/25300"/>
    <x v="0"/>
    <d v="2018-02-06T00:00:00"/>
    <x v="0"/>
    <s v="Acuerdo Marco de Precios "/>
    <x v="0"/>
    <s v="SUMINISTRO TINTAS, TONER y ROLLOS PARA IMPRESORAS"/>
    <n v="148"/>
    <n v="44103103"/>
    <s v="Tóner para impresoras o fax "/>
    <n v="546210"/>
    <n v="13218"/>
    <s v="A-2-0-4-4-15"/>
    <x v="0"/>
    <s v="En ejecución"/>
    <n v="25300"/>
    <d v="2018-02-06T00:00:00"/>
    <x v="0"/>
    <s v="Nivel Central"/>
    <s v="Bogotá D.C."/>
    <s v="SOLUCIONES DE IMPRESIóN CORPORATIVA S.A.S._x000a_"/>
    <n v="900251584"/>
    <n v="0"/>
    <n v="49318"/>
    <d v="2018-02-08T00:00:00"/>
    <n v="546210"/>
    <n v="0"/>
    <n v="546210"/>
    <s v="N/A"/>
    <s v="N/A"/>
    <s v="N/A"/>
    <s v="N/A"/>
    <s v="N/A"/>
    <d v="2018-02-08T00:00:00"/>
    <d v="2018-12-31T00:00:00"/>
    <s v="EN EJECUCION "/>
    <n v="326"/>
    <s v=" MORALES ALFONSO LUZ ELENA"/>
    <n v="40029680"/>
  </r>
  <r>
    <s v="Tienda Virtual"/>
    <n v="43734"/>
    <x v="0"/>
    <s v="2018623141000020E"/>
    <n v="43734"/>
    <s v="https://www.colombiacompra.gov.co/tienda-virtual-del-estado-colombiano/ordenes-compra/25299"/>
    <x v="0"/>
    <d v="2018-02-06T00:00:00"/>
    <x v="0"/>
    <s v="Acuerdo Marco de Precios "/>
    <x v="0"/>
    <s v="SUMINISTRO TINTAS, TONER y ROLLOS PARA IMPRESORAS"/>
    <n v="148"/>
    <n v="44103103"/>
    <s v="Tóner para impresoras o fax "/>
    <n v="546210"/>
    <n v="13218"/>
    <s v="A-2-0-4-4-15"/>
    <x v="0"/>
    <s v="En ejecución"/>
    <n v="25299"/>
    <d v="2018-02-06T00:00:00"/>
    <x v="0"/>
    <s v="Nivel Central"/>
    <s v="Bogotá D.C."/>
    <s v="SOLUCIONES DE IMPRESIóN CORPORATIVA S.A.S._x000a_"/>
    <n v="900251584"/>
    <n v="0"/>
    <n v="49418"/>
    <d v="2018-02-08T00:00:00"/>
    <n v="546210"/>
    <n v="0"/>
    <n v="546210"/>
    <s v="N/A"/>
    <s v="N/A"/>
    <s v="N/A"/>
    <s v="N/A"/>
    <s v="N/A"/>
    <d v="2018-02-08T00:00:00"/>
    <d v="2018-12-31T00:00:00"/>
    <s v="EN EJECUCION "/>
    <n v="326"/>
    <s v=" MORALES ALFONSO LUZ ELENA"/>
    <n v="40029680"/>
  </r>
  <r>
    <s v="Tienda Virtual"/>
    <n v="43736"/>
    <x v="0"/>
    <s v="2018623141000026E"/>
    <n v="43736"/>
    <s v="https://www.colombiacompra.gov.co/tienda-virtual-del-estado-colombiano/ordenes-compra/25389"/>
    <x v="0"/>
    <d v="2018-02-08T00:00:00"/>
    <x v="0"/>
    <s v="Acuerdo Marco de Precios "/>
    <x v="0"/>
    <s v="SUMINISTRO TINTAS, TONER y ROLLOS PARA IMPRESORAS"/>
    <n v="148"/>
    <n v="44103103"/>
    <s v="Tóner para impresoras o fax "/>
    <n v="671731.19999999995"/>
    <n v="13218"/>
    <s v="A-2-0-4-4-15"/>
    <x v="0"/>
    <s v="En ejecución"/>
    <n v="25389"/>
    <d v="2018-02-08T00:00:00"/>
    <x v="0"/>
    <s v="Nivel Central"/>
    <s v="Bogotá D.C."/>
    <s v="INVERSIONES Y SUMINISTROS LM S.A.S _x000a_"/>
    <n v="900585270"/>
    <n v="7"/>
    <n v="50218"/>
    <d v="2018-02-08T00:00:00"/>
    <n v="671731.19999999995"/>
    <n v="0"/>
    <n v="671731.19999999995"/>
    <s v="N/A"/>
    <s v="N/A"/>
    <s v="N/A"/>
    <s v="N/A"/>
    <s v="N/A"/>
    <d v="2018-02-08T00:00:00"/>
    <d v="2018-12-31T00:00:00"/>
    <s v="EN EJECUCION "/>
    <n v="326"/>
    <s v=" MORALES ALFONSO LUZ ELENA"/>
    <n v="40029680"/>
  </r>
  <r>
    <s v="Tienda Virtual"/>
    <n v="43740"/>
    <x v="0"/>
    <s v=" 2018623141000021E "/>
    <n v="43740"/>
    <s v="https://www.colombiacompra.gov.co/tienda-virtual-del-estado-colombiano/ordenes-compra/25305"/>
    <x v="0"/>
    <d v="2018-02-06T00:00:00"/>
    <x v="0"/>
    <s v="Acuerdo Marco de Precios "/>
    <x v="0"/>
    <s v="SUMINISTRO TINTAS, TONER y ROLLOS PARA IMPRESORAS"/>
    <n v="148"/>
    <n v="44103103"/>
    <s v="Tóner para impresoras o fax "/>
    <n v="423030.72"/>
    <n v="13218"/>
    <s v="A-2-0-4-4-15"/>
    <x v="0"/>
    <s v="En ejecución"/>
    <n v="25305"/>
    <d v="2018-02-06T00:00:00"/>
    <x v="0"/>
    <s v="Nivel Central"/>
    <s v="Bogotá D.C."/>
    <s v="ALIANZA ESTRATEGICA OUTSOURCING &amp; SUMINISTROS SAS - ALINCO UNITED S.A.S._x000a_"/>
    <n v="900157340"/>
    <n v="9"/>
    <n v="49718"/>
    <d v="2018-02-08T00:00:00"/>
    <n v="423030.72"/>
    <n v="0"/>
    <n v="423030.72"/>
    <s v="N/A"/>
    <s v="N/A"/>
    <s v="N/A"/>
    <s v="N/A"/>
    <s v="N/A"/>
    <d v="2018-02-08T00:00:00"/>
    <d v="2018-12-31T00:00:00"/>
    <s v="EN EJECUCION "/>
    <n v="326"/>
    <s v=" MORALES ALFONSO LUZ ELENA"/>
    <n v="40029680"/>
  </r>
  <r>
    <s v="Tienda Virtual"/>
    <n v="43742"/>
    <x v="0"/>
    <s v="2018623141000022E"/>
    <n v="43742"/>
    <s v="https://www.colombiacompra.gov.co/tienda-virtual-del-estado-colombiano/ordenes-compra/25332"/>
    <x v="0"/>
    <d v="2018-02-07T00:00:00"/>
    <x v="0"/>
    <s v="Acuerdo Marco de Precios "/>
    <x v="0"/>
    <s v="SUMINISTRO TINTAS, TONER y ROLLOS PARA IMPRESORAS"/>
    <n v="148"/>
    <n v="44103103"/>
    <s v="Tóner para impresoras o fax "/>
    <n v="692371.61"/>
    <n v="13218"/>
    <s v="A-2-0-4-4-15"/>
    <x v="0"/>
    <s v="En ejecución"/>
    <n v="25332"/>
    <d v="2018-02-07T00:00:00"/>
    <x v="0"/>
    <s v="Nivel Central"/>
    <s v="Bogotá D.C."/>
    <s v="PAPELERíA LOS ANDES LTDA_x000a_"/>
    <n v="860026740"/>
    <n v="5"/>
    <n v="49818"/>
    <d v="2018-02-08T00:00:00"/>
    <n v="692371.61"/>
    <n v="0"/>
    <n v="692371.61"/>
    <s v="N/A"/>
    <s v="N/A"/>
    <s v="N/A"/>
    <s v="N/A"/>
    <s v="N/A"/>
    <d v="2018-02-08T00:00:00"/>
    <d v="2018-12-31T00:00:00"/>
    <s v="EN EJECUCION "/>
    <n v="326"/>
    <s v=" MORALES ALFONSO LUZ ELENA"/>
    <n v="40029680"/>
  </r>
  <r>
    <s v="Tienda Virtual"/>
    <n v="43744"/>
    <x v="0"/>
    <s v="2018623141000023E"/>
    <n v="43744"/>
    <s v="https://www.colombiacompra.gov.co/tienda-virtual-del-estado-colombiano/ordenes-compra/25333"/>
    <x v="0"/>
    <d v="2018-02-07T00:00:00"/>
    <x v="0"/>
    <s v="Acuerdo Marco de Precios "/>
    <x v="0"/>
    <s v="SUMINISTRO TINTAS, TONER y ROLLOS PARA IMPRESORAS"/>
    <n v="148"/>
    <n v="44103103"/>
    <s v="Tóner para impresoras o fax "/>
    <n v="553021.56000000006"/>
    <n v="13218"/>
    <s v="A-2-0-4-4-15"/>
    <x v="0"/>
    <s v="En ejecución"/>
    <n v="25333"/>
    <d v="2018-02-07T00:00:00"/>
    <x v="0"/>
    <s v="Nivel Central"/>
    <s v="Bogotá D.C."/>
    <s v="INVERSIONES Y SUMINISTROS LM S.A.S _x000a_"/>
    <n v="900585270"/>
    <n v="7"/>
    <n v="49918"/>
    <d v="2018-02-08T00:00:00"/>
    <n v="553021.56000000006"/>
    <n v="0"/>
    <n v="553021.56000000006"/>
    <s v="N/A"/>
    <s v="N/A"/>
    <s v="N/A"/>
    <s v="N/A"/>
    <s v="N/A"/>
    <d v="2018-02-08T00:00:00"/>
    <d v="2018-12-31T00:00:00"/>
    <s v="EN EJECUCION "/>
    <n v="326"/>
    <s v=" MORALES ALFONSO LUZ ELENA"/>
    <n v="40029680"/>
  </r>
  <r>
    <s v="Tienda Virtual"/>
    <n v="43746"/>
    <x v="0"/>
    <s v="2018623141000024E"/>
    <n v="43746"/>
    <s v="https://www.colombiacompra.gov.co/tienda-virtual-del-estado-colombiano/ordenes-compra/25330"/>
    <x v="0"/>
    <d v="2018-02-07T00:00:00"/>
    <x v="0"/>
    <s v="Acuerdo Marco de Precios "/>
    <x v="0"/>
    <s v="SUMINISTRO TINTAS, TONER y ROLLOS PARA IMPRESORAS"/>
    <n v="148"/>
    <n v="44103103"/>
    <s v="Tóner para impresoras o fax "/>
    <n v="2154495"/>
    <n v="13218"/>
    <s v="A-2-0-4-4-15"/>
    <x v="0"/>
    <s v="En ejecución"/>
    <n v="25330"/>
    <d v="2018-02-07T00:00:00"/>
    <x v="0"/>
    <s v="Nivel Central"/>
    <s v="Bogotá D.C."/>
    <s v="SOLUCIONES DE IMPRESIóN CORPORATIVA S.A.S._x000a_"/>
    <n v="900251584"/>
    <n v="0"/>
    <n v="50018"/>
    <d v="2018-02-08T00:00:00"/>
    <n v="2154495"/>
    <n v="0"/>
    <n v="2154495"/>
    <s v="N/A"/>
    <s v="N/A"/>
    <s v="N/A"/>
    <s v="N/A"/>
    <s v="N/A"/>
    <d v="2018-02-08T00:00:00"/>
    <d v="2018-12-31T00:00:00"/>
    <s v="EN EJECUCION "/>
    <n v="326"/>
    <s v=" MORALES ALFONSO LUZ ELENA"/>
    <n v="40029680"/>
  </r>
  <r>
    <s v="Tienda Virtual"/>
    <n v="43747"/>
    <x v="0"/>
    <s v=" 2018623141000025E"/>
    <n v="43747"/>
    <s v="https://www.colombiacompra.gov.co/tienda-virtual-del-estado-colombiano/ordenes-compra/25331"/>
    <x v="0"/>
    <d v="2018-02-07T00:00:00"/>
    <x v="0"/>
    <s v="Acuerdo Marco de Precios "/>
    <x v="0"/>
    <s v="SUMINISTRO TINTAS, TONER y ROLLOS PARA IMPRESORAS"/>
    <n v="148"/>
    <n v="44103103"/>
    <s v="Tóner para impresoras o fax "/>
    <n v="462764.82"/>
    <n v="13218"/>
    <s v="A-2-0-4-4-15"/>
    <x v="0"/>
    <s v="En ejecución"/>
    <n v="25331"/>
    <d v="2018-02-07T00:00:00"/>
    <x v="0"/>
    <s v="Nivel Central"/>
    <s v="Bogotá D.C."/>
    <s v="INVERSIONES Y SUMINISTROS LM S.A.S _x000a_"/>
    <n v="900585270"/>
    <n v="7"/>
    <n v="50118"/>
    <d v="2018-02-08T00:00:00"/>
    <n v="462764.82"/>
    <n v="0"/>
    <n v="462764.82"/>
    <s v="N/A"/>
    <s v="N/A"/>
    <s v="N/A"/>
    <s v="N/A"/>
    <s v="N/A"/>
    <d v="2018-02-08T00:00:00"/>
    <d v="2018-12-31T00:00:00"/>
    <s v="EN EJECUCION "/>
    <n v="326"/>
    <s v=" MORALES ALFONSO LUZ ELENA"/>
    <n v="40029680"/>
  </r>
  <r>
    <s v="Tienda Virtual"/>
    <n v="43721"/>
    <x v="0"/>
    <s v="2018623141000013E"/>
    <n v="43721"/>
    <s v="https://www.colombiacompra.gov.co/tienda-virtual-del-estado-colombiano/ordenes-compra/25304"/>
    <x v="0"/>
    <d v="2018-02-06T00:00:00"/>
    <x v="0"/>
    <s v="Acuerdo Marco de Precios "/>
    <x v="0"/>
    <s v="SUMINISTRO TINTAS, TONER y ROLLOS PARA IMPRESORAS"/>
    <n v="148"/>
    <n v="44103103"/>
    <s v="Tóner para impresoras o fax "/>
    <n v="543782"/>
    <n v="13218"/>
    <s v="A-2-0-4-4-15"/>
    <x v="0"/>
    <s v="En ejecución"/>
    <n v="25304"/>
    <d v="2018-02-06T00:00:00"/>
    <x v="0"/>
    <s v="Nivel Central"/>
    <s v="Bogotá D.C."/>
    <s v="SOLUCIONES DE IMPRESIóN CORPORATIVA S.A.S._x000a_"/>
    <n v="900251584"/>
    <n v="0"/>
    <n v="47818"/>
    <d v="2018-02-07T00:00:00"/>
    <n v="543782"/>
    <n v="0"/>
    <n v="543782"/>
    <s v="N/A"/>
    <s v="N/A"/>
    <s v="N/A"/>
    <s v="N/A"/>
    <s v="N/A"/>
    <d v="2018-02-07T00:00:00"/>
    <d v="2018-12-31T00:00:00"/>
    <s v="EN EJECUCION "/>
    <n v="327"/>
    <s v=" MORALES ALFONSO LUZ ELENA"/>
    <n v="40029680"/>
  </r>
  <r>
    <s v="Tienda Virtual"/>
    <n v="43723"/>
    <x v="0"/>
    <s v=" 2018623141000015E"/>
    <n v="43723"/>
    <s v="https://www.colombiacompra.gov.co/tienda-virtual-del-estado-colombiano/ordenes-compra/25301"/>
    <x v="0"/>
    <d v="2018-02-06T00:00:00"/>
    <x v="0"/>
    <s v="Acuerdo Marco de Precios "/>
    <x v="0"/>
    <s v="SUMINISTRO TINTAS, TONER y ROLLOS PARA IMPRESORAS"/>
    <n v="148"/>
    <n v="44103103"/>
    <s v="Tóner para impresoras o fax "/>
    <n v="1012095"/>
    <n v="13218"/>
    <s v="A-2-0-4-4-15"/>
    <x v="0"/>
    <s v="En ejecución"/>
    <n v="25301"/>
    <d v="2018-02-06T00:00:00"/>
    <x v="0"/>
    <s v="Nivel Central"/>
    <s v="Bogotá D.C."/>
    <s v="INVERSIONES Y SUMINISTROS LM S.A.S _x000a_"/>
    <n v="900585270"/>
    <n v="7"/>
    <n v="48418"/>
    <d v="2018-02-08T00:00:00"/>
    <n v="1012095"/>
    <n v="0"/>
    <n v="1012095"/>
    <s v="N/A"/>
    <s v="N/A"/>
    <s v="N/A"/>
    <s v="N/A"/>
    <s v="N/A"/>
    <d v="2018-02-08T00:00:00"/>
    <d v="2018-12-31T00:00:00"/>
    <s v="EN EJECUCION "/>
    <n v="326"/>
    <s v=" MORALES ALFONSO LUZ ELENA"/>
    <n v="40029680"/>
  </r>
  <r>
    <s v="Secop II"/>
    <n v="29"/>
    <x v="1"/>
    <s v="2017623140500214E"/>
    <s v="PCD-029-2018"/>
    <s v="https://community.secop.gov.co/Public/Tendering/OpportunityDetail/Index?noticeUID=CO1.NTC.292098&amp;isFromPublicArea=True&amp;isModal=False"/>
    <x v="0"/>
    <d v="2018-01-11T00:00:00"/>
    <x v="1"/>
    <s v="Prestación de Servicios Profesionales y/o apoyo a la Gestión"/>
    <x v="4"/>
    <s v="Contratar los servicios profesionales para la realización de acciones de formación en idiomas, a los funcionarios de Migración Colombia."/>
    <n v="29"/>
    <n v="86111700"/>
    <s v="Servicios Educativos y de Formación "/>
    <n v="150000000"/>
    <n v="15418"/>
    <s v="C-1199-1002-9"/>
    <x v="0"/>
    <s v="En ejecución"/>
    <n v="33"/>
    <d v="2018-01-19T00:00:00"/>
    <x v="1"/>
    <s v="Nivel Nacional "/>
    <s v="Bogotá D.C."/>
    <s v="CENTRO COLOMBO AMERICANO_x000a_"/>
    <n v="860010554"/>
    <s v="1"/>
    <n v="33018"/>
    <d v="2018-01-19T00:00:00"/>
    <n v="150000000"/>
    <n v="0"/>
    <n v="150000000"/>
    <s v="N/A"/>
    <s v="N/A"/>
    <s v="N/A"/>
    <s v="N/A"/>
    <s v="N/A"/>
    <d v="2018-01-19T00:00:00"/>
    <d v="2018-11-18T00:00:00"/>
    <s v="EN EJECUCION "/>
    <n v="303"/>
    <s v="CLAUDIA NATALIA OSPINA BARREIRO "/>
    <n v="66924629"/>
  </r>
  <r>
    <s v="Secop II"/>
    <n v="30"/>
    <x v="1"/>
    <s v="2017623140500172E"/>
    <s v="PCD-030-2018"/>
    <s v="https://community.secop.gov.co/Public/Tendering/OpportunityDetail/Index?noticeUID=CO1.NTC.292428&amp;isFromPublicArea=True&amp;isModal=False"/>
    <x v="0"/>
    <d v="2018-01-11T00:00:00"/>
    <x v="1"/>
    <s v="Prestación de Servicios Profesionales y/o apoyo a la Gestión"/>
    <x v="6"/>
    <s v="El CONTRATISTA, en virtud de sus condiciones académicas, se obliga para con MIGRACION COLOMBIA a prestar los servicios profesionales, con autonomía técnica y administrativa, consistentes en apoyar las funciones de la Oficina de Comunicaciones."/>
    <n v="74"/>
    <n v="80161500"/>
    <s v="Servicios de gestión, servicios profesionales de empresa y servicios administrativos"/>
    <n v="42000000"/>
    <n v="15518"/>
    <s v="A-1-0-2-14"/>
    <x v="0"/>
    <s v="En ejecución"/>
    <n v="19"/>
    <d v="2018-01-15T00:00:00"/>
    <x v="1"/>
    <s v="Nivel Central"/>
    <s v="Bogotá D.C."/>
    <s v="NANCY ALEJANDRA PRADA ANAYA"/>
    <n v="1136909301"/>
    <n v="1"/>
    <n v="27318"/>
    <d v="2018-01-15T00:00:00"/>
    <n v="42000000"/>
    <n v="0"/>
    <n v="42000000"/>
    <s v="N/A"/>
    <s v="N/A"/>
    <s v="N/A"/>
    <s v="N/A"/>
    <s v="N/A"/>
    <d v="2018-01-15T00:00:00"/>
    <d v="2018-11-14T00:00:00"/>
    <s v="EN EJECUCION "/>
    <n v="303"/>
    <s v="JUAN MANUEL CAICEDO CARDONA"/>
    <n v="94486941"/>
  </r>
  <r>
    <s v=" Secop II "/>
    <n v="27"/>
    <x v="2"/>
    <s v="2017623140500198E"/>
    <s v="PCD-027-2018"/>
    <s v="https://community.secop.gov.co/Public/Tendering/OpportunityDetail/Index?noticeUID=CO1.NTC.292060&amp;isFromPublicArea=True&amp;isModal=False"/>
    <x v="0"/>
    <d v="2018-01-11T00:00:00"/>
    <x v="1"/>
    <s v="Prestación de Servicios Profesionales y/o apoyo a la Gestión"/>
    <x v="7"/>
    <s v="Prestar servicios profesionales para el apoyo en la gestión de la Oficina Asesora de Planeación para el mantenimiento de la ISO 9001 de acuerdo a los estudios previos"/>
    <n v="20"/>
    <n v="80161500"/>
    <s v="Servicios de gestión, servicios profesionales de empresa y servicios administrativos"/>
    <n v="28000000"/>
    <n v="13318"/>
    <s v="C-1199-1002-7"/>
    <x v="0"/>
    <s v="En ejecución"/>
    <n v="20"/>
    <d v="2018-01-15T00:00:00"/>
    <x v="1"/>
    <s v="Nivel Central"/>
    <s v=" Bogotá D.C. "/>
    <s v="ANDREA CATALINA BONILLA RODRIGUEZ"/>
    <n v="51994746"/>
    <m/>
    <n v="27518"/>
    <d v="2018-01-15T00:00:00"/>
    <n v="28000000"/>
    <n v="0"/>
    <n v="28000000"/>
    <s v="N/A"/>
    <s v="N/A"/>
    <s v="N/A"/>
    <s v="N/A"/>
    <s v="N/A"/>
    <d v="2018-01-16T00:00:00"/>
    <d v="2018-04-15T00:00:00"/>
    <s v="EJECUTADO"/>
    <n v="89"/>
    <s v="JUAN CAMILO GONZALEZ GARZON"/>
    <n v="79887201"/>
  </r>
  <r>
    <s v=" Secop II "/>
    <n v="24"/>
    <x v="2"/>
    <s v="2017623140500171E"/>
    <s v="PCD-024-2018"/>
    <s v="https://community.secop.gov.co/Public/Tendering/OpportunityDetail/Index?noticeUID=CO1.NTC.291370&amp;isFromPublicArea=True&amp;isModal=False"/>
    <x v="0"/>
    <d v="2018-01-11T00:00:00"/>
    <x v="1"/>
    <s v="Prestación de Servicios Profesionales y/o apoyo a la Gestión"/>
    <x v="6"/>
    <s v="Prestar los servicios de apoyo a la gestión, técnica y administrativa para apoyar a la Oficina de Comunicaciones, de acuerdo con las condiciones señaladas y especificaciones técnicas descritas en los estudios previos."/>
    <n v="66"/>
    <n v="801615"/>
    <s v="Servicios de gestión, servicios profesionales de empresa y servicios administrativos"/>
    <n v="44100000"/>
    <n v="10218"/>
    <s v="A-1-0-2-14"/>
    <x v="0"/>
    <s v="En ejecución"/>
    <n v="13"/>
    <d v="2018-01-11T00:00:00"/>
    <x v="2"/>
    <s v="Nivel Central"/>
    <s v=" Bogotá D.C. "/>
    <s v="JAVIER ENRIQUE GONZALEZ GONZALEZ"/>
    <n v="79865008"/>
    <m/>
    <n v="23118"/>
    <d v="2018-01-11T00:00:00"/>
    <n v="44100000"/>
    <n v="0"/>
    <n v="44100000"/>
    <s v="N/A"/>
    <s v="N/A"/>
    <s v="N/A"/>
    <s v="N/A"/>
    <s v="N/A"/>
    <d v="2018-01-11T00:00:00"/>
    <d v="2018-11-10T00:00:00"/>
    <s v="EN EJECUCION "/>
    <n v="303"/>
    <s v="JUAN MANUEL CAICEDO CARDONA"/>
    <n v="94486941"/>
  </r>
  <r>
    <s v="Secop II"/>
    <n v="35"/>
    <x v="0"/>
    <s v="2017623140500201E"/>
    <s v="PCD-035-2018"/>
    <s v="https://community.secop.gov.co/Public/Tendering/OpportunityDetail/Index?noticeUID=CO1.NTC.295085&amp;isFromPublicArea=True&amp;isModal=False"/>
    <x v="0"/>
    <d v="2018-01-12T00:00:00"/>
    <x v="1"/>
    <s v="Prestacion de Servicios Profesionales y/o apoyo a la Gestion"/>
    <x v="7"/>
    <s v="PRESTAR SERVICIOS PROFESIONALES CON AUTONOMIA, TÉCNICA Y ADMINISTRATIVA PARA EL APOYO EN LA GESTION DE LA OFICINA ASESORA DE PLANEACION EN TEMAS ESTADISTICOS."/>
    <n v="17"/>
    <n v="81101508"/>
    <s v="Servicios legales sobre contratos"/>
    <n v="21000000"/>
    <n v="14918"/>
    <s v="C-1199-1002-7"/>
    <x v="0"/>
    <s v="En ejecución"/>
    <n v="22"/>
    <d v="2018-01-15T00:00:00"/>
    <x v="1"/>
    <s v="Nivel Central"/>
    <s v="Bogotá D.C."/>
    <s v="Juan Camilo Quintero Avella"/>
    <n v="1019107785"/>
    <m/>
    <n v="29618"/>
    <d v="2018-01-15T00:00:00"/>
    <n v="21000000"/>
    <n v="0"/>
    <n v="21000000"/>
    <s v="N/A"/>
    <s v="N/A"/>
    <s v="N/A"/>
    <s v="N/A"/>
    <s v="N/A"/>
    <d v="2018-01-15T00:00:00"/>
    <d v="2018-11-14T00:00:00"/>
    <s v="EN EJECUCION "/>
    <n v="303"/>
    <s v="MARTINEZ GUTIERREZ LEIDY ANDREA"/>
    <n v="52836662"/>
  </r>
  <r>
    <s v="Secop II"/>
    <n v="32"/>
    <x v="0"/>
    <s v="2017623140500200E"/>
    <s v="PCD-032-2018"/>
    <s v="https://community.secop.gov.co/Public/Tendering/OpportunityDetail/Index?noticeUID=CO1.NTC.295223&amp;isFromPublicArea=True&amp;isModal=False"/>
    <x v="0"/>
    <d v="2018-01-12T00:00:00"/>
    <x v="1"/>
    <s v="Prestacion de Servicios Profesionales y/o apoyo a la Gestion"/>
    <x v="7"/>
    <s v="Prestar los servicios de apoyo a la gestión para apoyar la gestión de la Oficina Asesora de Planeación Migración Colombia."/>
    <n v="19"/>
    <n v="81101508"/>
    <s v="Servicios legales sobre contratos"/>
    <n v="29500000"/>
    <n v="3218"/>
    <s v="C-1199-1002-7"/>
    <x v="0"/>
    <s v="En ejecución"/>
    <n v="26"/>
    <d v="2018-01-16T00:00:00"/>
    <x v="2"/>
    <s v="Nivel Central"/>
    <s v="Bogotá D.C."/>
    <s v="Ana María Ochoa Tabares"/>
    <n v="52528201"/>
    <m/>
    <n v="30918"/>
    <d v="2018-01-16T00:00:00"/>
    <n v="29500000"/>
    <n v="0"/>
    <n v="29500000"/>
    <s v="N/A"/>
    <s v="N/A"/>
    <s v="N/A"/>
    <s v="N/A"/>
    <s v="N/A"/>
    <d v="2018-01-16T00:00:00"/>
    <d v="2018-11-15T00:00:00"/>
    <s v="EN EJECUCION "/>
    <n v="303"/>
    <s v="MARTINEZ GUTIERREZ LEIDY ANDREA"/>
    <n v="52836662"/>
  </r>
  <r>
    <s v="Secop II"/>
    <n v="37"/>
    <x v="1"/>
    <s v="2017623140500170E"/>
    <s v="PCD-037-2018"/>
    <s v="https://community.secop.gov.co/Public/Tendering/OpportunityDetail/Index?noticeUID=CO1.NTC.295434&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69"/>
    <n v="80161504"/>
    <s v="Servicios de gestión, servicios profesionales de empresa y servicios administrativos"/>
    <n v="23810000"/>
    <n v="2518"/>
    <s v="A-1-0-2-14"/>
    <x v="0"/>
    <s v="En ejecución"/>
    <n v="21"/>
    <d v="2018-01-15T00:00:00"/>
    <x v="1"/>
    <s v="Nivel Central"/>
    <s v="Bogotá D.C."/>
    <s v="JOHANNA RIAÑO RUIZ "/>
    <n v="52933875"/>
    <n v="2"/>
    <n v="29518"/>
    <d v="2018-01-15T00:00:00"/>
    <n v="23810000"/>
    <n v="0"/>
    <n v="23810000"/>
    <s v="N/A"/>
    <s v="N/A"/>
    <s v="N/A"/>
    <s v="N/A"/>
    <s v="N/A"/>
    <d v="2018-01-15T00:00:00"/>
    <d v="2018-11-14T00:00:00"/>
    <s v="EN EJECUCION "/>
    <n v="303"/>
    <s v="MARCELA LARA TORO"/>
    <n v="21094954"/>
  </r>
  <r>
    <s v="Secop II"/>
    <n v="36"/>
    <x v="1"/>
    <s v="2017623140500184E"/>
    <s v="PCD-036-2018"/>
    <s v="https://community.secop.gov.co/Public/Tendering/OpportunityDetail/Index?noticeUID=CO1.NTC.294891&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70"/>
    <n v="80161504"/>
    <s v="Servicios de gestión, servicios profesionales de empresa y servicios administrativos"/>
    <n v="25200000"/>
    <n v="14818"/>
    <s v="A-1-0-2-14"/>
    <x v="0"/>
    <s v="En ejecución"/>
    <n v="25"/>
    <d v="2018-01-16T00:00:00"/>
    <x v="1"/>
    <s v="Nivel Central"/>
    <s v="Bogotá D.C."/>
    <s v="NORMA PATRICIA SANCHEZ CUBIDES"/>
    <n v="52350202"/>
    <n v="2"/>
    <n v="30818"/>
    <d v="2018-01-16T00:00:00"/>
    <n v="25200000"/>
    <n v="0"/>
    <n v="25200000"/>
    <s v="N/A"/>
    <s v="N/A"/>
    <s v="N/A"/>
    <s v="N/A"/>
    <s v="N/A"/>
    <d v="2018-01-16T00:00:00"/>
    <d v="2018-11-15T00:00:00"/>
    <s v="EN EJECUCION "/>
    <n v="303"/>
    <s v="MARCELA LARA TORO"/>
    <n v="21094954"/>
  </r>
  <r>
    <s v=" Secop II "/>
    <n v="33"/>
    <x v="2"/>
    <s v="2017623140500210E"/>
    <s v="PCD-033-2018"/>
    <s v="https://community.secop.gov.co/Public/Tendering/OpportunityDetail/Index?noticeUID=CO1.NTC.295232&amp;isFromPublicArea=True&amp;isModal=False"/>
    <x v="0"/>
    <d v="2018-01-12T00:00:00"/>
    <x v="1"/>
    <s v="Prestacion de Servicios Profesionales y/o apoyo a la Gestion"/>
    <x v="4"/>
    <s v="Contratar los servicios profesionales para la realización de acciones de formación en ofimática y redacción de textos dirigido a funcionarios de Migración Colombia"/>
    <n v="40"/>
    <n v="861116"/>
    <s v="Sistemas educativos alternativos"/>
    <n v="19833000"/>
    <n v="16118"/>
    <s v="C-1199-1002-9"/>
    <x v="0"/>
    <s v="En ejecución"/>
    <n v="36"/>
    <d v="2018-01-23T00:00:00"/>
    <x v="1"/>
    <s v="Nivel Central"/>
    <s v=" Bogotá D.C. "/>
    <s v="PONTIFICIA UNIVERSIDAD JAVERIANA"/>
    <n v="860013720"/>
    <n v="1"/>
    <n v="34818"/>
    <d v="2018-01-23T00:00:00"/>
    <n v="19833000"/>
    <n v="0"/>
    <n v="19833000"/>
    <s v="N/A"/>
    <s v="N/A"/>
    <s v="N/A"/>
    <s v="N/A"/>
    <s v="N/A"/>
    <d v="2018-05-08T00:00:00"/>
    <d v="2018-11-22T00:00:00"/>
    <s v="EN EJECUCION "/>
    <n v="198"/>
    <s v="CLAUDIA NATALIA OSPINA BARREIRO"/>
    <n v="66924629"/>
  </r>
  <r>
    <s v="Secop II"/>
    <n v="39"/>
    <x v="0"/>
    <s v="2018623140500007E"/>
    <s v="PCD-039-2018"/>
    <s v="https://community.secop.gov.co/Public/Tendering/OpportunityDetail/Index?noticeUID=CO1.NTC.302906&amp;isFromPublicArea=True&amp;isModal=False"/>
    <x v="0"/>
    <d v="2018-01-15T00:00:00"/>
    <x v="1"/>
    <s v="Interadministrativo"/>
    <x v="4"/>
    <s v="Contratar los servicios profesionales para la realización de dos Seminarios en Derechos Humanos en el Control Migratorio para los funcionarios de Migración Colombia de conformidad a los estudios previos."/>
    <n v="38"/>
    <n v="861116"/>
    <s v=" Educación de adultos"/>
    <n v="25000000"/>
    <n v="16218"/>
    <s v="A-1-0-2-14"/>
    <x v="0"/>
    <s v="En ejecución"/>
    <n v="41"/>
    <d v="2018-01-23T00:00:00"/>
    <x v="4"/>
    <s v="Nivel Central"/>
    <s v="Bogotá D.C."/>
    <s v="INSTITUTO DE ESTUDIOS DEL MINISTERIO PUBLICO"/>
    <n v="830015728"/>
    <n v="1"/>
    <n v="35018"/>
    <d v="2018-01-23T00:00:00"/>
    <n v="25000000"/>
    <n v="0"/>
    <n v="25000000"/>
    <s v="N/A"/>
    <s v="N/A"/>
    <s v="N/A"/>
    <s v="N/A"/>
    <s v="N/A"/>
    <d v="2018-01-23T00:00:00"/>
    <d v="2018-11-22T00:00:00"/>
    <s v="EN EJECUCION "/>
    <n v="303"/>
    <s v="JIMENEZ FERNANDEZ MARIA TERESA"/>
    <n v="52206863"/>
  </r>
  <r>
    <s v="Secop II"/>
    <n v="38"/>
    <x v="0"/>
    <s v="2018623140500014E"/>
    <s v="PCD-038-2018"/>
    <s v="https://community.secop.gov.co/Public/Tendering/OpportunityDetail/Index?noticeUID=CO1.NTC.299573&amp;isFromPublicArea=True&amp;isModal=False"/>
    <x v="0"/>
    <d v="2018-01-15T00:00:00"/>
    <x v="1"/>
    <s v="Prestacion de Servicios Profesionales y/o apoyo a la Gestion"/>
    <x v="4"/>
    <s v="Contratar los servicios profesionales para la realización de una acción de formación en análisis de datos y métodos estadísticos dirigido a funcionarios de Migración Colombia."/>
    <n v="39"/>
    <n v="861116"/>
    <s v=" Educación de adultos"/>
    <n v="70000000"/>
    <n v="17318"/>
    <s v="C-1199-1002-9"/>
    <x v="0"/>
    <s v="En ejecución"/>
    <n v="43"/>
    <d v="2018-01-23T00:00:00"/>
    <x v="1"/>
    <s v="Nivel Central"/>
    <s v="Bogotá D.C."/>
    <s v="UNIVERSIDAD SERGIO ARBOLEDA"/>
    <n v="860351894"/>
    <n v="3"/>
    <n v="35218"/>
    <d v="2018-01-23T00:00:00"/>
    <n v="67400000"/>
    <n v="0"/>
    <n v="67400000"/>
    <s v="N/A"/>
    <s v="N/A"/>
    <s v="N/A"/>
    <s v="N/A"/>
    <s v="N/A"/>
    <d v="2018-01-23T00:00:00"/>
    <d v="2018-11-22T00:00:00"/>
    <s v="EN EJECUCION "/>
    <n v="303"/>
    <s v="JIMENEZ FERNANDEZ MARIA TERESA"/>
    <n v="52206863"/>
  </r>
  <r>
    <s v="Secop II"/>
    <n v="40"/>
    <x v="0"/>
    <s v="2017623140500182E"/>
    <s v="PCD-040-2018"/>
    <s v="https://community.secop.gov.co/Public/Tendering/OpportunityDetail/Index?noticeUID=CO1.NTC.310779&amp;isFromPublicArea=True&amp;isModal=False"/>
    <x v="0"/>
    <d v="2018-01-15T00:00:00"/>
    <x v="1"/>
    <s v="Prestacion de Servicios Profesionales y/o apoyo a la Gestion"/>
    <x v="4"/>
    <s v="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
    <n v="216"/>
    <n v="80111600"/>
    <s v="Servicios de oficina"/>
    <n v="21000000"/>
    <n v="21018"/>
    <s v="A-1-0-2-14"/>
    <x v="0"/>
    <s v="En ejecución"/>
    <n v="46"/>
    <d v="2018-01-24T00:00:00"/>
    <x v="2"/>
    <s v="Nivel Central"/>
    <s v="Bogotá D.C."/>
    <s v="MARIA TERESA JIMENEZ FERNANDEZ"/>
    <n v="52206863"/>
    <m/>
    <n v="41918"/>
    <d v="2018-01-24T00:00:00"/>
    <n v="21000000"/>
    <n v="0"/>
    <n v="21000000"/>
    <s v="N/A"/>
    <s v="N/A"/>
    <s v="N/A"/>
    <s v="N/A"/>
    <s v="N/A"/>
    <d v="2018-01-24T00:00:00"/>
    <d v="2018-11-23T00:00:00"/>
    <s v="EN EJECUCION "/>
    <n v="303"/>
    <s v="BASTIDAS UBATE CLAUDIA MILENA"/>
    <n v="53907500"/>
  </r>
  <r>
    <s v="Secop II"/>
    <n v="31"/>
    <x v="1"/>
    <s v="2017623140500217E"/>
    <s v="PCD-031-2018"/>
    <s v="https://community.secop.gov.co/Public/Tendering/OpportunityDetail/Index?noticeUID=CO1.NTC.297763&amp;isFromPublicArea=True&amp;isModal=False"/>
    <x v="0"/>
    <d v="2018-01-15T00:00:00"/>
    <x v="1"/>
    <s v="Prestacion de Servicios Profesionales y/o apoyo a la Gestion"/>
    <x v="4"/>
    <s v="Contratar los servicios profesionales para la realización de cursos de inmersión en inglés en un país extranjero cuyo idioma de origen sea el inglés."/>
    <n v="25"/>
    <n v="86111702"/>
    <s v="Servicios Educativos y de Formación "/>
    <n v="273167000"/>
    <n v="17818"/>
    <s v="C-1199-1002-9 "/>
    <x v="0"/>
    <s v="En ejecución"/>
    <n v="32"/>
    <d v="2018-01-19T00:00:00"/>
    <x v="1"/>
    <s v="Nivel Nacional "/>
    <s v="Bogotá D.C."/>
    <s v="BERLITZ COLOMBIA S.A."/>
    <n v="860511232"/>
    <s v="5"/>
    <n v="32918"/>
    <d v="2018-01-19T00:00:00"/>
    <n v="273167000"/>
    <n v="0"/>
    <n v="273167000"/>
    <s v="N/A"/>
    <s v="N/A"/>
    <s v="N/A"/>
    <s v="N/A"/>
    <s v="N/A"/>
    <d v="2018-02-15T00:00:00"/>
    <d v="2018-10-30T00:00:00"/>
    <s v="EN EJECUCION "/>
    <n v="257"/>
    <s v="CLAUDIA MILENA BASTIDAS UBATE"/>
    <n v="79877406"/>
  </r>
  <r>
    <s v=" Secop II "/>
    <n v="34"/>
    <x v="2"/>
    <s v="2017623140500208E"/>
    <s v="PCD-034-2018"/>
    <s v="https://community.secop.gov.co/Public/Tendering/OpportunityDetail/Index?noticeUID=CO1.NTC.297392&amp;isFromPublicArea=True&amp;isModal=False"/>
    <x v="0"/>
    <d v="2018-01-15T00:00:00"/>
    <x v="1"/>
    <s v="Prestacion de Servicios Profesionales y/o apoyo a la Gestion"/>
    <x v="4"/>
    <s v="Contratar los servicios profesionales para la creación de contenidos virtuales para la plataforma de Migración Colombia"/>
    <n v="41"/>
    <n v="86111600"/>
    <s v="servicios de capacitacion vocacional no cientifica"/>
    <n v="60000000"/>
    <n v="15318"/>
    <s v="C-1199-1002-9"/>
    <x v="0"/>
    <s v="En ejecución"/>
    <n v="34"/>
    <d v="2018-01-22T00:00:00"/>
    <x v="1"/>
    <s v="Nivel Central"/>
    <s v=" Bogotá D.C. "/>
    <s v="PARIS &amp; BENAVIDES ASOCIADOS LTDA"/>
    <n v="830067330"/>
    <n v="5"/>
    <n v="34218"/>
    <d v="2018-01-22T00:00:00"/>
    <n v="60000000"/>
    <n v="0"/>
    <n v="60000000"/>
    <s v="N/A"/>
    <s v="N/A"/>
    <s v="N/A"/>
    <s v="N/A"/>
    <s v="N/A"/>
    <d v="2018-05-10T00:00:00"/>
    <d v="2018-11-21T00:00:00"/>
    <s v="EN EJECUCION "/>
    <n v="195"/>
    <s v="CLAUDIA NATALIA OSPINA BARREIRO"/>
    <n v="66924629"/>
  </r>
  <r>
    <s v="Secop II"/>
    <n v="42"/>
    <x v="0"/>
    <s v="2017623140500231E"/>
    <s v="PCD-042-2018"/>
    <s v="https://community.secop.gov.co/Public/Tendering/OpportunityDetail/Index?noticeUID=CO1.NTC.308323&amp;isFromPublicArea=True&amp;isModal=False"/>
    <x v="0"/>
    <d v="2018-01-18T00:00:00"/>
    <x v="1"/>
    <s v="Exclusividad"/>
    <x v="5"/>
    <s v="Contratar el servicio de mantenimiento preventivo y correctivo de la máquina láser Trotec SP100R C30 y el suministro del sistema de extracción 8260 Atmos mono; así como su bolsa de repuestos."/>
    <n v="163"/>
    <n v="731521"/>
    <s v="Servicios de mantenimiento y reparación de equipo de manufactura"/>
    <n v="38000000"/>
    <n v="14418"/>
    <s v="C-1199-1002-10"/>
    <x v="0"/>
    <s v="En ejecución"/>
    <n v="54"/>
    <d v="2018-01-25T00:00:00"/>
    <x v="6"/>
    <s v="Nivel Central"/>
    <s v="Bogotá D.C."/>
    <s v="EDALTEC SAS"/>
    <n v="900426006"/>
    <n v="8"/>
    <n v="42818"/>
    <d v="2018-01-25T00:00:00"/>
    <n v="38000000"/>
    <n v="0"/>
    <n v="38000000"/>
    <s v="N/A"/>
    <s v="N/A"/>
    <s v="N/A"/>
    <s v="N/A"/>
    <s v="N/A"/>
    <d v="2018-01-29T00:00:00"/>
    <d v="2018-12-31T00:00:00"/>
    <s v="EN EJECUCION "/>
    <n v="336"/>
    <s v="HINCAPIE NUÑEZ ALEX FERNEY"/>
    <n v="79963759"/>
  </r>
  <r>
    <s v="Secop II"/>
    <n v="43"/>
    <x v="0"/>
    <s v="2018623140300001E"/>
    <s v="PCD-043-2018"/>
    <s v="https://community.secop.gov.co/Public/Tendering/OpportunityDetail/Index?noticeUID=CO1.NTC.308316&amp;isFromPublicArea=True&amp;isModal=False"/>
    <x v="0"/>
    <d v="2018-01-18T00:00:00"/>
    <x v="1"/>
    <s v="Exclusividad"/>
    <x v="5"/>
    <s v="Adquirir lectoras de documentos de viaje y licenciamiento de software de autenticación de documentos de viaje Assure ID, de conformidad con el cuadro de cantidades y especificaciones de la Unidad Administrativa Especial Migración Colombia."/>
    <n v="164"/>
    <n v="432117"/>
    <s v="Dispositivos informáticos de entrada de datos"/>
    <n v="713722060"/>
    <n v="14318"/>
    <s v="C-1199-1002-10"/>
    <x v="0"/>
    <s v="En ejecución"/>
    <n v="51"/>
    <d v="2018-01-24T00:00:00"/>
    <x v="7"/>
    <s v="Nivel Central"/>
    <s v="Bogotá D.C."/>
    <s v="Gemalto Colombia S.A."/>
    <n v="830079892"/>
    <n v="4"/>
    <n v="42418"/>
    <d v="2018-01-24T00:00:00"/>
    <n v="707999192"/>
    <n v="0"/>
    <n v="707999192"/>
    <s v="N/A"/>
    <s v="N/A"/>
    <s v="N/A"/>
    <s v="N/A"/>
    <s v="N/A"/>
    <d v="2018-02-05T00:00:00"/>
    <d v="2018-05-04T00:00:00"/>
    <s v="EJECUTADO"/>
    <n v="88"/>
    <s v="HINCAPIE NUÑEZ ALEX FERNEY"/>
    <n v="79963759"/>
  </r>
  <r>
    <s v="Secop II"/>
    <n v="2"/>
    <x v="1"/>
    <s v="2018623140500004E"/>
    <s v="MC-002-2018"/>
    <s v="https://community.secop.gov.co/Public/Tendering/OpportunityDetail/Index?noticeUID=CO1.NTC.305436&amp;isFromPublicArea=True&amp;isModal=False"/>
    <x v="0"/>
    <d v="2018-01-17T00:00:00"/>
    <x v="2"/>
    <s v="Minima Cuantia"/>
    <x v="0"/>
    <s v="Contratar el mantenimiento preventivo y correctivo con suministro de repuestos nuevos originales, para los vehículos marca TOYOTA "/>
    <n v="103"/>
    <n v="78181500"/>
    <s v="Servicios de mantenimiento y reparación de vehículos"/>
    <n v="33000000"/>
    <n v="17418"/>
    <s v="A-2-0-4-5-6 "/>
    <x v="0"/>
    <s v="En ejecución"/>
    <n v="1"/>
    <d v="2018-02-05T00:00:00"/>
    <x v="6"/>
    <s v="Nivel Nacional "/>
    <s v="Bogotá D.C."/>
    <s v="CARCO_x000a_S.A"/>
    <n v="860000189"/>
    <n v="3"/>
    <n v="45818"/>
    <d v="2018-02-05T00:00:00"/>
    <n v="33000000"/>
    <n v="0"/>
    <n v="33000000"/>
    <s v="N/A"/>
    <s v="N/A"/>
    <s v="N/A"/>
    <s v="N/A"/>
    <s v="N/A"/>
    <d v="2018-03-01T00:00:00"/>
    <d v="2018-12-31T00:00:00"/>
    <s v="EN EJECUCION "/>
    <n v="305"/>
    <s v="FELIPE CÁRDENAS CASTILLO "/>
    <n v="80251761"/>
  </r>
  <r>
    <s v=" Secop II "/>
    <n v="41"/>
    <x v="2"/>
    <s v="2017623140500199E"/>
    <s v="PCD-041-2018"/>
    <s v="https://community.secop.gov.co/Public/Tendering/OpportunityDetail/Index?noticeUID=CO1.NTC.305404&amp;isFromPublicArea=True&amp;isModal=False"/>
    <x v="0"/>
    <d v="2018-01-17T00:00:00"/>
    <x v="1"/>
    <s v="Prestacion de Servicios Profesionales y/o apoyo a la Gestion"/>
    <x v="7"/>
    <s v="Prestar los servicios de apoyo a la gestión de la Oficina Asesora de Planeación, de acuerdo con las condiciones señaladas en los estudios previos."/>
    <n v="21"/>
    <n v="81101508"/>
    <s v="servicio de administracion de empresas"/>
    <n v="18500000"/>
    <n v="14618"/>
    <s v="C-1199-1002-7"/>
    <x v="0"/>
    <s v="En ejecución"/>
    <n v="30"/>
    <d v="2018-01-18T00:00:00"/>
    <x v="1"/>
    <s v="Nivel Central"/>
    <s v=" Bogotá D.C. "/>
    <s v="LAURA MARCELA MIRANDA PULIDO"/>
    <n v="1014253889"/>
    <m/>
    <n v="32418"/>
    <d v="2018-01-18T00:00:00"/>
    <n v="18500000"/>
    <n v="0"/>
    <n v="18500000"/>
    <s v="N/A"/>
    <s v="N/A"/>
    <s v="N/A"/>
    <s v="N/A"/>
    <s v="N/A"/>
    <d v="2018-01-18T00:00:00"/>
    <d v="2018-11-17T00:00:00"/>
    <s v="EN EJECUCION "/>
    <n v="303"/>
    <s v="OSCAR GERMAN GONZALEZ CORTES"/>
    <n v="80824742"/>
  </r>
  <r>
    <s v=" Secop II "/>
    <n v="4"/>
    <x v="2"/>
    <s v="2018623140300013E"/>
    <s v="MC-004-2018"/>
    <s v="https://community.secop.gov.co/Public/Tendering/OpportunityDetail/Index?noticeUID=CO1.NTC.305436&amp;isFromPublicArea=True&amp;isModal=False"/>
    <x v="0"/>
    <d v="2018-01-17T00:00:00"/>
    <x v="2"/>
    <s v="Minima Cuantia"/>
    <x v="0"/>
    <s v="Adquisición de  Chalecos Antibalas para la regionales, de nivel 3A (IIIA) con sus respectivos forros exteriores, como estrategia de protección frente a los atentados presentados a nivel nacional y  forros exteriores adicionales todos con los respectivos logos de Migración Colombia"/>
    <n v="221"/>
    <n v="46181502"/>
    <s v="Equipos y suministros de defensa y orden publico proteccion vigilancia y seguridad"/>
    <n v="34000000"/>
    <n v="24918"/>
    <s v="A-2-0-4-1-25"/>
    <x v="0"/>
    <s v="En ejecución"/>
    <n v="4"/>
    <d v="2018-02-08T00:00:00"/>
    <x v="5"/>
    <s v="Nivel Nacional "/>
    <s v="Nivel Nacional "/>
    <s v="CIA MIGUEL CABALLERO SAS"/>
    <n v="900127140"/>
    <n v="4"/>
    <n v="49618"/>
    <d v="2018-02-08T00:00:00"/>
    <n v="34000000"/>
    <n v="0"/>
    <n v="34000000"/>
    <s v="CUMPLIMIENTO Y CALIDAD DE LOS BIENES"/>
    <s v="20%-20%"/>
    <s v="N/A"/>
    <s v="SEGUROS DEL ESTADO"/>
    <s v="N/A"/>
    <d v="2018-02-08T00:00:00"/>
    <d v="2018-03-08T00:00:00"/>
    <s v="EJECUTADO"/>
    <n v="28"/>
    <s v="JOSE GNACIO CASTILLO RICO"/>
    <n v="93366585"/>
  </r>
  <r>
    <s v="Secop II"/>
    <n v="49"/>
    <x v="0"/>
    <s v="2018623140500018E"/>
    <s v="PCD-049-2018"/>
    <s v="https://community.secop.gov.co/Public/Tendering/OpportunityDetail/Index?noticeUID=CO1.NTC.310130&amp;isFromPublicArea=True&amp;isModal=False"/>
    <x v="0"/>
    <d v="2018-01-19T00:00:00"/>
    <x v="1"/>
    <s v="Prestacion de Servicios Profesionales y/o apoyo a la Gestion"/>
    <x v="4"/>
    <s v="Prestar los servicios de apoyo a la gestión, con autonomía técnica y administrativa, en todo lo que se derive del proceso de selección, cuyo objeto es: &quot;Suministrar a nivel Nacional los uniformes a los funcionarios de la UAEMC que llevan a cabo labores misionales, correspondiente a la vigencia 2018"/>
    <n v="67"/>
    <n v="80161504"/>
    <s v="Servicios de apoyo gerencial"/>
    <n v="15000000"/>
    <n v="14218"/>
    <s v="A-1-0-2-14"/>
    <x v="0"/>
    <s v="En ejecución"/>
    <n v="44"/>
    <d v="2018-01-24T00:00:00"/>
    <x v="2"/>
    <s v="Nivel Central"/>
    <s v="Bogotá D.C."/>
    <s v="Azucena Pinzon Rodriguez"/>
    <n v="51727720"/>
    <m/>
    <n v="41618"/>
    <d v="2018-01-24T00:00:00"/>
    <n v="15000000"/>
    <n v="0"/>
    <n v="15000000"/>
    <s v="N/A"/>
    <s v="N/A"/>
    <s v="N/A"/>
    <s v="N/A"/>
    <s v="N/A"/>
    <d v="2018-01-24T00:00:00"/>
    <d v="2018-11-23T00:00:00"/>
    <s v="EN EJECUCION "/>
    <n v="303"/>
    <s v="GRANADOS CRUZ CRISTHY LEIDI"/>
    <n v="21094954"/>
  </r>
  <r>
    <s v="Secop II"/>
    <n v="45"/>
    <x v="0"/>
    <s v="2018623140500005E"/>
    <s v="PCD-045-2018"/>
    <s v="https://community.secop.gov.co/Public/Tendering/OpportunityDetail/Index?noticeUID=CO1.NTC.309071&amp;isFromPublicArea=True&amp;isModal=False"/>
    <x v="0"/>
    <d v="2018-01-18T00:00:00"/>
    <x v="1"/>
    <s v="Prestacion de Servicios Profesionales y/o apoyo a la Gestion"/>
    <x v="4"/>
    <s v="Prestar servicios profesionales con autonomía técnica y administrativa a la Subdirección de Talento Humano de la Unidad Administrativa Especial Migración Colombia de acuerdo con las condiciones señaladas en los estudios previos."/>
    <n v="76"/>
    <n v="801116"/>
    <s v="Servicios legales sobre contratos"/>
    <n v="30000000"/>
    <n v="15618"/>
    <s v="A-1-0-2-14"/>
    <x v="0"/>
    <s v="En ejecución"/>
    <n v="37"/>
    <d v="2018-01-23T00:00:00"/>
    <x v="1"/>
    <s v="Nivel Central"/>
    <s v="Bogotá D.C."/>
    <s v="ERIKA LILIANA MATIZ BADILLO"/>
    <n v="52491542"/>
    <m/>
    <n v="34718"/>
    <d v="2018-01-23T00:00:00"/>
    <n v="30000000"/>
    <n v="0"/>
    <n v="30000000"/>
    <s v="N/A"/>
    <s v="N/A"/>
    <s v="N/A"/>
    <s v="N/A"/>
    <s v="N/A"/>
    <d v="2018-01-23T00:00:00"/>
    <d v="2018-11-22T00:00:00"/>
    <s v="EN EJECUCION "/>
    <n v="303"/>
    <s v="GRANADOS CRUZ CRISTHY LEIDI"/>
    <n v="21094954"/>
  </r>
  <r>
    <s v="Secop II"/>
    <n v="47"/>
    <x v="0"/>
    <s v="2018623140500012E"/>
    <s v="PCD-047-2018"/>
    <s v="https://community.secop.gov.co/Public/Tendering/OpportunityDetail/Index?noticeUID=CO1.NTC.310127&amp;isFromPublicArea=True&amp;isModal=False"/>
    <x v="0"/>
    <d v="2018-01-19T00:00:00"/>
    <x v="1"/>
    <s v="Prestacion de Servicios Profesionales y/o apoyo a la Gestion"/>
    <x v="4"/>
    <s v="CONTRATAR LOS SERVICIOS PROFESIONALES PARA REALIZAR UNA ACCIÓN DE FORMACIÓN EN CONTRATACIÓN ESTATAL."/>
    <n v="210"/>
    <n v="861116"/>
    <s v="Educación de adultos"/>
    <n v="12000000"/>
    <n v="18218"/>
    <s v="A-2-0-4-21-11"/>
    <x v="0"/>
    <s v="En ejecución"/>
    <n v="58"/>
    <d v="2018-01-25T00:00:00"/>
    <x v="1"/>
    <s v="Nivel Central"/>
    <s v="Bogotá D.C."/>
    <s v="Colegio Mayor de Nuestra Señora del Rosario"/>
    <n v="860007759"/>
    <n v="3"/>
    <n v="43018"/>
    <d v="2018-01-25T00:00:00"/>
    <n v="12000000"/>
    <n v="0"/>
    <n v="12000000"/>
    <s v="N/A"/>
    <s v="N/A"/>
    <s v="N/A"/>
    <s v="N/A"/>
    <s v="N/A"/>
    <d v="2018-01-25T00:00:00"/>
    <d v="2018-11-24T00:00:00"/>
    <s v="EN EJECUCION "/>
    <n v="303"/>
    <s v="OSPINA BARREIRO CLAUDIA NATALIA"/>
    <n v="66924629"/>
  </r>
  <r>
    <s v="Secop II"/>
    <n v="46"/>
    <x v="1"/>
    <s v="2018623140500001E"/>
    <s v="PCD-046-2018"/>
    <s v="https://community.secop.gov.co/Public/Tendering/OpportunityDetail/Index?noticeUID=CO1.NTC.308422&amp;isFromPublicArea=True&amp;isModal=False"/>
    <x v="0"/>
    <d v="2018-01-18T00:00:00"/>
    <x v="1"/>
    <s v="Prestacion de Servicios Profesionales y/o apoyo a la Gestion"/>
    <x v="4"/>
    <s v="Contratar los servicios profesionales para la realización de una acción de formación en liderazgo para los coordinadores de Migración Colombia."/>
    <n v="16"/>
    <n v="86101705"/>
    <s v="Capacitación Administrativa"/>
    <n v="35000000"/>
    <n v="17618"/>
    <s v="C -1199-1002-9"/>
    <x v="1"/>
    <s v="N/A"/>
    <s v="N/A"/>
    <s v="N/A"/>
    <x v="8"/>
    <s v="N/A"/>
    <s v="N/A"/>
    <s v="N/A"/>
    <s v="N/A"/>
    <s v="N/A"/>
    <s v="N/A"/>
    <s v="N/A"/>
    <n v="0"/>
    <n v="0"/>
    <n v="0"/>
    <s v="N/A"/>
    <s v="N/A"/>
    <s v="N/A"/>
    <s v="N/A"/>
    <s v="N/A"/>
    <s v="N/A"/>
    <s v="N/A"/>
    <m/>
    <s v="N/A"/>
    <s v="N/A"/>
    <s v="N/A"/>
  </r>
  <r>
    <s v="Secop II"/>
    <n v="46"/>
    <x v="1"/>
    <s v="2018623140500011E"/>
    <s v="PCD-048-2018"/>
    <m/>
    <x v="0"/>
    <d v="2018-01-19T00:00:00"/>
    <x v="1"/>
    <s v="Prestacion de Servicios Profesionales y/o apoyo a la Gestion"/>
    <x v="4"/>
    <s v="Contratar los servicios profesionales para realizar una acción de formación en procedimiento administrativo"/>
    <n v="211"/>
    <n v="86111604"/>
    <s v="Servicios Educativos y de Formación "/>
    <n v="12300000"/>
    <n v="17918"/>
    <s v="A-2-0-4-21-11"/>
    <x v="0"/>
    <s v="En ejecución"/>
    <n v="56"/>
    <d v="2018-01-25T00:00:00"/>
    <x v="2"/>
    <s v="Nivel Central"/>
    <s v="Bogotá D.C."/>
    <s v="COLEGIO MAYOR DE NUESTRA SEÑORA DEL ROSARIO "/>
    <n v="860007759"/>
    <s v="3"/>
    <n v="43418"/>
    <d v="2018-01-25T00:00:00"/>
    <n v="12300000"/>
    <n v="0"/>
    <n v="12300000"/>
    <s v="N/A"/>
    <s v="N/A"/>
    <s v="N/A"/>
    <s v="N/A"/>
    <s v="N/A"/>
    <d v="2018-04-25T00:00:00"/>
    <d v="2018-11-24T00:00:00"/>
    <s v="EN EJECUCION "/>
    <n v="213"/>
    <s v="MARCELA LARA TORO"/>
    <n v="21094954"/>
  </r>
  <r>
    <s v=" Secop II "/>
    <n v="44"/>
    <x v="2"/>
    <s v="2017623140500218E"/>
    <s v="PCD-044-2018"/>
    <s v="https://community.secop.gov.co/Public/Tendering/OpportunityDetail/Index?noticeUID=CO1.NTC.308244&amp;isFromPublicArea=True&amp;isModal=False"/>
    <x v="0"/>
    <d v="2018-01-18T00:00:00"/>
    <x v="1"/>
    <s v="Exclusividad"/>
    <x v="3"/>
    <s v="ADQUISICION DE INSUMOS QUE PERMITAN EL USO DE SELLOS DE MIGRACIÓN COLOMBIA, UTILIZADOS POR LOS OFICIALES DE MIGRACIÓN QUE PRESTAN SUS SERVICIOS DE ATENCIÓN CIUDADANA EN LOS PUESTOS DE CONTROL MIGRATORIO Y CFSM."/>
    <n v="16"/>
    <n v="241415"/>
    <s v="suministros para seguridad y proteccion"/>
    <n v="65000000"/>
    <n v="17018"/>
    <s v="A-2-0-4-4-23"/>
    <x v="0"/>
    <s v="En ejecución"/>
    <n v="50"/>
    <d v="2018-01-24T00:00:00"/>
    <x v="7"/>
    <s v="Nivel Central"/>
    <s v=" Bogotá D.C. "/>
    <s v="DISTRIBUCIONES EDAL S.A.S"/>
    <n v="800219241"/>
    <n v="2"/>
    <n v="42218"/>
    <d v="2018-01-24T00:00:00"/>
    <n v="65000000"/>
    <n v="0"/>
    <n v="65000000"/>
    <s v="N/A"/>
    <s v="N/A"/>
    <s v="N/A"/>
    <s v="N/A"/>
    <s v="N/A"/>
    <d v="2018-01-29T00:00:00"/>
    <d v="2018-02-28T00:00:00"/>
    <s v="EJECUTADO"/>
    <n v="30"/>
    <s v="ALEX FERNEY HINCAPIE NUÑEZ"/>
    <n v="79963759"/>
  </r>
  <r>
    <s v="Secop II"/>
    <n v="54"/>
    <x v="0"/>
    <s v="2018623140500015E"/>
    <s v="PCD-054-2018"/>
    <s v="https://community.secop.gov.co/Public/Tendering/OpportunityDetail/Index?noticeUID=CO1.NTC.310905&amp;isFromPublicArea=True&amp;isModal=False"/>
    <x v="0"/>
    <d v="2018-01-19T00:00:00"/>
    <x v="1"/>
    <s v="Prestacion de Servicios Profesionales y/o apoyo a la Gestion"/>
    <x v="8"/>
    <s v="Prestar los servicios profesionales con autonomía técnica y administrativa para apoyar a la Subdirección de Extranjería, de acuerdo con las condiciones y especificaciones técnicas descritas en los Estudios Previos."/>
    <n v="13"/>
    <n v="80161504"/>
    <s v="Servicios de oficina"/>
    <n v="25000000"/>
    <n v="20818"/>
    <s v="A-1-0-2-14"/>
    <x v="0"/>
    <s v="En ejecución"/>
    <n v="42"/>
    <d v="2018-01-23T00:00:00"/>
    <x v="1"/>
    <s v="Nivel Central"/>
    <s v="Bogotá D.C."/>
    <s v="JULIAN ORTIZ ACOSTA"/>
    <n v="1015439183"/>
    <m/>
    <n v="35118"/>
    <d v="2018-01-23T00:00:00"/>
    <n v="25000000"/>
    <n v="0"/>
    <n v="25000000"/>
    <s v="N/A"/>
    <s v="N/A"/>
    <s v="N/A"/>
    <s v="N/A"/>
    <s v="N/A"/>
    <d v="2018-01-23T00:00:00"/>
    <d v="2018-11-22T00:00:00"/>
    <s v="EN EJECUCION "/>
    <n v="303"/>
    <s v=" ARIAS BARRETO LEONOR"/>
    <n v="51693920"/>
  </r>
  <r>
    <s v="Secop II"/>
    <n v="51"/>
    <x v="0"/>
    <s v="2018623140500017E"/>
    <s v="PCD-051-2018"/>
    <s v="https://community.secop.gov.co/Public/Tendering/OpportunityDetail/Index?noticeUID=CO1.NTC.310903&amp;isFromPublicArea=True&amp;isModal=False"/>
    <x v="0"/>
    <d v="2018-01-19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2"/>
    <n v="811115"/>
    <s v="Ingeniería de software o hardware"/>
    <n v="85000000"/>
    <n v="21218"/>
    <s v="C-1199-1002-10"/>
    <x v="0"/>
    <s v="En ejecución"/>
    <n v="59"/>
    <d v="2018-01-25T00:00:00"/>
    <x v="1"/>
    <s v="Nivel Central"/>
    <s v="Bogotá D.C."/>
    <s v="Jhaydiwe Fernanda Forero Noreña"/>
    <n v="52184593"/>
    <m/>
    <n v="43218"/>
    <d v="2018-01-25T00:00:00"/>
    <n v="85000000"/>
    <n v="0"/>
    <n v="85000000"/>
    <s v="N/A"/>
    <s v="N/A"/>
    <s v="N/A"/>
    <s v="N/A"/>
    <s v="N/A"/>
    <d v="2018-01-26T00:00:00"/>
    <d v="2018-11-26T00:00:00"/>
    <s v="EN EJECUCION "/>
    <n v="304"/>
    <s v=" MURILLO BARONA DUBERLEY EDUARDO"/>
    <n v="79335420"/>
  </r>
  <r>
    <s v="Secop II"/>
    <n v="52"/>
    <x v="1"/>
    <s v="2017623140500215E"/>
    <s v="PCD-052-2018"/>
    <s v="https://community.secop.gov.co/Public/Tendering/OpportunityDetail/Index?noticeUID=CO1.NTC.311124&amp;isFromPublicArea=True&amp;isModal=False"/>
    <x v="0"/>
    <d v="2018-01-19T00:00:00"/>
    <x v="1"/>
    <s v="Prestacion de Servicios Profesionales y/o apoyo a la Gestion"/>
    <x v="4"/>
    <s v="Contratar los servicios profesionales para dictar capacitación en negociación colectiva "/>
    <n v="28"/>
    <n v="861117"/>
    <s v="Servicios Educativos y de Formación "/>
    <n v="10700000"/>
    <n v="16418"/>
    <s v="A-2-0-4-21-11"/>
    <x v="0"/>
    <s v="En ejecución"/>
    <n v="57"/>
    <d v="2018-01-25T00:00:00"/>
    <x v="2"/>
    <s v="Nivel Central"/>
    <s v="Bogotá D.C."/>
    <s v="COLEGIO MAYOR DE NUESTRA SEÑORA DEL ROSARIO "/>
    <n v="860007759"/>
    <s v="3"/>
    <n v="43318"/>
    <d v="2018-01-25T00:00:00"/>
    <n v="10700000"/>
    <n v="0"/>
    <n v="10700000"/>
    <s v="N/A"/>
    <s v="N/A"/>
    <s v="N/A"/>
    <s v="N/A"/>
    <s v="N/A"/>
    <d v="2018-01-25T00:00:00"/>
    <d v="2018-11-24T00:00:00"/>
    <s v="EN EJECUCION "/>
    <n v="303"/>
    <s v=" MARIA TERESA JIMENEZ FERNANDEZ "/>
    <n v="79572017"/>
  </r>
  <r>
    <s v="Secop II"/>
    <n v="50"/>
    <x v="1"/>
    <s v="2017623140500234E"/>
    <s v="PCD-050-2018"/>
    <s v="https://community.secop.gov.co/Public/Tendering/OpportunityDetail/Index?noticeUID=CO1.NTC.310859&amp;isFromPublicArea=True&amp;isModal=False"/>
    <x v="0"/>
    <d v="2018-01-19T00:00:00"/>
    <x v="1"/>
    <s v="Prestacion de Servicios Profesionales y/o apoyo a la Gestion"/>
    <x v="4"/>
    <s v="Contratar los servicios profesionales para la realización de una acción de formación de documentología y grafología dirigido a funciones de Migración Colombia"/>
    <n v="58"/>
    <n v="861116"/>
    <s v="Servicios Educativos y de Formación "/>
    <n v="85440000"/>
    <n v="17518"/>
    <s v="C-1199-1002-9"/>
    <x v="0"/>
    <s v="En ejecución"/>
    <n v="48"/>
    <d v="2018-01-24T00:00:00"/>
    <x v="1"/>
    <s v="Nivel Central"/>
    <s v="Bogotá D.C."/>
    <s v="UNIVERSIDAD SERGIO ARBOLEDA"/>
    <n v="860351894"/>
    <s v="3"/>
    <n v="42118"/>
    <d v="2018-01-24T00:00:00"/>
    <n v="85440000"/>
    <n v="0"/>
    <n v="85440000"/>
    <s v="N/A"/>
    <s v="N/A"/>
    <s v="N/A"/>
    <s v="N/A"/>
    <s v="N/A"/>
    <d v="2018-01-25T00:00:00"/>
    <d v="2018-10-24T00:00:00"/>
    <s v="EN EJECUCION "/>
    <n v="272"/>
    <s v=" MARIA TERESA JIMENEZ FERNANDEZ "/>
    <n v="79572017"/>
  </r>
  <r>
    <s v="Secop II"/>
    <n v="56"/>
    <x v="1"/>
    <s v="2017623140500180E"/>
    <s v="PCD-056-2018"/>
    <s v="https://community.secop.gov.co/Public/Tendering/OpportunityDetail/Index?noticeUID=CO1.NTC.311243&amp;isFromPublicArea=True&amp;isModal=False"/>
    <x v="0"/>
    <d v="2018-01-19T00:00:00"/>
    <x v="1"/>
    <s v="Prestacion de Servicios Profesionales y/o apoyo a la Gestion"/>
    <x v="4"/>
    <s v="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
    <n v="73"/>
    <n v="80161504"/>
    <s v="Servicios de gestión, servicios profesionales de empresa y servicios administrativos"/>
    <n v="23710000"/>
    <n v="20918"/>
    <s v="A-1-0-2-14"/>
    <x v="0"/>
    <s v="En ejecución"/>
    <n v="39"/>
    <d v="2018-01-23T00:00:00"/>
    <x v="1"/>
    <s v="Nivel Central"/>
    <s v="Bogotá D.C."/>
    <s v="JULIAN MAURICIO ROJAS "/>
    <n v="79844835"/>
    <n v="9"/>
    <n v="34918"/>
    <d v="2018-01-23T00:00:00"/>
    <n v="23710000"/>
    <n v="0"/>
    <n v="23710000"/>
    <s v="N/A"/>
    <s v="N/A"/>
    <s v="N/A"/>
    <s v="N/A"/>
    <s v="N/A"/>
    <d v="2018-01-23T00:00:00"/>
    <d v="2018-11-22T00:00:00"/>
    <s v="EN EJECUCION "/>
    <n v="303"/>
    <s v="MARCELA LARA TORO"/>
    <n v="94486941"/>
  </r>
  <r>
    <s v="Secop II"/>
    <n v="55"/>
    <x v="1"/>
    <s v="2017623140500216E"/>
    <s v="PCD-055-2018"/>
    <s v="https://community.secop.gov.co/Public/Tendering/OpportunityDetail/Index?noticeUID=CO1.NTC.316751&amp;isFromPublicArea=True&amp;isModal=False"/>
    <x v="0"/>
    <d v="2018-01-22T00:00:00"/>
    <x v="1"/>
    <s v="Interadministrativo"/>
    <x v="4"/>
    <s v="Prestación del servicio de alojamiento, alimentación y apoyo logístico para actividades de capacitación a nivel nacional de conformidad con las condiciones y especificaciones establecidas en los estudios previos y en la propuesta del CENTRO SOCIAL."/>
    <n v="27"/>
    <n v="90101601"/>
    <s v="Servicios de banquetes y catering "/>
    <n v="40000000"/>
    <n v="17118"/>
    <s v="A-2-0-4-21-11"/>
    <x v="0"/>
    <s v="En ejecución"/>
    <n v="53"/>
    <d v="2018-01-25T00:00:00"/>
    <x v="5"/>
    <s v="Nivel Central"/>
    <s v="Bogotá D.C."/>
    <s v="CENTRO SOCIAL DE AGENTES Y PATRULLEROS DE LA POLICIA NACIONAL"/>
    <n v="830028714"/>
    <s v="3"/>
    <n v="42718"/>
    <d v="2018-01-25T00:00:00"/>
    <n v="40000000"/>
    <n v="0"/>
    <n v="40000000"/>
    <s v="N/A"/>
    <s v="N/A"/>
    <s v="N/A"/>
    <s v="N/A"/>
    <s v="N/A"/>
    <d v="2018-01-26T00:00:00"/>
    <d v="2018-11-25T00:00:00"/>
    <s v="EN EJECUCION "/>
    <n v="303"/>
    <s v=" MARIA TERESA JIMENEZ FERNANDEZ "/>
    <n v="66924629"/>
  </r>
  <r>
    <s v=" Secop II "/>
    <n v="53"/>
    <x v="2"/>
    <s v="2017623140500220E"/>
    <s v="PCD-053-2018"/>
    <s v="https://community.secop.gov.co/Public/Tendering/OpportunityDetail/Index?noticeUID=CO1.NTC.316250&amp;isFromPublicArea=True&amp;isModal=False"/>
    <x v="0"/>
    <d v="2018-01-22T00:00:00"/>
    <x v="1"/>
    <s v="Exclusividad"/>
    <x v="6"/>
    <s v="PUBLICACION DE AVISOS REQUERIDOS DIARIO EL TIEMPO"/>
    <n v="10"/>
    <n v="821215"/>
    <s v="servicios editoriales de diseño de artes graficas y bellas artes"/>
    <n v="7000000"/>
    <n v="20618"/>
    <s v="A-2-0-4-7-6"/>
    <x v="0"/>
    <s v="En ejecución"/>
    <n v="45"/>
    <d v="2018-01-24T00:00:00"/>
    <x v="5"/>
    <s v="Nivel Central"/>
    <s v=" Bogotá D.C. "/>
    <s v="LA CASA EDITORIAL EL TIEMPO S.A"/>
    <n v="860001022"/>
    <n v="7"/>
    <n v="41718"/>
    <d v="2018-01-24T00:00:00"/>
    <n v="7000000"/>
    <n v="0"/>
    <n v="7000000"/>
    <s v="N/A"/>
    <s v="N/A"/>
    <s v="N/A"/>
    <s v="N/A"/>
    <s v="N/A"/>
    <d v="2018-01-24T00:00:00"/>
    <d v="2018-12-31T00:00:00"/>
    <s v="EN EJECUCION "/>
    <n v="341"/>
    <s v="JUAN MANUEL CAICEDO CARDONA"/>
    <n v="94486941"/>
  </r>
  <r>
    <s v=" Secop II "/>
    <n v="57"/>
    <x v="2"/>
    <s v="2017623140500219E"/>
    <s v="PCD-057-2018"/>
    <s v="https://community.secop.gov.co/Public/Tendering/OpportunityDetail/Index?noticeUID=CO1.NTC.316071&amp;isFromPublicArea=True&amp;isModal=False"/>
    <x v="0"/>
    <d v="2018-01-22T00:00:00"/>
    <x v="1"/>
    <s v="Exclusividad"/>
    <x v="6"/>
    <s v="Contratar la publicación de avisos requeridos en el diario La República, de acuerdo a las necesidades requeridas por la Entidad."/>
    <n v="12"/>
    <n v="821215"/>
    <s v="servicios editoriales de diseño de artes graficas y bellas artes"/>
    <n v="3000000"/>
    <n v="20718"/>
    <s v="A-2-0-4-7-6"/>
    <x v="0"/>
    <s v="En ejecución"/>
    <n v="52"/>
    <d v="2018-01-25T00:00:00"/>
    <x v="5"/>
    <s v="Nivel Central"/>
    <s v=" Bogotá D.C. "/>
    <s v="EDITORIAL LA REPUBLICA S.A.S"/>
    <n v="901017183"/>
    <n v="2"/>
    <n v="42618"/>
    <d v="2018-01-25T00:00:00"/>
    <n v="3000000"/>
    <n v="0"/>
    <n v="3000000"/>
    <s v="N/A"/>
    <s v="N/A"/>
    <s v="N/A"/>
    <s v="N/A"/>
    <s v="N/A"/>
    <d v="2018-01-25T00:00:00"/>
    <d v="2018-12-31T00:00:00"/>
    <s v="EN EJECUCION "/>
    <n v="340"/>
    <s v="JUAN MANUEL CAICEDO CARDONA"/>
    <n v="94486941"/>
  </r>
  <r>
    <s v=" Secop II "/>
    <n v="58"/>
    <x v="2"/>
    <s v="2018623140500020E"/>
    <s v="PCD-058-2018"/>
    <s v="https://community.secop.gov.co/Public/Tendering/OpportunityDetail/Index?noticeUID=CO1.NTC.315637&amp;isFromPublicArea=True&amp;isModal=False"/>
    <x v="0"/>
    <d v="2018-01-22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3"/>
    <n v="811115"/>
    <s v="servicios basados en ingenieria investigacion y tecnologia"/>
    <n v="42000000"/>
    <n v="21118"/>
    <s v="C-1199-1002-10"/>
    <x v="0"/>
    <s v="En ejecución"/>
    <n v="47"/>
    <d v="2018-01-24T00:00:00"/>
    <x v="1"/>
    <s v="Nivel Central"/>
    <s v=" Bogotá D.C. "/>
    <s v="LAURA CRISTINA MARTÍNEZ GÓMEZ"/>
    <n v="37948668"/>
    <m/>
    <n v="42318"/>
    <d v="2018-01-24T00:00:00"/>
    <n v="35000000"/>
    <n v="0"/>
    <n v="35000000"/>
    <s v="N/A"/>
    <s v="N/A"/>
    <s v="N/A"/>
    <s v="N/A"/>
    <s v="N/A"/>
    <d v="2018-01-26T00:00:00"/>
    <d v="2018-08-22T00:00:00"/>
    <s v="EN EJECUCION "/>
    <n v="208"/>
    <s v="JHAYDIWE FERNANDA FORERO NOREÑA"/>
    <n v="52184593"/>
  </r>
  <r>
    <s v=" Secop II "/>
    <n v="60"/>
    <x v="2"/>
    <s v="2018623140500021E"/>
    <s v="PCD-060-2018"/>
    <s v="https://community.secop.gov.co/Public/Tendering/OpportunityDetail/Index?noticeUID=CO1.NTC.317241&amp;isFromPublicArea=True&amp;isModal=False"/>
    <x v="0"/>
    <d v="2018-01-22T00:00:00"/>
    <x v="1"/>
    <s v="Prestacion de Servicios Profesionales y/o apoyo a la Gestion"/>
    <x v="5"/>
    <s v="Renovación de Certificados Digitales de acuerdo con las especificaciones técnicas requeridas por la Unidad Administrativa Especial Migración Colombia."/>
    <n v="214"/>
    <n v="432332"/>
    <s v="Difusión de tecnologías de información y telecomunicaciones"/>
    <n v="4085990"/>
    <n v="21418"/>
    <s v="C-1199-1002-10"/>
    <x v="0"/>
    <s v="En ejecución"/>
    <n v="61"/>
    <d v="2018-01-26T00:00:00"/>
    <x v="7"/>
    <s v="Nivel Nacional "/>
    <s v=" Bogotá D.C. "/>
    <s v="SOCIEDAD CAMERAL DE CERTIFICACION DIGITAL CERTICAMARA S.A"/>
    <n v="830084433"/>
    <n v="7"/>
    <n v="43618"/>
    <d v="2018-01-26T00:00:00"/>
    <n v="4085990"/>
    <n v="0"/>
    <n v="4085990"/>
    <s v="N/A"/>
    <s v="N/A"/>
    <s v="N/A"/>
    <s v="N/A"/>
    <s v="N/A"/>
    <d v="2018-01-26T00:00:00"/>
    <d v="2018-02-25T00:00:00"/>
    <s v="EJECUTADO"/>
    <n v="30"/>
    <s v="JUAN ALEJANDRO CARDONA OLAYA"/>
    <n v="1087989085"/>
  </r>
  <r>
    <s v=" Secop II "/>
    <n v="59"/>
    <x v="2"/>
    <s v="2018623140500019E"/>
    <s v="PCD-059-2018"/>
    <s v="https://community.secop.gov.co/Public/Tendering/OpportunityDetail/Index?noticeUID=CO1.NTC.317311&amp;isFromPublicArea=True&amp;isModal=False"/>
    <x v="0"/>
    <d v="2018-01-22T00:00:00"/>
    <x v="1"/>
    <s v="Prestacion de Servicios Profesionales y/o apoyo a la Gestion"/>
    <x v="2"/>
    <s v="Prestar los servicios profesionales para apoyar la gestión de la Oficina Asesora Jurídica de Migración Colombia."/>
    <n v="215"/>
    <n v="80121704"/>
    <s v="Servicios de gestión, servicios profesionales de empresa y servicios administrativos"/>
    <n v="32000000"/>
    <n v="21318"/>
    <s v="A-1-0-2-14"/>
    <x v="0"/>
    <s v="En ejecución"/>
    <n v="40"/>
    <d v="2018-01-23T00:00:00"/>
    <x v="1"/>
    <s v="Nivel Central"/>
    <s v=" Bogotá D.C. "/>
    <s v="JULIAN FERNANDO GOMEZ MEJIA"/>
    <n v="1020768028"/>
    <m/>
    <n v="35318"/>
    <d v="2018-01-23T00:00:00"/>
    <n v="32000000"/>
    <n v="0"/>
    <n v="32000000"/>
    <s v="N/A"/>
    <s v="N/A"/>
    <s v="N/A"/>
    <s v="N/A"/>
    <s v="N/A"/>
    <d v="2018-01-24T00:00:00"/>
    <d v="2018-11-23T00:00:00"/>
    <s v="EN EJECUCION "/>
    <n v="303"/>
    <s v="GUADALUPE ARBELAEZ IZQUIERDO"/>
    <n v="39774921"/>
  </r>
  <r>
    <s v="Secop II"/>
    <n v="62"/>
    <x v="0"/>
    <s v="2018623140500024E"/>
    <s v="PCD-062-2018"/>
    <s v="https://community.secop.gov.co/Public/Tendering/OpportunityDetail/Index?noticeUID=CO1.NTC.319994&amp;isFromPublicArea=True&amp;isModal=False"/>
    <x v="0"/>
    <d v="2018-01-23T00:00:00"/>
    <x v="1"/>
    <s v="Prestacion de Servicios Profesionales y/o apoyo a la Gestion"/>
    <x v="4"/>
    <s v="Contratar los servicios profesionales para la realización de un programa de entrenamiento, acondicionamiento físico y defensa personal para los funcionarios de Migración Colombia"/>
    <n v="60"/>
    <n v="861116"/>
    <s v="Educación de adultos"/>
    <n v="21560000"/>
    <n v="17218"/>
    <s v="C-1199-1002-9"/>
    <x v="0"/>
    <s v="En ejecución"/>
    <n v="55"/>
    <d v="2018-01-25T00:00:00"/>
    <x v="1"/>
    <s v="Nivel Central"/>
    <s v="Bogotá D.C."/>
    <s v="ESCORT SECURITY LTDA"/>
    <n v="830059495"/>
    <n v="8"/>
    <n v="43118"/>
    <d v="2018-01-25T00:00:00"/>
    <n v="21560000"/>
    <n v="0"/>
    <n v="21560000"/>
    <s v="N/A"/>
    <s v="N/A"/>
    <s v="N/A"/>
    <s v="N/A"/>
    <s v="N/A"/>
    <d v="2018-01-26T00:00:00"/>
    <d v="2018-11-26T00:00:00"/>
    <s v="EN EJECUCION "/>
    <n v="304"/>
    <s v=" JIMENEZ FERNANDEZ MARIA TERESA"/>
    <n v="52206863"/>
  </r>
  <r>
    <s v=" Secop II "/>
    <n v="61"/>
    <x v="2"/>
    <s v="2018623140500023E"/>
    <s v="PCD-061-2018"/>
    <s v="https://community.secop.gov.co/Public/Tendering/OpportunityDetail/Index?noticeUID=CO1.NTC.318830&amp;isFromPublicArea=True&amp;isModal=False"/>
    <x v="0"/>
    <d v="2018-01-23T00:00:00"/>
    <x v="1"/>
    <s v="Prestacion de Servicios Profesionales y/o apoyo a la Gestion"/>
    <x v="8"/>
    <s v="Prestar los Servicios Profesionales con autonomía técnica y administrativa para apoyar a la subdirección de extranjería en temas relacionados con la política migratoria, de acuerdo con las condiciones y las especificaciones técnicas descritas en los estudios previos."/>
    <n v="217"/>
    <n v="801615"/>
    <s v="Servicios de gestión, servicios profesionales de empresa y servicios administrativos"/>
    <n v="30000000"/>
    <n v="21718"/>
    <s v="A-1-0-2-14"/>
    <x v="0"/>
    <s v="En ejecución"/>
    <n v="38"/>
    <d v="2018-01-23T00:00:00"/>
    <x v="1"/>
    <s v="Nivel Central"/>
    <s v=" Bogotá D.C. "/>
    <s v="LAURA MENDOZA ROZO"/>
    <n v="1032437875"/>
    <m/>
    <n v="34518"/>
    <d v="2018-01-23T00:00:00"/>
    <n v="30000000"/>
    <n v="0"/>
    <n v="30000000"/>
    <s v="N/A"/>
    <s v="N/A"/>
    <s v="N/A"/>
    <s v="N/A"/>
    <s v="N/A"/>
    <d v="2018-02-19T00:00:00"/>
    <d v="2018-12-18T00:00:00"/>
    <s v="EN EJECUCION "/>
    <n v="302"/>
    <s v="LEONOR ARIAS BARRETO"/>
    <n v="51693920"/>
  </r>
  <r>
    <s v="Secop II"/>
    <n v="64"/>
    <x v="1"/>
    <s v="2018623140500026E"/>
    <s v="PCD-064-2018"/>
    <s v="_x000a_https://community.secop.gov.co/Public/Tendering/OpportunityDetail/Index?noticeUID=CO1.NTC.328250&amp;isFromPublicArea=True&amp;isModal=False"/>
    <x v="0"/>
    <d v="2018-01-25T00:00:00"/>
    <x v="1"/>
    <s v="Prestacion de Servicios Profesionales y/o apoyo a la Gestion"/>
    <x v="6"/>
    <s v="Prestar los servicios profesionales para apoyar la gestión de la Oficina de Comunicaciones de Migración Colombia"/>
    <n v="101"/>
    <n v="80161500"/>
    <s v="Servicios de apoyo general "/>
    <n v="30000000"/>
    <n v="23818"/>
    <s v="A-1-0-2-14 "/>
    <x v="1"/>
    <s v="N/A"/>
    <s v="N/A"/>
    <s v="N/A"/>
    <x v="8"/>
    <s v="N/A"/>
    <s v="N/A"/>
    <s v="N/A"/>
    <s v="N/A"/>
    <s v="N/A"/>
    <s v="N/A"/>
    <s v="N/A"/>
    <n v="0"/>
    <n v="0"/>
    <n v="0"/>
    <s v="N/A"/>
    <s v="N/A"/>
    <s v="N/A"/>
    <s v="N/A"/>
    <s v="N/A"/>
    <s v="N/A"/>
    <s v="N/A"/>
    <m/>
    <s v="N/A"/>
    <s v="JUAN MANUEL CAICEDO CARDONA"/>
    <n v="94486941"/>
  </r>
  <r>
    <s v="Secop II"/>
    <n v="1"/>
    <x v="0"/>
    <s v="2018623140700015E"/>
    <s v="MC-001-2018"/>
    <s v="https://community.secop.gov.co/Public/Tendering/OpportunityDetail/Index?noticeUID=CO1.NTC.305908&amp;isFromPublicArea=True&amp;isModal=False"/>
    <x v="0"/>
    <d v="2018-01-17T00:00:00"/>
    <x v="2"/>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
    <n v="101"/>
    <n v="78181500"/>
    <s v="Reparación y mantenimiento automotor y de camiones ligeros"/>
    <n v="15000000"/>
    <n v="2418"/>
    <s v="A-2-0-4-5-6 "/>
    <x v="0"/>
    <s v="En ejecución"/>
    <n v="2"/>
    <d v="2018-02-07T00:00:00"/>
    <x v="5"/>
    <s v="Regional Oriente"/>
    <s v="Cúcuta"/>
    <s v="INVERSIONES CENTRAL VG S.A.S"/>
    <n v="901105427"/>
    <n v="1"/>
    <n v="47918"/>
    <d v="2018-02-07T00:00:00"/>
    <n v="10000000"/>
    <n v="0"/>
    <n v="10000000"/>
    <s v="N/A"/>
    <s v="N/A"/>
    <s v="N/A"/>
    <s v="N/A"/>
    <s v="N/A"/>
    <d v="2018-02-08T00:00:00"/>
    <d v="2018-12-31T00:00:00"/>
    <s v="EN EJECUCION "/>
    <n v="326"/>
    <s v="BLANCO SUAREZ SERGIO ANDRES"/>
    <n v="88264550"/>
  </r>
  <r>
    <s v="Secop II"/>
    <n v="63"/>
    <x v="0"/>
    <s v="2018623140500025E"/>
    <s v="PCD-063-2018"/>
    <s v="https://community.secop.gov.co/Public/Tendering/OpportunityDetail/Index?noticeUID=CO1.NTC.326637&amp;isFromPublicArea=True&amp;isModal=False"/>
    <x v="0"/>
    <d v="2018-01-25T00:00:00"/>
    <x v="1"/>
    <s v="Prestacion de Servicios Profesionales y/o apoyo a la Gestio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n v="218"/>
    <n v="80161500"/>
    <s v="Servicios legales sobre contratos"/>
    <n v="8000000"/>
    <n v="21918"/>
    <s v="A-1-0-2-14 "/>
    <x v="0"/>
    <s v="En ejecución"/>
    <n v="60"/>
    <d v="2018-01-26T00:00:00"/>
    <x v="1"/>
    <s v="Nivel Central"/>
    <s v="Bogotá D.C."/>
    <s v="Maria Fernanda Rosado Ortiz"/>
    <n v="1019009873"/>
    <m/>
    <n v="43518"/>
    <d v="2018-01-26T00:00:00"/>
    <n v="8000000"/>
    <n v="0"/>
    <n v="8000000"/>
    <s v="N/A"/>
    <s v="N/A"/>
    <s v="N/A"/>
    <s v="N/A"/>
    <s v="N/A"/>
    <d v="2018-02-06T00:00:00"/>
    <d v="2018-04-05T00:00:00"/>
    <s v="EJECUTADO"/>
    <n v="58"/>
    <s v="PORRAS GARCIA JESUS ANDRES"/>
    <n v="79994053"/>
  </r>
  <r>
    <s v="Secop II"/>
    <n v="1"/>
    <x v="0"/>
    <s v="2017623140700038E"/>
    <s v="MC-001-2018"/>
    <s v="https://community.secop.gov.co/Public/Tendering/OpportunityDetail/Index?noticeUID=CO1.NTC.305908&amp;isFromPublicArea=True&amp;isModal=False"/>
    <x v="0"/>
    <d v="2018-01-17T00:00:00"/>
    <x v="2"/>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
    <n v="101"/>
    <n v="78181500"/>
    <s v="Reparación y mantenimiento automotor y de camiones ligeros"/>
    <n v="15000000"/>
    <n v="2418"/>
    <s v="A-2-0-4-5-6 "/>
    <x v="0"/>
    <s v="En ejecución"/>
    <n v="3"/>
    <d v="2018-02-07T00:00:00"/>
    <x v="5"/>
    <s v="Regional Oriente"/>
    <s v="Bucaramanga "/>
    <s v="Electro-Booster Ltda"/>
    <n v="804003299"/>
    <n v="5"/>
    <n v="48018"/>
    <d v="2018-02-07T00:00:00"/>
    <n v="5000000"/>
    <n v="0"/>
    <n v="5000000"/>
    <s v="N/A"/>
    <s v="N/A"/>
    <s v="N/A"/>
    <s v="N/A"/>
    <s v="N/A"/>
    <d v="2018-02-07T00:00:00"/>
    <d v="2018-12-31T00:00:00"/>
    <s v="EN EJECUCION "/>
    <n v="327"/>
    <s v=" MORANTES GALLARDO OLGA ROSARIO"/>
    <n v="63335799"/>
  </r>
  <r>
    <s v="Secop II"/>
    <n v="1"/>
    <x v="0"/>
    <s v="2018623141100001E"/>
    <s v="SIE-001-2018"/>
    <s v="https://community.secop.gov.co/Public/Tendering/OpportunityDetail/Index?noticeUID=CO1.NTC.346148&amp;isFromPublicArea=True&amp;isModal=False_x000a_"/>
    <x v="0"/>
    <d v="2018-02-09T00:00:00"/>
    <x v="0"/>
    <s v="Subasta Inversa Electronica"/>
    <x v="0"/>
    <s v="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
    <n v="142"/>
    <n v="39121321"/>
    <s v="Material de ferretería y accesorios"/>
    <n v="100000000"/>
    <n v="16818"/>
    <s v="A-2-0-4-4-23 "/>
    <x v="0"/>
    <s v="En ejecución"/>
    <n v="63"/>
    <d v="2018-03-23T00:00:00"/>
    <x v="9"/>
    <s v="Regional Andina"/>
    <s v="Bogotá D.C."/>
    <s v="FERRETERÍA BRAND LIMITADA – BRAND CENTER LTDA"/>
    <n v="830109420"/>
    <n v="1"/>
    <n v="82518"/>
    <d v="2018-03-23T00:00:00"/>
    <n v="100000000"/>
    <n v="0"/>
    <n v="100000000"/>
    <s v="N/A"/>
    <s v="N/A"/>
    <s v="N/A"/>
    <s v="N/A"/>
    <s v="N/A"/>
    <d v="2018-04-02T00:00:00"/>
    <d v="2018-12-31T00:00:00"/>
    <s v="EN EJECUCION "/>
    <n v="273"/>
    <s v="USECHE OVALLES CARLOS EDUARDO"/>
    <n v="1020712442"/>
  </r>
  <r>
    <s v="Tienda Virtual"/>
    <n v="42416"/>
    <x v="0"/>
    <s v="2018623141000004E"/>
    <n v="42416"/>
    <s v="https://www.colombiacompra.gov.co/tienda-virtual-del-estado-colombiano/ordenes-compra/25048"/>
    <x v="0"/>
    <d v="2018-01-30T00:00:00"/>
    <x v="2"/>
    <s v="Grandes Superficies"/>
    <x v="0"/>
    <s v="Adquisición de radios de comunicación para el PCMT en la Regional Oriente de la unidad Administrativa Especial Migración Colombia._x000a_"/>
    <n v="222"/>
    <m/>
    <m/>
    <n v="5000000"/>
    <n v="25018"/>
    <s v="A-2-0-4-1-25"/>
    <x v="0"/>
    <s v="En ejecución"/>
    <n v="25048"/>
    <d v="2018-01-30T00:00:00"/>
    <x v="0"/>
    <s v="Nivel Central"/>
    <s v="Bogotá D.C."/>
    <s v="MAKRO SUPERMAYORISTA S.A.S_x000a_"/>
    <n v="900059238"/>
    <n v="5"/>
    <n v="44718"/>
    <d v="2018-01-30T00:00:00"/>
    <n v="4462500"/>
    <n v="0"/>
    <n v="4462500"/>
    <s v="N/A"/>
    <s v="N/A"/>
    <s v="N/A"/>
    <s v="N/A"/>
    <s v="N/A"/>
    <d v="2018-01-30T00:00:00"/>
    <d v="2018-03-31T00:00:00"/>
    <s v="EJECUTADO"/>
    <n v="60"/>
    <s v=" MORALES ALFONSO LUZ ELENA"/>
    <n v="40029680"/>
  </r>
  <r>
    <s v="Tienda Virtual"/>
    <n v="43851"/>
    <x v="0"/>
    <s v="2018623141000014E"/>
    <n v="43851"/>
    <s v="https://www.colombiacompra.gov.co/tienda-virtual-del-estado-colombiano/ordenes-compra/25385"/>
    <x v="0"/>
    <d v="2018-02-08T00:00:00"/>
    <x v="0"/>
    <s v="Acuerdo Marco de Precios "/>
    <x v="0"/>
    <s v="ADQUISICIONES DE SOAT PARA PARQUE AUTOMOTOR DE MIGRACION COLOMBIA"/>
    <n v="223"/>
    <n v="841316"/>
    <s v="_x000a_Seguros de vida, salud y accidentes"/>
    <n v="90000000"/>
    <n v="25518"/>
    <s v="A-2-0-4-9-13"/>
    <x v="0"/>
    <s v="En ejecución"/>
    <n v="25385"/>
    <d v="2018-02-08T00:00:00"/>
    <x v="0"/>
    <s v="Nivel Nacional "/>
    <s v="Bogotá D.C."/>
    <s v="La Previsora S.A."/>
    <n v="860002400"/>
    <n v="2"/>
    <n v="49518"/>
    <d v="2018-02-08T00:00:00"/>
    <n v="65230137"/>
    <n v="0"/>
    <n v="65230137"/>
    <s v="N/A"/>
    <s v="N/A"/>
    <s v="N/A"/>
    <s v="N/A"/>
    <s v="N/A"/>
    <d v="2018-02-08T00:00:00"/>
    <d v="2018-12-31T00:00:00"/>
    <s v="EN EJECUCION "/>
    <n v="326"/>
    <s v=" USECHE OVALLES CARLOS EDUARDO"/>
    <n v="1020712442"/>
  </r>
  <r>
    <s v="Secop II"/>
    <n v="5"/>
    <x v="1"/>
    <s v="2018623140300021E"/>
    <s v="MC-005-2018"/>
    <s v="https://community.secop.gov.co/Public/Tendering/OpportunityDetail/Index?noticeUID=CO1.NTC.338714&amp;isFromPublicArea=True&amp;isModal=False"/>
    <x v="0"/>
    <d v="2018-01-31T00:00:00"/>
    <x v="2"/>
    <s v="Minima Cuantia"/>
    <x v="6"/>
    <s v="Contratar la adquisición e instalación de señalización institucional para las diferentes sedes de la Unidad Administrativa Especial Migración Colombia_x000a_Descripción Contratar la adquisición e instalación de señalización institucional para las diferentes sedes de la Unidad Administrativa Especial Migración Colombia"/>
    <n v="220"/>
    <n v="55121718"/>
    <s v="SEÑALES ILUMINADAS"/>
    <n v="35000000"/>
    <n v="25118"/>
    <s v="A-2-0-4-7-6"/>
    <x v="0"/>
    <s v="En ejecución"/>
    <n v="5"/>
    <d v="2018-02-14T00:00:00"/>
    <x v="2"/>
    <s v="Nivel Nacional "/>
    <s v="Aeropuerto el Dorado (Bogotá)"/>
    <s v="STRATEGY LTDA"/>
    <s v="8 3 0 0 5 3 7 9 2"/>
    <s v="3"/>
    <n v="55418"/>
    <d v="2018-02-14T00:00:00"/>
    <n v="17000000"/>
    <n v="0"/>
    <n v="17000000"/>
    <s v="N/A"/>
    <s v="N/A"/>
    <s v="N/A"/>
    <s v="N/A"/>
    <s v="N/A"/>
    <d v="2018-02-14T00:00:00"/>
    <d v="2018-03-14T00:00:00"/>
    <s v="EJECUTADO"/>
    <n v="28"/>
    <s v="JUAN MANUEL CAICEDO CARDONA"/>
    <n v="94486941"/>
  </r>
  <r>
    <s v=" Secop II "/>
    <n v="2"/>
    <x v="2"/>
    <s v="2018623140500053E"/>
    <s v="SIE-002-2018"/>
    <s v="https://community.secop.gov.co/Public/Tendering/OpportunityDetail/Index?noticeUID=CO1.NTC.347864&amp;isFromPublicArea=True&amp;isModal=False"/>
    <x v="0"/>
    <d v="2018-02-12T00:00:00"/>
    <x v="0"/>
    <s v="Subasta Inversa Electronica"/>
    <x v="5"/>
    <s v="Servicio de soporte especializado para la plataforma ORACLE implementada en la Unidad Administrativa Especial Migración Colombia. "/>
    <n v="166"/>
    <n v="432323"/>
    <s v="Difusión de tecnologías de información y telecomunicaciones"/>
    <n v="262000000"/>
    <n v="21818"/>
    <s v="C-1199-1002-10"/>
    <x v="0"/>
    <s v="En ejecución"/>
    <n v="62"/>
    <d v="2018-03-20T00:00:00"/>
    <x v="10"/>
    <s v="Nivel Central"/>
    <s v=" Bogotá D.C. "/>
    <s v="UNION TEMPORAL SOPORTE PLATAFORMA 2018"/>
    <n v="901163860"/>
    <n v="5"/>
    <n v="79618"/>
    <d v="2018-03-20T00:00:00"/>
    <n v="261922341"/>
    <n v="0"/>
    <n v="261922341"/>
    <s v=" N/A "/>
    <s v=" N/A "/>
    <s v=" N/A "/>
    <s v=" N/A "/>
    <s v="N/A"/>
    <d v="2018-03-20T00:00:00"/>
    <d v="2018-12-31T00:00:00"/>
    <s v="EN EJECUCION "/>
    <n v="286"/>
    <s v="OLGA LUCIA PEREZ"/>
    <n v="46373712"/>
  </r>
  <r>
    <s v="Secop II "/>
    <n v="6"/>
    <x v="3"/>
    <s v="2018623140500048E"/>
    <s v="MC-006-2018"/>
    <s v="https://community.secop.gov.co/Public/Tendering/OpportunityDetail/Index?noticeUID=CO1.NTC.339664&amp;isFromPublicArea=True&amp;isModal=False"/>
    <x v="1"/>
    <d v="2018-02-01T00:00:00"/>
    <x v="2"/>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servicio de entrega postal nacional"/>
    <n v="4000000"/>
    <n v="16318"/>
    <s v="A-2-0-4-6-3"/>
    <x v="1"/>
    <s v="N/A"/>
    <s v="N/A"/>
    <s v="N/A"/>
    <x v="8"/>
    <s v="N/A"/>
    <s v="N/A"/>
    <s v="N/A"/>
    <s v="N/A"/>
    <s v="N/A"/>
    <s v="N/A"/>
    <s v="N/A"/>
    <n v="0"/>
    <n v="0"/>
    <n v="0"/>
    <s v="N/A"/>
    <s v="N/A"/>
    <s v="N/A"/>
    <s v="N/A"/>
    <s v="N/A"/>
    <s v="N/A"/>
    <s v="N/A"/>
    <m/>
    <s v="N/A"/>
    <s v="N/A"/>
    <s v="N/A"/>
  </r>
  <r>
    <s v=" Tienda Virtual  "/>
    <n v="45145"/>
    <x v="2"/>
    <s v="2018623141000032E"/>
    <n v="45145"/>
    <s v="https://www.colombiacompra.gov.co/tienda-virtual-del-estado-colombiano/ordenes-compra/24572"/>
    <x v="1"/>
    <d v="2018-03-06T00:00:00"/>
    <x v="0"/>
    <s v="Acuerdo Marco de Precios "/>
    <x v="4"/>
    <s v="Contratar el suministro en las rutas nacionales e internacionales para funcionarios y contratistas asi como para la atencion de desplazamiento de deportados y/o expulsados"/>
    <n v="23"/>
    <n v="90121502"/>
    <s v="servicio de viajes alimentacion alojamiento y entretenimiento"/>
    <n v="1065000000"/>
    <n v="17718"/>
    <s v="A-2-0-4-11-2"/>
    <x v="0"/>
    <s v="En ejecución"/>
    <n v="26197"/>
    <d v="2018-03-06T00:00:00"/>
    <x v="0"/>
    <s v="Nivel Central"/>
    <s v="Bogotá D.C."/>
    <s v="SUBATOUR SAS"/>
    <n v="800075003"/>
    <n v="6"/>
    <n v="72118"/>
    <d v="2018-03-06T00:00:00"/>
    <n v="1065000000"/>
    <n v="0"/>
    <n v="1065000000"/>
    <s v="N/A"/>
    <s v="N/A"/>
    <s v="N/A"/>
    <s v="N/A"/>
    <s v="N/A"/>
    <d v="2018-03-06T00:00:00"/>
    <d v="2018-12-31T00:00:00"/>
    <s v="EN EJECUCION "/>
    <n v="300"/>
    <s v="JUDY FERNANDEZ"/>
    <n v="52853481"/>
  </r>
  <r>
    <s v=" Secop II "/>
    <n v="10"/>
    <x v="2"/>
    <s v="2018623140500031E"/>
    <s v="MC-010-2018"/>
    <s v="https://community.secop.gov.co/Public/Tendering/OpportunityDetail/Index?noticeUID=CO1.NTC.344254&amp;isFromPublicArea=True&amp;isModal=False"/>
    <x v="1"/>
    <d v="2018-02-07T00:00:00"/>
    <x v="2"/>
    <s v="Minima Cuantia"/>
    <x v="0"/>
    <s v="SERVICIO DE MANTENIMIENTO PREVENTIVO Y CORRECTIVO DEL PARQUE AUTOMOTOR ASIGNADO A LA REGIONAL GUAJIRA"/>
    <n v="102"/>
    <n v="781815"/>
    <s v="Servicios de mantenimiento o reparaciones de transportes"/>
    <n v="25000000"/>
    <n v="22118"/>
    <s v="A-2-0-4-5-6"/>
    <x v="1"/>
    <s v="N/A"/>
    <s v="N/A"/>
    <s v="N/A"/>
    <x v="8"/>
    <s v="N/A"/>
    <s v="N/A"/>
    <s v="N/A"/>
    <s v="N/A"/>
    <s v="N/A"/>
    <s v="N/A"/>
    <s v="N/A"/>
    <n v="0"/>
    <n v="0"/>
    <n v="0"/>
    <s v="N/A"/>
    <s v="N/A"/>
    <s v="N/A"/>
    <s v="N/A"/>
    <s v="N/A"/>
    <s v="N/A"/>
    <s v="N/A"/>
    <m/>
    <s v="N/A"/>
    <s v="N/A"/>
    <s v="N/A"/>
  </r>
  <r>
    <s v=" Secop II "/>
    <n v="7"/>
    <x v="2"/>
    <s v="2018623140700009E"/>
    <s v="MC-007-2018"/>
    <s v="https://community.secop.gov.co/Public/Tendering/OpportunityDetail/Index?noticeUID=CO1.NTC.343903&amp;isFromPublicArea=True&amp;isModal=False"/>
    <x v="1"/>
    <d v="2018-02-07T00:00:00"/>
    <x v="2"/>
    <s v="Minima Cuantia"/>
    <x v="0"/>
    <s v="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
    <n v="140"/>
    <n v="151015"/>
    <s v="Materiales combustible aditivoc para combustible lubricantes y anticorrosivos "/>
    <n v="2000000"/>
    <n v="22418"/>
    <s v="A-2-0-4-4-1"/>
    <x v="1"/>
    <s v="N/A"/>
    <s v="N/A"/>
    <s v="N/A"/>
    <x v="8"/>
    <s v="N/A"/>
    <s v="N/A"/>
    <s v="N/A"/>
    <s v="N/A"/>
    <s v="N/A"/>
    <s v="N/A"/>
    <s v="N/A"/>
    <n v="0"/>
    <n v="0"/>
    <n v="0"/>
    <s v="N/A"/>
    <s v="N/A"/>
    <s v="N/A"/>
    <s v="N/A"/>
    <s v="N/A"/>
    <s v="N/A"/>
    <s v="N/A"/>
    <m/>
    <s v="N/A"/>
    <s v="N/A"/>
    <s v="N/A"/>
  </r>
  <r>
    <s v=" Secop II "/>
    <n v="8"/>
    <x v="2"/>
    <s v="2018623140700008E"/>
    <s v="MC-008-2018"/>
    <s v="https://community.secop.gov.co/Public/Tendering/OpportunityDetail/Index?noticeUID=CO1.NTC.344203&amp;isFromPublicArea=True&amp;isModal=False"/>
    <x v="1"/>
    <d v="2018-02-07T00:00:00"/>
    <x v="2"/>
    <s v="Minima Cuantia"/>
    <x v="0"/>
    <s v="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
    <n v="136"/>
    <n v="15101505"/>
    <s v="Materiales combustible aditivoc para combustible lubricantes y anticorrosivos "/>
    <n v="2000000"/>
    <n v="22318"/>
    <s v="A-2-0-4-4-1"/>
    <x v="0"/>
    <s v="En ejecución"/>
    <s v="AO-006-2018"/>
    <d v="2018-02-28T00:00:00"/>
    <x v="9"/>
    <s v="Regional Orinoquia"/>
    <s v=" Arauca "/>
    <s v="LUIS DOMINGUEZ CANTOR"/>
    <n v="8669570"/>
    <m/>
    <n v="69918"/>
    <d v="2018-02-28T00:00:00"/>
    <n v="2000000"/>
    <n v="0"/>
    <n v="2000000"/>
    <s v=" N/A "/>
    <s v=" N/A "/>
    <s v=" N/A "/>
    <s v=" N/A "/>
    <s v="N/A"/>
    <d v="2018-02-28T00:00:00"/>
    <d v="2018-12-31T00:00:00"/>
    <s v="EN EJECUCION "/>
    <n v="306"/>
    <s v="MIGUEL ANGEL LUNA CASTRO"/>
    <n v="17586972"/>
  </r>
  <r>
    <s v=" Secop II "/>
    <n v="12"/>
    <x v="2"/>
    <s v="2018623140500050E"/>
    <s v="MC-012-2018"/>
    <s v="https://community.secop.gov.co/Public/Tendering/OpportunityDetail/Index?noticeUID=CO1.NTC.344906&amp;isFromPublicArea=True&amp;isModal=False"/>
    <x v="1"/>
    <d v="2018-02-08T00:00:00"/>
    <x v="2"/>
    <s v="Minima Cuantia"/>
    <x v="0"/>
    <s v="Servicio de mantenimiento preventivo y correctivo del parque automotor asignado a la Regional Orinoquia."/>
    <n v="105"/>
    <n v="781815"/>
    <s v="Servicios de mantenimiento o reparaciones de transportes"/>
    <n v="10000000"/>
    <n v="22918"/>
    <s v="A-2-0-4-5-6"/>
    <x v="1"/>
    <s v="N/A"/>
    <s v="N/A"/>
    <s v="N/A"/>
    <x v="8"/>
    <s v="N/A"/>
    <s v="N/A"/>
    <s v="N/A"/>
    <s v="N/A"/>
    <s v="N/A"/>
    <s v="N/A"/>
    <s v="N/A"/>
    <n v="0"/>
    <n v="0"/>
    <n v="0"/>
    <s v="N/A"/>
    <s v="N/A"/>
    <s v="N/A"/>
    <s v="N/A"/>
    <s v="N/A"/>
    <s v="N/A"/>
    <s v="N/A"/>
    <m/>
    <s v="N/A"/>
    <s v="N/A"/>
    <s v="N/A"/>
  </r>
  <r>
    <s v="Secop II"/>
    <n v="13"/>
    <x v="4"/>
    <s v="2018623140500051E"/>
    <s v="MC-013-2018"/>
    <s v="https://community.secop.gov.co/Public/Tendering/OpportunityDetail/Index?noticeUID=CO1.NTC.345036&amp;isFromPublicArea=True&amp;isModal=False"/>
    <x v="1"/>
    <d v="2018-02-08T00:00:00"/>
    <x v="2"/>
    <s v="Minima Cuantia"/>
    <x v="0"/>
    <s v="SERVICIO DE MANTENIMIENTO PREVENTIVO Y CORRECTIVO DEL PARQUE AUTOMOTOR ASIGNADO A LA REGIONAL CARIBE"/>
    <n v="106"/>
    <n v="78181507"/>
    <s v="Servicios de mantenimiento y reparación de vehículos"/>
    <n v="17000000"/>
    <n v="23018"/>
    <s v="A-2-0-4-5-6"/>
    <x v="1"/>
    <s v="N/A"/>
    <s v="N/A"/>
    <s v="N/A"/>
    <x v="8"/>
    <s v="N/A"/>
    <s v="N/A"/>
    <s v="N/A"/>
    <s v="N/A"/>
    <s v="N/A"/>
    <s v="N/A"/>
    <s v="N/A"/>
    <n v="0"/>
    <n v="0"/>
    <n v="0"/>
    <s v="N/A"/>
    <s v="N/A"/>
    <s v="N/A"/>
    <s v="N/A"/>
    <s v="N/A"/>
    <s v="N/A"/>
    <s v="N/A"/>
    <m/>
    <s v="N/A"/>
    <s v="N/A"/>
    <s v="N/A"/>
  </r>
  <r>
    <s v=" Secop II "/>
    <n v="11"/>
    <x v="2"/>
    <s v="2018623140500052E"/>
    <s v="MC-011-2018"/>
    <s v="https://community.secop.gov.co/Public/Tendering/OpportunityDetail/Index?noticeUID=CO1.NTC.344905&amp;isFromPublicArea=True&amp;isModal=False"/>
    <x v="1"/>
    <d v="2018-02-08T00:00:00"/>
    <x v="2"/>
    <s v="Minima Cuantia"/>
    <x v="0"/>
    <s v="Servicio de mantenimiento preventivo y correctivo del parque automotor asignado a la Regional Nariño."/>
    <n v="107"/>
    <n v="781815"/>
    <s v="Servicios de mantenimiento o reparaciones de transportes"/>
    <n v="15000000"/>
    <n v="23118"/>
    <s v="A-2-0-4-5-6"/>
    <x v="1"/>
    <s v="N/A"/>
    <s v="N/A"/>
    <s v="N/A"/>
    <x v="8"/>
    <s v="N/A"/>
    <s v="N/A"/>
    <s v="N/A"/>
    <s v="N/A"/>
    <s v="N/A"/>
    <s v="N/A"/>
    <s v="N/A"/>
    <n v="0"/>
    <n v="0"/>
    <n v="0"/>
    <s v="N/A"/>
    <s v="N/A"/>
    <s v="N/A"/>
    <s v="N/A"/>
    <s v="N/A"/>
    <s v="N/A"/>
    <s v="N/A"/>
    <m/>
    <s v="N/A"/>
    <s v="N/A"/>
    <s v="N/A"/>
  </r>
  <r>
    <s v="Secop II "/>
    <n v="14"/>
    <x v="3"/>
    <s v="2018623140500043E"/>
    <s v="MC-014-2018"/>
    <s v="https://community.secop.gov.co/Public/Tendering/OpportunityDetail/Index?noticeUID=CO1.NTC.345208&amp;isFromPublicArea=True&amp;isModal=False"/>
    <x v="1"/>
    <d v="2018-02-08T00:00:00"/>
    <x v="2"/>
    <s v="Minima Cuantia"/>
    <x v="0"/>
    <s v="SERVICIO DE MANTENIMIENTO PREVENTIVO Y CORRECTIVO DEL PARQUE AUTOMOTOR ASIGNADO A LA REGIONAL ANTIOQUIA"/>
    <n v="108"/>
    <n v="78181500"/>
    <s v="Servicios de mantenimiento o reparaciones de transportes"/>
    <n v="12000000"/>
    <n v="23218"/>
    <s v="A-2-0-4-5-6"/>
    <x v="0"/>
    <s v="En ejecución"/>
    <s v="OA-007-2018"/>
    <d v="2018-03-02T00:00:00"/>
    <x v="5"/>
    <s v="Regional  Antioquia"/>
    <s v="Medellín"/>
    <s v="DIEGO LOPEZ S.A.S"/>
    <n v="890302988"/>
    <s v="N/A"/>
    <n v="70518"/>
    <d v="2018-03-02T00:00:00"/>
    <n v="12000000"/>
    <n v="0"/>
    <n v="12000000"/>
    <s v="N/A"/>
    <s v="N/A"/>
    <n v="2018"/>
    <s v="N/A"/>
    <s v="N/A"/>
    <d v="2018-03-09T00:00:00"/>
    <d v="2018-12-31T00:00:00"/>
    <s v="EN EJECUCION "/>
    <n v="297"/>
    <s v="JAIRO ROJAS PEREZ"/>
    <n v="19333768"/>
  </r>
  <r>
    <s v="Tienda Virtual"/>
    <n v="43394"/>
    <x v="0"/>
    <s v=" 2018623141000028E"/>
    <n v="43394"/>
    <s v="https://www.colombiacompra.gov.co/tienda-virtual-del-estado-colombiano/ordenes-compra/25435"/>
    <x v="1"/>
    <d v="2018-02-09T00:00:00"/>
    <x v="2"/>
    <s v="Grandes Superficies"/>
    <x v="4"/>
    <s v="CONTRATAR LA ADQUISICION DE SILLAS ERGONOMICAS PARA LOS FUNCIONARIOS A NIVEL NACIONAL"/>
    <n v="26"/>
    <m/>
    <m/>
    <n v="30000000"/>
    <n v="24818"/>
    <s v="A-2-0-4-2-2"/>
    <x v="0"/>
    <s v="En ejecución"/>
    <n v="25435"/>
    <d v="2018-02-09T00:00:00"/>
    <x v="0"/>
    <s v="Nivel Nacional "/>
    <s v="Bogotá D.C."/>
    <s v="CENCOSUD COLOMBIA S.A."/>
    <n v="900155107"/>
    <n v="1"/>
    <n v="51618"/>
    <d v="2018-02-12T00:00:00"/>
    <n v="23093000"/>
    <n v="0"/>
    <n v="23093000"/>
    <s v="N/A"/>
    <s v="N/A"/>
    <s v="N/A"/>
    <s v="N/A"/>
    <s v="N/A"/>
    <d v="2018-02-09T00:00:00"/>
    <d v="2018-03-18T00:00:00"/>
    <s v="EJECUTADO"/>
    <n v="37"/>
    <s v="RODRIGO DIAZ CASTAÑO"/>
    <n v="79877406"/>
  </r>
  <r>
    <s v="Secop II"/>
    <n v="17"/>
    <x v="4"/>
    <s v="2018623140500058E"/>
    <s v="MC-017-2018"/>
    <s v="https://community.secop.gov.co/Public/Tendering/OpportunityDetail/Index?noticeUID=CO1.NTC.347859&amp;isFromPublicArea=True&amp;isModal=False"/>
    <x v="1"/>
    <d v="2018-02-12T00:00:00"/>
    <x v="2"/>
    <s v="Minima Cuantia"/>
    <x v="0"/>
    <s v="SERVICIO DE MANTENIMIENTO PREVENTIVO Y CORRECTIVO DEL PARQUE AUTOMOTOR ASIGNADO A LA REGIONAL SAN ANDRES"/>
    <n v="113"/>
    <s v="78181500 78181507"/>
    <s v="Servicios de mantenimiento y reparación de vehículos  / Reparación y mantenimiento automotor y de camiones ligeros"/>
    <n v="10000000"/>
    <n v="23618"/>
    <s v="A-2-0-4-5-6"/>
    <x v="1"/>
    <s v="N/A"/>
    <s v="N/A"/>
    <s v="N/A"/>
    <x v="8"/>
    <s v="N/A"/>
    <s v="N/A"/>
    <s v="N/A"/>
    <s v="N/A"/>
    <s v="N/A"/>
    <s v="N/A"/>
    <s v="N/A"/>
    <n v="0"/>
    <n v="0"/>
    <n v="0"/>
    <s v="N/A"/>
    <s v="N/A"/>
    <s v="N/A"/>
    <s v="N/A"/>
    <s v="N/A"/>
    <s v="N/A"/>
    <s v="N/A"/>
    <m/>
    <s v="N/A"/>
    <s v="N/A"/>
    <s v="N/A"/>
  </r>
  <r>
    <s v="Secop II"/>
    <n v="3"/>
    <x v="4"/>
    <s v="2018623140500056E"/>
    <s v="SIE-003-2018"/>
    <s v="https://community.secop.gov.co/Public/Tendering/OpportunityDetail/Index?noticeUID=CO1.NTC.348069&amp;isFromPublicArea=True&amp;isModal=False"/>
    <x v="1"/>
    <d v="2018-02-28T00:00:00"/>
    <x v="0"/>
    <s v="Subasta Inversa Electronica"/>
    <x v="0"/>
    <s v="CONTRATAR EL MANTENIMIENTO PREVENTIVO Y CORRECTIVO DE AIRES ACONDICIONADOS A NIVEL NACIONAL"/>
    <n v="99"/>
    <n v="721015"/>
    <s v="Aires acondicionados "/>
    <n v="157600000"/>
    <n v="25618"/>
    <s v="A-2-0-4-5-2"/>
    <x v="0"/>
    <s v="En ejecución"/>
    <s v="064"/>
    <d v="2018-04-02T00:00:00"/>
    <x v="7"/>
    <s v="NIVEL CENTRAL "/>
    <s v="Bogotá D.C."/>
    <s v="COMERCIALIZADORA ELECTROMEROS S.A.S.  "/>
    <n v="900495749"/>
    <n v="6"/>
    <n v="90018"/>
    <d v="2018-04-03T00:00:00"/>
    <n v="157600000"/>
    <n v="0"/>
    <n v="157600000"/>
    <s v="CUMPLIMIENTO/SALARIOS Y PRESTACIONES SOCIALES , CALIDAD DEL SERVICIO, CALIDAD DE LOS BIENES Y RESPONSABILIDAD CIVIL EXTRACONTRATUAL"/>
    <s v="20%10%20%20%200SMLV "/>
    <s v="2020/2021/2020/2019/2018"/>
    <s v="SEGUROS DEL ESTADO"/>
    <n v="43194"/>
    <d v="2018-04-23T00:00:00"/>
    <d v="2018-12-31T00:00:00"/>
    <s v="EN EJECUCION "/>
    <n v="252"/>
    <s v="DIDIER CHINCHILLA"/>
    <n v="80257091"/>
  </r>
  <r>
    <s v="Secop II "/>
    <n v="18"/>
    <x v="3"/>
    <s v="_x000a_2018623140500064E"/>
    <s v="MC-018-2018"/>
    <s v="https://community.secop.gov.co/Public/Tendering/OpportunityDetail/Index?noticeUID=CO1.NTC.348044&amp;isFromPublicArea=True&amp;isModal=False"/>
    <x v="1"/>
    <d v="2018-02-12T00:00:00"/>
    <x v="2"/>
    <s v="Minima Cuantia"/>
    <x v="4"/>
    <s v="Contratar Una Empresa Especializada en la Realización de Exámenes Médicos Ocupacionales. "/>
    <n v="30"/>
    <n v="851216"/>
    <s v="Servicios Médicos de Doctores Especialistas "/>
    <n v="35000000"/>
    <n v="28118"/>
    <s v="A-2-0-4-21-4"/>
    <x v="0"/>
    <s v="En ejecución"/>
    <s v="AO-008-2018"/>
    <d v="2018-03-02T00:00:00"/>
    <x v="5"/>
    <s v="Nivel Central"/>
    <s v="Bogotá D.C."/>
    <s v="EVALUA SALUD IPS "/>
    <n v="900380150"/>
    <s v="N/A"/>
    <n v="70318"/>
    <d v="2018-03-02T00:00:00"/>
    <n v="35000000"/>
    <n v="0"/>
    <n v="35000000"/>
    <s v="N/A"/>
    <s v="N/A"/>
    <n v="2018"/>
    <s v="N/A"/>
    <s v="N/A"/>
    <d v="2018-03-02T00:00:00"/>
    <d v="2018-12-31T00:00:00"/>
    <s v="EN EJECUCION "/>
    <n v="304"/>
    <s v="ELIANA KATHERINE GARZON GARZON "/>
    <n v="1022326422"/>
  </r>
  <r>
    <s v="Secop II"/>
    <n v="20"/>
    <x v="4"/>
    <s v="2018623140500062E"/>
    <s v="MC-020-2018"/>
    <s v="https://community.secop.gov.co/Public/Tendering/OpportunityDetail/Index?noticeUID=CO1.NTC.347952&amp;isFromPublicArea=True&amp;isModal=False"/>
    <x v="1"/>
    <d v="2018-02-12T00:00:00"/>
    <x v="2"/>
    <s v="Minima Cuantia"/>
    <x v="0"/>
    <s v="MANTENIMIENTO DE POZO ARTESIANO, CANALES AGUAS LLUVIAS Y TANQUE DE ALMACENAMIENTO, DISTRIBUCIÓN DE AGUA PARA CONSUMO HUMANO DE LA REGIONAL AMAZONAS."/>
    <n v="144"/>
    <n v="72101507"/>
    <s v="Bombas de agua"/>
    <n v="5500000"/>
    <n v="25218"/>
    <s v="A-2-0-4-5-1 "/>
    <x v="0"/>
    <s v="En ejecución"/>
    <s v="AO-012-2018"/>
    <d v="2018-03-06T00:00:00"/>
    <x v="6"/>
    <s v="Regional Amazonas"/>
    <s v="Amazonas "/>
    <s v="LA NARANJA MECANICA/ZORAIDA IRIARTE SALVADOR "/>
    <n v="41055679"/>
    <s v="N/A"/>
    <n v="71418"/>
    <d v="2018-03-06T00:00:00"/>
    <n v="5200000"/>
    <n v="0"/>
    <n v="5200000"/>
    <s v="N/A"/>
    <s v="N/A"/>
    <s v="N/A"/>
    <s v="N/A"/>
    <s v="N/A"/>
    <d v="2018-03-24T00:00:00"/>
    <d v="2018-11-15T00:00:00"/>
    <s v="EN EJECUCION "/>
    <n v="236"/>
    <s v="HANNE MEDINA DOSANTOS "/>
    <n v="52491542"/>
  </r>
  <r>
    <s v="Secop II "/>
    <n v="16"/>
    <x v="3"/>
    <s v="2018623140500046E"/>
    <s v="MC-016-2018"/>
    <s v="https://community.secop.gov.co/Public/Tendering/OpportunityDetail/Index?noticeUID=CO1.NTC.348042&amp;isFromPublicArea=True&amp;isModal=False"/>
    <x v="1"/>
    <d v="2018-02-12T00:00:00"/>
    <x v="2"/>
    <s v="Minima Cuantia"/>
    <x v="0"/>
    <s v="Contratar la prestación del servicio de Mantenimientos Bombas de Agua Edificio Platinum para el inmueble a cargo de la Regional Andina de la UAEMC."/>
    <n v="146"/>
    <n v="72154056"/>
    <s v="Servicio de mantenimiento o reparación de tanques"/>
    <n v="3000000"/>
    <n v="25818"/>
    <s v="A-2-0-4-5-1"/>
    <x v="0"/>
    <s v="En ejecución"/>
    <s v="AO-009-2018"/>
    <d v="2018-03-02T00:00:00"/>
    <x v="6"/>
    <s v="Regional Andina"/>
    <s v="Bogotá D.C."/>
    <s v="Rida Soluciones Integrales SAS"/>
    <n v="901049157"/>
    <n v="8"/>
    <n v="70618"/>
    <d v="2018-03-02T00:00:00"/>
    <n v="2145000"/>
    <n v="0"/>
    <n v="2145000"/>
    <s v="N/A"/>
    <s v="N/A"/>
    <n v="2018"/>
    <s v="N/A"/>
    <s v="N/A"/>
    <d v="2018-03-16T00:00:00"/>
    <d v="2018-12-31T00:00:00"/>
    <s v="EN EJECUCION "/>
    <n v="290"/>
    <s v="CARLOS ALBERTO ARCHILA "/>
    <n v="40029680"/>
  </r>
  <r>
    <s v="Tienda Virtual"/>
    <n v="45196"/>
    <x v="0"/>
    <s v="2018623141000039E"/>
    <n v="45196"/>
    <s v="https://www.colombiacompra.gov.co/tienda-virtual-del-estado-colombiano/ordenes-compra/26257"/>
    <x v="1"/>
    <d v="2018-03-07T00:00:00"/>
    <x v="0"/>
    <s v="Acuerdo Marco de Precios "/>
    <x v="0"/>
    <s v="CONTRATAR EL SERVICIO INTEGRAL DE ASEO Y CAFETERIA REGION 1"/>
    <n v="117"/>
    <n v="761115"/>
    <s v="Servicios de limpieza y_x000a_mantenimiento de_x000a_edificios generales y de_x000a_oficinas"/>
    <n v="108583000"/>
    <n v="28818"/>
    <s v="A-2-0-4-5-8 "/>
    <x v="0"/>
    <s v="En ejecución"/>
    <n v="26257"/>
    <d v="2018-03-07T00:00:00"/>
    <x v="0"/>
    <s v="Regional Guajira"/>
    <s v="Valledupar"/>
    <s v="MR CLEAN S.A._x000a_"/>
    <n v="800062177"/>
    <n v="2"/>
    <n v="73918"/>
    <d v="2018-03-07T00:00:00"/>
    <n v="98369507.120000005"/>
    <n v="0"/>
    <n v="98369507.120000005"/>
    <s v="N/A"/>
    <s v="N/A"/>
    <s v="N/A"/>
    <s v="N/A"/>
    <s v="N/A"/>
    <d v="2018-03-07T00:00:00"/>
    <d v="2018-12-31T00:00:00"/>
    <s v="EN EJECUCION "/>
    <n v="299"/>
    <s v=" PONCE CALVO LEONIDAS ALBERTO"/>
    <n v="12724487"/>
  </r>
  <r>
    <s v="Tienda Virtual"/>
    <n v="45207"/>
    <x v="0"/>
    <s v="2018623141000040E"/>
    <n v="45207"/>
    <s v="https://www.colombiacompra.gov.co/tienda-virtual-del-estado-colombiano/ordenes-compra/26256"/>
    <x v="1"/>
    <d v="2018-03-07T00:00:00"/>
    <x v="0"/>
    <s v="Acuerdo Marco de Precios "/>
    <x v="0"/>
    <s v="CONTRATAR EL SERVICIO INTEGRAL DE ASEO Y CAFETERIA REGION 6"/>
    <n v="122"/>
    <n v="761115"/>
    <s v="Servicios de limpieza y_x000a_mantenimiento de_x000a_edificios generales y de_x000a_oficinas"/>
    <n v="134860000"/>
    <n v="29318"/>
    <s v="A-2-0-4-5-8 "/>
    <x v="0"/>
    <s v="En ejecución"/>
    <n v="26256"/>
    <d v="2018-03-07T00:00:00"/>
    <x v="0"/>
    <s v="Regional Nariño"/>
    <s v="Pasto."/>
    <s v="ARIOS COLOMBIA S.A.S"/>
    <s v="900183528_x000a_"/>
    <n v="6"/>
    <s v=" 73818 "/>
    <d v="2018-03-07T00:00:00"/>
    <n v="118619251.31999999"/>
    <n v="0"/>
    <n v="118619251.31999999"/>
    <s v="N/A"/>
    <s v="N/A"/>
    <s v="N/A"/>
    <s v="N/A"/>
    <s v="N/A"/>
    <d v="2018-05-01T00:00:00"/>
    <d v="2018-12-31T00:00:00"/>
    <s v="EN EJECUCION "/>
    <n v="244"/>
    <s v="FIGUEROA RAMIREZ ANA MERCEDES"/>
    <n v="30738603"/>
  </r>
  <r>
    <s v="Tienda Virtual"/>
    <n v="45215"/>
    <x v="0"/>
    <s v="2018623141000036E"/>
    <n v="45215"/>
    <s v="https://www.colombiacompra.gov.co/tienda-virtual-del-estado-colombiano/ordenes-compra/26254"/>
    <x v="1"/>
    <d v="2018-03-07T00:00:00"/>
    <x v="0"/>
    <s v="Acuerdo Marco de Precios "/>
    <x v="0"/>
    <s v="CONTRATAR EL SERVICIO INTEGRAL DE ASEO Y CAFETERIA REGION 9"/>
    <n v="125"/>
    <n v="761115"/>
    <s v="Servicios de limpieza y_x000a_mantenimiento de_x000a_edificios generales y de_x000a_oficinas"/>
    <n v="79351000"/>
    <n v="29518"/>
    <s v="A-2-0-4-5-8 "/>
    <x v="0"/>
    <s v="En ejecución"/>
    <n v="26254"/>
    <d v="2018-03-07T00:00:00"/>
    <x v="0"/>
    <s v="Regional Oriente"/>
    <s v="Cúcuta"/>
    <s v="MR CLEAN S.A._x000a_"/>
    <n v="800062177"/>
    <n v="2"/>
    <n v="73718"/>
    <d v="2018-03-07T00:00:00"/>
    <n v="70185766.980000004"/>
    <n v="0"/>
    <n v="70185766.980000004"/>
    <s v="N/A"/>
    <s v="N/A"/>
    <s v="N/A"/>
    <s v="N/A"/>
    <s v="N/A"/>
    <d v="2018-03-07T00:00:00"/>
    <d v="2018-12-31T00:00:00"/>
    <s v="EN EJECUCION "/>
    <n v="299"/>
    <s v="MORANTES GALLARDO OLGA ROSARIO"/>
    <n v="63335799"/>
  </r>
  <r>
    <s v="Tienda Virtual"/>
    <n v="45204"/>
    <x v="2"/>
    <s v="2018623141000033E"/>
    <n v="45204"/>
    <s v="https://www.colombiacompra.gov.co/tienda-virtual-del-estado-colombiano/ordenes-compra/26209"/>
    <x v="1"/>
    <d v="2018-03-06T00:00:00"/>
    <x v="0"/>
    <s v="Acuerdo Marco de Precios "/>
    <x v="0"/>
    <s v="CONTRATAR EL SERVICIO INTEGRAL DE ASEO Y CAFETERIA REGION 11"/>
    <n v="127"/>
    <n v="761115"/>
    <s v="Servicios de limpieza y_x000a_mantenimiento de_x000a_edificios generales y de_x000a_oficinas"/>
    <n v="480678000"/>
    <n v="29618"/>
    <s v="A-2-0-4-5-8 "/>
    <x v="0"/>
    <s v="En ejecución"/>
    <n v="26209"/>
    <d v="2018-03-07T00:00:00"/>
    <x v="0"/>
    <s v="Nivel Central"/>
    <s v="Bogotá D.C."/>
    <s v="LADOINSA LABORES DOTACIONES INDUSTRIALES S.A.S"/>
    <n v="800242738"/>
    <n v="7"/>
    <n v="72118"/>
    <d v="2018-03-06T00:00:00"/>
    <n v="407086829"/>
    <n v="0"/>
    <n v="407086829"/>
    <s v="N/A"/>
    <s v="N/A"/>
    <s v="N/A"/>
    <s v="N/A"/>
    <s v="N/A"/>
    <d v="2018-03-06T00:00:00"/>
    <d v="2018-12-31T00:00:00"/>
    <s v="EN EJECUCION "/>
    <n v="300"/>
    <s v="JIMMY GAITAN "/>
    <n v="79537863"/>
  </r>
  <r>
    <s v="Secop II"/>
    <n v="24"/>
    <x v="0"/>
    <s v="2018623140700006E"/>
    <s v="MC-024-2018"/>
    <s v="https://community.secop.gov.co/Public/Tendering/OpportunityDetail/Index?noticeUID=CO1.NTC.348532&amp;isFromPublicArea=True&amp;isModal=False"/>
    <x v="1"/>
    <d v="2018-02-13T00:00:00"/>
    <x v="2"/>
    <s v="Minima Cuantia"/>
    <x v="0"/>
    <s v="Contratar el suministro de combustibles (Gasolina Corriente y ACPM diésel corriente) para el parque automotor y la planta eléctrica asignados al PCM Y CFSM de San Andres y Providencia, perteneciente a la Regional San Andres, de la Unidad Administrativa Especial Migración Colombia."/>
    <n v="132"/>
    <n v="15101505"/>
    <s v="Combustible diesel"/>
    <n v="4000000"/>
    <n v="27818"/>
    <s v="A-2-0-4-4-1 "/>
    <x v="0"/>
    <s v="En ejecución"/>
    <s v="AO-10-2018"/>
    <d v="2018-03-02T00:00:00"/>
    <x v="9"/>
    <s v="Regional San Andrés"/>
    <s v="San Andres "/>
    <s v="AUTO ISLAS LTDA "/>
    <n v="800020672"/>
    <n v="7"/>
    <n v="70218"/>
    <d v="2018-03-02T00:00:00"/>
    <n v="4000000"/>
    <n v="0"/>
    <n v="4000000"/>
    <s v="N/A"/>
    <s v="N/A"/>
    <s v="N/A"/>
    <s v="N/A"/>
    <s v="N/A"/>
    <d v="2018-03-14T00:00:00"/>
    <d v="2018-12-31T00:00:00"/>
    <s v="EN EJECUCION "/>
    <n v="292"/>
    <s v="CABEZA PACHECO TAMARA"/>
    <n v="40988421"/>
  </r>
  <r>
    <s v="Secop  II "/>
    <n v="9"/>
    <x v="3"/>
    <s v="2018623140300009E"/>
    <n v="9"/>
    <s v="https://community.secop.gov.co/Public/Tendering/OpportunityDetail/Index?noticeUID=CO1.NTC.344056&amp;isFromPublicArea=True&amp;isModal=False"/>
    <x v="1"/>
    <d v="2018-02-13T00:00:00"/>
    <x v="2"/>
    <s v="Minima Cuantia"/>
    <x v="5"/>
    <s v="Adquirir equipos telefónicos de conformidad con las especificaciones técnicas de la Unidad Administrativa Especial Migración Colombia."/>
    <n v="175"/>
    <n v="43222815"/>
    <s v="Unidades terminales de telecomunicaciones"/>
    <n v="8000000"/>
    <n v="27618"/>
    <s v="C-1199-1002-10"/>
    <x v="1"/>
    <s v="N/A"/>
    <s v="N/A"/>
    <s v="N/A"/>
    <x v="8"/>
    <s v="N/A"/>
    <s v="N/A"/>
    <s v="N/A"/>
    <s v="N/A"/>
    <s v="N/A"/>
    <s v="N/A"/>
    <s v="N/A"/>
    <n v="0"/>
    <n v="0"/>
    <n v="0"/>
    <s v="N/A"/>
    <s v="N/A"/>
    <s v="N/A"/>
    <s v="N/A"/>
    <s v="N/A"/>
    <s v="N/A"/>
    <s v="N/A"/>
    <m/>
    <s v="N/A"/>
    <s v="N/A"/>
    <s v="N/A"/>
  </r>
  <r>
    <s v="Secop II"/>
    <n v="23"/>
    <x v="1"/>
    <s v="2018623140500047E"/>
    <s v="MC-023-2018"/>
    <s v="https://community.secop.gov.co/Public/Tendering/OpportunityDetail/Index?noticeUID=CO1.NTC.348773&amp;isFromPublicArea=True&amp;isModal=False"/>
    <x v="1"/>
    <d v="2018-02-13T00:00:00"/>
    <x v="2"/>
    <s v="Minima Cuantia"/>
    <x v="5"/>
    <s v="Contratar los servicios de soporte técnico para las herramientas Microsoft, de conformidad con las especificaciones técnicas de la Unidad Administrativa Especial Migración Colombia."/>
    <n v="169"/>
    <n v="81111811"/>
    <s v="Mantenimiento de software "/>
    <n v="22008000"/>
    <n v="27718"/>
    <s v="C-1199-1002-10"/>
    <x v="0"/>
    <s v="En ejecución"/>
    <s v="AO-17-2018"/>
    <d v="2018-03-12T00:00:00"/>
    <x v="7"/>
    <s v="Nivel Central"/>
    <s v="Bogotá D.C."/>
    <s v="ORIGEN BUSINESS TECHNOLOGY SAS"/>
    <n v="900075034"/>
    <n v="7"/>
    <n v="75518"/>
    <d v="2018-03-12T00:00:00"/>
    <n v="22008000"/>
    <n v="0"/>
    <n v="22008000"/>
    <s v="SERIEDAD/CUMPLIMIENTO/PAGODESALARIOSYPRESTACIONES/CALIDAD "/>
    <s v="10%/20%/10%/20%"/>
    <s v="N/A"/>
    <s v="N/A"/>
    <s v="N/A"/>
    <d v="2018-03-14T00:00:00"/>
    <d v="2018-12-31T00:00:00"/>
    <s v="EN EJECUCION "/>
    <n v="292"/>
    <s v="JUAN ALEJANDRO OLAYA CARDONA "/>
    <n v="52544180"/>
  </r>
  <r>
    <s v="Secop II"/>
    <n v="21"/>
    <x v="1"/>
    <s v="2018623140500037E"/>
    <s v="MC-021-2018"/>
    <s v="https://community.secop.gov.co/Public/Tendering/OpportunityDetail/Index?noticeUID=CO1.NTC.348526&amp;isFromPublicArea=True&amp;isModal=False_x000a_"/>
    <x v="1"/>
    <d v="2018-02-13T00:00:00"/>
    <x v="2"/>
    <s v="Minima Cuantia"/>
    <x v="0"/>
    <s v="MANTENIMIENTO DE CANALES DE AGUAS LLUVIAS, POZOS Y LAVADO DE CISTERNAS REGIONAL SAN ANDRES"/>
    <n v="143"/>
    <n v="40151510"/>
    <s v="Servicio de mantenimiento de edificios "/>
    <n v="8500000"/>
    <n v="28418"/>
    <s v="A-2-0-4-5-1"/>
    <x v="0"/>
    <s v="En ejecución"/>
    <s v="AO-13-2018"/>
    <d v="2018-03-06T00:00:00"/>
    <x v="6"/>
    <s v="Regional San Andrés"/>
    <s v="Providencia"/>
    <s v="SISTEL SAS"/>
    <n v="900408459"/>
    <s v="4"/>
    <n v="71518"/>
    <d v="2018-03-06T00:00:00"/>
    <n v="7820000"/>
    <n v="0"/>
    <n v="7820000"/>
    <s v="N/A"/>
    <s v="N/A"/>
    <s v="N/A"/>
    <s v="N/A"/>
    <s v="N/A"/>
    <d v="2018-03-14T00:00:00"/>
    <d v="2018-12-31T00:00:00"/>
    <s v="EN EJECUCION "/>
    <n v="292"/>
    <s v="FRANK DANIEL RAMOS CHAPARRO "/>
    <n v="40029680"/>
  </r>
  <r>
    <s v="Secop II"/>
    <n v="25"/>
    <x v="0"/>
    <s v="2018623140500054E"/>
    <s v="MC-025-2018"/>
    <s v="https://community.secop.gov.co/Public/Tendering/OpportunityDetail/Index?noticeUID=CO1.NTC.350361&amp;isFromPublicArea=True&amp;isModal=False"/>
    <x v="1"/>
    <d v="2018-02-15T00:00:00"/>
    <x v="2"/>
    <s v="Minima Cuantia"/>
    <x v="5"/>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9110515"/>
    <n v="28718"/>
    <s v="C-1199-1002-10"/>
    <x v="1"/>
    <s v="N/A"/>
    <s v="N/A"/>
    <s v="N/A"/>
    <x v="8"/>
    <s v="N/A"/>
    <s v="N/A"/>
    <s v="N/A"/>
    <s v="N/A"/>
    <s v="N/A"/>
    <s v="N/A"/>
    <s v="N/A"/>
    <n v="0"/>
    <n v="0"/>
    <n v="0"/>
    <s v="N/A"/>
    <s v="N/A"/>
    <s v="N/A"/>
    <s v="N/A"/>
    <s v="N/A"/>
    <s v="N/A"/>
    <s v="N/A"/>
    <m/>
    <s v="N/A"/>
    <s v="N/A"/>
    <s v="N/A"/>
  </r>
  <r>
    <s v="Secop II "/>
    <n v="27"/>
    <x v="3"/>
    <s v="2018623140500048E"/>
    <s v="MC-027-2018"/>
    <s v="_x000a_https://community.secop.gov.co/Public/Tendering/OpportunityDetail/Index?noticeUID=CO1.NTC.350164&amp;isFromPublicArea=True&amp;isModal=False_x000a_"/>
    <x v="1"/>
    <d v="2018-02-15T00:00:00"/>
    <x v="2"/>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traslado de mubles y enseres secmento"/>
    <n v="4000000"/>
    <n v="16318"/>
    <s v="A-2-0-4-6-3"/>
    <x v="1"/>
    <s v="N/A"/>
    <s v="N/A"/>
    <s v="N/A"/>
    <x v="8"/>
    <s v="N/A"/>
    <s v="N/A"/>
    <s v="N/A"/>
    <s v="N/A"/>
    <s v="N/A"/>
    <s v="N/A"/>
    <s v="N/A"/>
    <n v="0"/>
    <n v="0"/>
    <n v="0"/>
    <s v="N/A"/>
    <s v="N/A"/>
    <s v="N/A"/>
    <s v="N/A"/>
    <s v="N/A"/>
    <s v="N/A"/>
    <s v="N/A"/>
    <m/>
    <s v="N/A"/>
    <s v="N/A"/>
    <s v="N/A"/>
  </r>
  <r>
    <s v="Secop II"/>
    <n v="28"/>
    <x v="1"/>
    <s v="2018623140300007E"/>
    <s v="MC-028-2018"/>
    <s v="https://community.secop.gov.co/Public/Tendering/OpportunityDetail/Index?noticeUID=CO1.NTC.350159&amp;isFromPublicArea=True&amp;isModal=False"/>
    <x v="1"/>
    <d v="2018-02-15T00:00:00"/>
    <x v="2"/>
    <s v="Minima Cuantia"/>
    <x v="5"/>
    <s v="ADQUIRIR MALETINES PARA KIT CHÁRTER, DE CONFORMIDAD CON LAS ESPECIFICACIONES TÉCNICAS DE LA UNIDAD ADMINISTRATIVA ESPECIAL MIGRACIÓN COLOMBIA."/>
    <n v="165"/>
    <n v="43211619"/>
    <s v="Maletines para computador "/>
    <n v="10567000"/>
    <n v="30218"/>
    <s v="C -1199-1002-10"/>
    <x v="0"/>
    <s v="En ejecución"/>
    <s v="AO-14-2018"/>
    <d v="2018-03-08T00:00:00"/>
    <x v="7"/>
    <s v="Nivel Central"/>
    <s v="Bogotá D.C."/>
    <s v="INDUSTRIAL COLOMBIA ELECTRONICA LTDA "/>
    <n v="830032964"/>
    <n v="3"/>
    <n v="74118"/>
    <d v="2018-03-08T00:00:00"/>
    <n v="5712000"/>
    <n v="0"/>
    <n v="5712000"/>
    <s v="N/A"/>
    <s v="N/A"/>
    <s v="N/A"/>
    <s v="N/A"/>
    <s v="N/A"/>
    <d v="2018-03-08T00:00:00"/>
    <d v="2018-04-08T00:00:00"/>
    <s v="EJECUTADO"/>
    <n v="31"/>
    <s v="JERSON LEONEL HERNANDEZ MOLINO"/>
    <n v="80851224"/>
  </r>
  <r>
    <s v=" Secop II "/>
    <n v="29"/>
    <x v="2"/>
    <s v="2018623140700011E"/>
    <s v="MC-029-2018"/>
    <s v="https://community.secop.gov.co/Public/Tendering/OpportunityDetail/Index?noticeUID=CO1.NTC.350352&amp;isFromPublicArea=True&amp;isModal=False"/>
    <x v="1"/>
    <d v="2018-02-15T00:00:00"/>
    <x v="2"/>
    <s v="Minima Cuantia"/>
    <x v="4"/>
    <s v="CONTRATAR LA PRESTACIÓN DE SERVICIOS DE ACTIVIDADES CULTURALES, LÚDICAS, DEPORTIVAS Y RECREATIVAS DE LA REGIONAL NARIÑO.  "/>
    <n v="33"/>
    <n v="80141607"/>
    <s v="Servicios de gestión, servicios profesionales de empresa y servicios administrativos"/>
    <n v="13000000"/>
    <n v="24418"/>
    <s v="A-2-0-4-21-4"/>
    <x v="0"/>
    <s v="En ejecución"/>
    <s v="AO-15-2018"/>
    <d v="2018-03-09T00:00:00"/>
    <x v="10"/>
    <s v="Regional Nariño"/>
    <s v="Pasto."/>
    <s v="CAJA DE COMPENSACION FAMILIAR DE NARIÑO "/>
    <n v="891280008"/>
    <n v="1"/>
    <n v="75118"/>
    <d v="2018-03-09T00:00:00"/>
    <n v="13000000"/>
    <n v="0"/>
    <n v="13000000"/>
    <s v="N/A"/>
    <s v="N/A"/>
    <s v="N/A"/>
    <s v="N/A"/>
    <s v="N/A"/>
    <d v="2018-03-09T00:00:00"/>
    <d v="2018-12-31T00:00:00"/>
    <s v="EN EJECUCION "/>
    <n v="297"/>
    <s v="ANA MERCEDES FIGUEROA"/>
    <n v="30738603"/>
  </r>
  <r>
    <s v=" Secop II "/>
    <n v="26"/>
    <x v="2"/>
    <s v="2018623140700007E"/>
    <s v="MC-026-2018"/>
    <s v="https://community.secop.gov.co/Public/Tendering/OpportunityDetail/Index?noticeUID=CO1.NTC.350038&amp;isFromPublicArea=True&amp;isModal=False"/>
    <x v="1"/>
    <d v="2018-02-15T00:00:00"/>
    <x v="2"/>
    <s v="Minima Cuantia"/>
    <x v="0"/>
    <s v="Contratar el suministro de combustibles para los municipios no cubiertos por el Acuerdo Marco de Precios de Colombia Compra Eficiente: Aguachica, Buenaventura, Cúcuta, Ipiales, La Dorada, Pasto, Quibdó, San Gil, Soledad, Puerto Colombia y Valledupar."/>
    <n v="135"/>
    <n v="15101505"/>
    <s v="Materiales combustible aditivoc para combustible lubricantes y anticorrosivos "/>
    <n v="23000000"/>
    <n v="22218"/>
    <s v="A-2-0-4-4-1 "/>
    <x v="0"/>
    <s v="En ejecución"/>
    <s v="AO-11-2018"/>
    <d v="2018-03-05T00:00:00"/>
    <x v="9"/>
    <s v="Nivel Nacional "/>
    <s v="Nivel Central"/>
    <s v="ORGANIZACIÓN TERPEL S.A"/>
    <n v="830095213"/>
    <n v="0"/>
    <n v="70918"/>
    <d v="2018-03-05T00:00:00"/>
    <n v="23000000"/>
    <n v="0"/>
    <n v="23000000"/>
    <s v="N/A"/>
    <s v="N/A"/>
    <s v="N/A"/>
    <s v="N/A"/>
    <s v="N/A"/>
    <d v="2018-04-01T00:00:00"/>
    <d v="2018-12-31T00:00:00"/>
    <s v="EN EJECUCION "/>
    <n v="274"/>
    <s v="CARLOS EDUARDO USECHE "/>
    <n v="1020712442"/>
  </r>
  <r>
    <s v="Secop  II "/>
    <n v="15"/>
    <x v="3"/>
    <s v="2018623140500045E"/>
    <n v="15"/>
    <s v="_x000a_https://community.secop.gov.co/Public/Tendering/OpportunityDetail/Index?noticeUID=CO1.NTC.345521&amp;isFromPublicArea=True&amp;isModal=False"/>
    <x v="1"/>
    <d v="2018-02-16T00:00:00"/>
    <x v="2"/>
    <s v="Minima Cuantia"/>
    <x v="0"/>
    <s v="SERVICIO DE MANTENIMIENTO PREVENTIVO Y CORRECTIVO DEL PARQUE AUTOMOTOR MULTIMARCAS ASIGNADO A  LA REGIONAL EJE CAFETERO (MANIZALES, ARMENIA, PEREIRA) "/>
    <n v="111"/>
    <n v="78181500"/>
    <s v="Servicios de mantenimiento o reparaciones de transportes"/>
    <n v="10000000"/>
    <n v="23518"/>
    <s v="A-2-0-4-5-6"/>
    <x v="1"/>
    <s v="N/A"/>
    <s v="N/A"/>
    <s v="N/A"/>
    <x v="8"/>
    <s v="N/A"/>
    <s v="N/A"/>
    <s v="N/A"/>
    <s v="N/A"/>
    <s v="N/A"/>
    <s v="N/A"/>
    <s v="N/A"/>
    <n v="0"/>
    <n v="0"/>
    <n v="0"/>
    <s v="N/A"/>
    <s v="N/A"/>
    <s v="N/A"/>
    <s v="N/A"/>
    <s v="N/A"/>
    <s v="N/A"/>
    <s v="N/A"/>
    <m/>
    <s v="N/A"/>
    <s v="N/A"/>
    <s v="N/A"/>
  </r>
  <r>
    <s v="Tienda Virtual"/>
    <n v="45144"/>
    <x v="4"/>
    <s v="2018623141000034E"/>
    <n v="45144"/>
    <s v="https://www.colombiacompra.gov.co/tienda-virtual-del-estado-colombiano/ordenes-compra/26178"/>
    <x v="1"/>
    <d v="2018-03-05T00:00:00"/>
    <x v="0"/>
    <s v="Acuerdo Marco de Precios "/>
    <x v="0"/>
    <s v="ASEO Y CAFETERIA REGION 4"/>
    <n v="120"/>
    <s v="761115 _x000a_901017"/>
    <s v="Servicio de limpieza y mantenimiento de edificios generales y de oficinas / Servicio de viajes alimentacion, alojamiento y entretenimiento "/>
    <n v="72888000"/>
    <n v="29118"/>
    <s v="A-2-0-4-5-8"/>
    <x v="0"/>
    <s v="En ejecución"/>
    <n v="26178"/>
    <d v="2018-03-05T00:00:00"/>
    <x v="0"/>
    <s v="Regional Eje Cafetero"/>
    <s v="Armenia"/>
    <s v="UNION TEMPORAL SERVICOL 2016"/>
    <n v="901030458"/>
    <n v="6"/>
    <n v="72018"/>
    <d v="2018-03-06T00:00:00"/>
    <n v="58507911.869999997"/>
    <n v="0"/>
    <n v="58507911.869999997"/>
    <s v="N/A"/>
    <s v="N/A"/>
    <s v="N/A"/>
    <s v="N/A"/>
    <s v="N/A"/>
    <d v="2018-05-02T00:00:00"/>
    <d v="2018-12-31T00:00:00"/>
    <s v="EN EJECUCION "/>
    <n v="243"/>
    <s v="ELIZABTH USECHE MARIN "/>
    <n v="25166983"/>
  </r>
  <r>
    <s v="Tienda Virtual"/>
    <n v="45099"/>
    <x v="4"/>
    <s v="2018623141000035E"/>
    <n v="45099"/>
    <s v="https://colombiacompra.coupahost.com/order_headers/26157"/>
    <x v="1"/>
    <d v="2018-03-05T00:00:00"/>
    <x v="0"/>
    <s v="Acuerdo Marco de Precios "/>
    <x v="0"/>
    <s v="ASEO Y CAFETERIA REGION 7"/>
    <n v="123"/>
    <s v="761115 _x000a_901017"/>
    <s v="Servicio de limpieza y mantenimiento de edificios generales y de oficinas / Servicio de viajes alimentacion, alojamiento y entretenimiento "/>
    <n v="58837000"/>
    <n v="29418"/>
    <s v="A-2-0-4-5-8"/>
    <x v="0"/>
    <s v="En ejecución"/>
    <n v="26157"/>
    <d v="2018-03-05T00:00:00"/>
    <x v="0"/>
    <s v="Regional Andina"/>
    <s v="Bogotá D.C."/>
    <s v="UNION TEMPORAL SERVICOL 2016"/>
    <n v="901030458"/>
    <n v="6"/>
    <n v="71918"/>
    <d v="2018-03-06T00:00:00"/>
    <n v="49531147.049999997"/>
    <n v="0"/>
    <n v="49531147.049999997"/>
    <s v="N/A"/>
    <s v="N/A"/>
    <s v="N/A"/>
    <s v="N/A"/>
    <s v="N/A"/>
    <d v="2018-03-05T00:00:00"/>
    <d v="2018-12-31T00:00:00"/>
    <s v="EN EJECUCION "/>
    <n v="301"/>
    <s v="CARLOS ALBERTO ARCHILA "/>
    <n v="40029680"/>
  </r>
  <r>
    <s v="Secop II"/>
    <n v="31"/>
    <x v="0"/>
    <s v="2018623140700003E"/>
    <s v="MC-031-2018"/>
    <s v="https://community.secop.gov.co/Public/Tendering/OpportunityDetail/Index?noticeUID=CO1.NTC.352454&amp;isFromPublicArea=True&amp;isModal=False"/>
    <x v="1"/>
    <d v="2018-02-19T00:00:00"/>
    <x v="2"/>
    <s v="Minima Cuantia"/>
    <x v="0"/>
    <s v="Contratar el suministro de combustibles (Gasolina Corriente y ACPM diésel corriente) para el parque automotor y las plantas eléctricas asignados a la Regional Nariño de la Unidad Administrativa Especial Migración Colombia, en la sede localizada en el PCM de San Miguel (Putumayo)."/>
    <n v="128"/>
    <n v="15101505"/>
    <s v="Combustible diesel"/>
    <n v="15000000"/>
    <n v="29918"/>
    <s v="A-2-0-4-4-1 "/>
    <x v="0"/>
    <s v="En ejecución"/>
    <s v="AO-20-2018"/>
    <d v="2018-03-12T00:00:00"/>
    <x v="9"/>
    <s v="Regional Nariño"/>
    <s v="Putumayo "/>
    <s v="MARCO TULIO ORTEGA"/>
    <n v="5297659"/>
    <m/>
    <n v="76618"/>
    <d v="2018-03-13T00:00:00"/>
    <n v="15000000"/>
    <n v="0"/>
    <n v="15000000"/>
    <s v="N/A"/>
    <s v="N/A"/>
    <s v="N/A"/>
    <s v="N/A"/>
    <s v="N/A"/>
    <s v="01/007/2018"/>
    <d v="2018-12-31T00:00:00"/>
    <s v="EN EJECUCION "/>
    <m/>
    <s v="ANA MERCEDES FIGUEROA RAMIREZ"/>
    <n v="30738603"/>
  </r>
  <r>
    <s v=" Secop II "/>
    <n v="39"/>
    <x v="0"/>
    <s v="2018623140700014E"/>
    <s v="MC-039-2018"/>
    <s v="https://community.secop.gov.co/Public/Tendering/OpportunityDetail/Index?noticeUID=CO1.NTC.358730&amp;isFromPublicArea=True&amp;isModal=False"/>
    <x v="1"/>
    <d v="2018-02-27T00:00:00"/>
    <x v="2"/>
    <s v="Minima Cuantia"/>
    <x v="4"/>
    <s v="CONTRATAR LAS ACTIVIDADES CULTURALES, LUDICAS DEPORTIVAS Y RECREATIVAS DE LA REGIONAL AMAZONAS"/>
    <n v="34"/>
    <n v="80141607"/>
    <s v="Gestión de eventos"/>
    <n v="5500000"/>
    <n v="24518"/>
    <s v="A-2-0-4-21-4"/>
    <x v="0"/>
    <s v="En ejecución"/>
    <s v="AO-27-2018"/>
    <d v="2018-03-23T00:00:00"/>
    <x v="10"/>
    <s v="Regional Amazonas"/>
    <s v="Amazonas"/>
    <s v="INVERSIONES GREN S.A.S. "/>
    <n v="900808522"/>
    <n v="7"/>
    <n v="82418"/>
    <d v="2018-03-23T00:00:00"/>
    <n v="5306800"/>
    <n v="0"/>
    <n v="5306800"/>
    <s v="N/A"/>
    <s v="N/A"/>
    <s v="N/A"/>
    <s v="N/A"/>
    <s v="N/A"/>
    <d v="2018-03-23T00:00:00"/>
    <d v="2018-12-10T00:00:00"/>
    <s v="EN EJECUCION "/>
    <n v="262"/>
    <s v="MEDINA DOSANTOS HANNE"/>
    <n v="40179426"/>
  </r>
  <r>
    <s v="Secop II"/>
    <n v="30"/>
    <x v="0"/>
    <s v="2018623140700004E"/>
    <s v="MC-030-2018"/>
    <s v="https://community.secop.gov.co/Public/Tendering/OpportunityDetail/Index?noticeUID=CO1.NTC.352449&amp;isFromPublicArea=True&amp;isModal=False"/>
    <x v="1"/>
    <d v="2018-02-19T00:00:00"/>
    <x v="2"/>
    <s v="Minima Cuantia"/>
    <x v="0"/>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n v="129"/>
    <n v="15101505"/>
    <s v="Combustible diesel"/>
    <n v="3000000"/>
    <n v="29718"/>
    <s v="A-2-0-4-4-1 "/>
    <x v="0"/>
    <s v="En ejecución"/>
    <s v="AO-19-2018"/>
    <d v="2018-03-13T00:00:00"/>
    <x v="9"/>
    <s v="Regional Orinoquia"/>
    <s v="Puerto Carreño"/>
    <s v="MARGARITA BUSTOS PEÑA"/>
    <n v="17586972"/>
    <m/>
    <n v="77618"/>
    <d v="2018-03-14T00:00:00"/>
    <n v="3000000"/>
    <n v="0"/>
    <n v="3000000"/>
    <s v="N/A"/>
    <s v="N/A"/>
    <s v="N/A"/>
    <s v="N/A"/>
    <s v="N/A"/>
    <d v="2018-03-15T00:00:00"/>
    <d v="2018-12-31T00:00:00"/>
    <s v="EN EJECUCION "/>
    <n v="291"/>
    <s v="LUNA CASTRO MIGUEL ANGEL"/>
    <n v="17586972"/>
  </r>
  <r>
    <s v=" Secop II "/>
    <n v="35"/>
    <x v="0"/>
    <s v="2018623140700005E"/>
    <s v="MC-035-2018"/>
    <s v="https://community.secop.gov.co/Public/Tendering/OpportunityDetail/Index?noticeUID=CO1.NTC.353608&amp;isFromPublicArea=True&amp;isModal=False"/>
    <x v="1"/>
    <d v="2018-02-20T00:00:00"/>
    <x v="2"/>
    <s v="Minima Cuantia"/>
    <x v="0"/>
    <s v="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
    <n v="130"/>
    <n v="15101505"/>
    <s v="Combustible diesel"/>
    <n v="6500000"/>
    <n v="29818"/>
    <s v="A-2-0-4-4-1 "/>
    <x v="0"/>
    <s v="En ejecución"/>
    <s v="AO-23-2018"/>
    <d v="2018-03-20T00:00:00"/>
    <x v="9"/>
    <s v="Regional  Antioquia"/>
    <s v="Capurgana"/>
    <s v="LUZ NATALIA GOMEZ ZULUAGAS "/>
    <n v="32299535"/>
    <m/>
    <n v="79718"/>
    <d v="2018-03-20T00:00:00"/>
    <n v="6500000"/>
    <n v="0"/>
    <n v="6500000"/>
    <s v="N/A"/>
    <s v="N/A"/>
    <s v="N/A"/>
    <s v="N/A"/>
    <s v="N/A"/>
    <d v="2018-05-15T00:00:00"/>
    <d v="2018-12-31T00:00:00"/>
    <s v="EN EJECUCION "/>
    <n v="230"/>
    <s v="TRUJILLO CRUZ DIEGO ALEXANDER"/>
    <n v="80858201"/>
  </r>
  <r>
    <s v="Secop II"/>
    <n v="19"/>
    <x v="3"/>
    <s v="2018623140500044E"/>
    <n v="19"/>
    <s v="https://community.secop.gov.co/Public/Tendering/OpportunityDetail/Index?noticeUID=CO1.NTC.348631&amp;isFromPublicArea=True&amp;isModal=False"/>
    <x v="1"/>
    <d v="2018-02-20T00:00:00"/>
    <x v="2"/>
    <s v="Minima Cuantia"/>
    <x v="0"/>
    <s v="Contratar el mantenimiento preventivo y correctivo con suministro de repuestos nuevos, originales u homologados para los vehículos multimarca que conforman el parque automotor de la Unidad Administrativa Especial Migración Colombia de la Regional Amazonas. "/>
    <n v="109"/>
    <n v="78181500"/>
    <s v="Servicios de mantenimiento o reparaciones de transportes"/>
    <n v="9000000"/>
    <n v="23318"/>
    <s v="A-2-0-4-5-6"/>
    <x v="1"/>
    <s v="N/A"/>
    <s v="N/A"/>
    <s v="N/A"/>
    <x v="8"/>
    <s v="N/A"/>
    <s v="N/A"/>
    <s v="N/A"/>
    <s v="N/A"/>
    <s v="N/A"/>
    <s v="N/A"/>
    <s v="N/A"/>
    <n v="0"/>
    <n v="0"/>
    <n v="0"/>
    <s v="N/A"/>
    <s v="N/A"/>
    <s v="N/A"/>
    <s v="N/A"/>
    <s v="N/A"/>
    <s v="N/A"/>
    <s v="N/A"/>
    <m/>
    <s v="N/A"/>
    <s v="N/A"/>
    <s v="N/A"/>
  </r>
  <r>
    <s v="Secop II"/>
    <n v="32"/>
    <x v="4"/>
    <s v="2018623140500061E"/>
    <s v="MC-032-2018"/>
    <s v="https://community.secop.gov.co/Public/Tendering/OpportunityDetail/Index?noticeUID=CO1.NTC.353355&amp;isFromPublicArea=True&amp;isModal=False"/>
    <x v="1"/>
    <d v="2018-02-20T00:00:00"/>
    <x v="2"/>
    <s v="Minima Cuantia"/>
    <x v="0"/>
    <s v="CONTRATAR LA PRESTACIÓN DEL SERVICIO DE LAVADO DE MANERA ECOLÓGICA DEL PARQUE AUTOMOTOR DE MIGRACIÓN COLOMBIA UBICADOS EN EL NIVEL CENTRAL Y LAS REGIONALES AEROPUERTO EL DORADO Y ANDINA DE LA CIUDAD DE BOGOTÁ."/>
    <n v="114"/>
    <n v="76111801"/>
    <s v="Servicios de limpieza descontaminacion y tramiento o de residuos, limpieza de carros o barcos "/>
    <n v="10000000"/>
    <n v="16018"/>
    <s v="A-2-0-4-5-6"/>
    <x v="1"/>
    <s v="N/A"/>
    <s v="N/A"/>
    <s v="N/A"/>
    <x v="8"/>
    <s v="N/A"/>
    <s v="N/A"/>
    <s v="N/A"/>
    <s v="N/A"/>
    <s v="N/A"/>
    <s v="N/A"/>
    <s v="N/A"/>
    <n v="0"/>
    <n v="0"/>
    <n v="0"/>
    <s v="N/A"/>
    <s v="N/A"/>
    <s v="N/A"/>
    <s v="N/A"/>
    <s v="N/A"/>
    <s v="N/A"/>
    <s v="N/A"/>
    <m/>
    <s v="N/A"/>
    <s v="N/A"/>
    <s v="N/A"/>
  </r>
  <r>
    <s v="Secop II"/>
    <n v="4"/>
    <x v="1"/>
    <s v="2018623140300010E"/>
    <s v="SIE-004-2018"/>
    <s v="https://community.secop.gov.co/Public/Tendering/OpportunityDetail/Index?noticeUID=CO1.NTC.353479&amp;isFromPublicArea=True&amp;isModal=False"/>
    <x v="1"/>
    <d v="2018-03-02T00:00:00"/>
    <x v="0"/>
    <s v="Subasta Inversa Electronica"/>
    <x v="5"/>
    <s v="Adquisición extensión de garantía para los servidores y enclousure marca DELL, con su debido soporte, que hacen parte de la plataforma tecnológica de la Unidad Administrativa Especial Migración Colombia."/>
    <n v="167"/>
    <n v="811115"/>
    <s v="Mantenimiento y soporte de hardware de computador"/>
    <n v="370181350"/>
    <n v="30418"/>
    <s v="C-1199-1002-10 "/>
    <x v="0"/>
    <s v="En ejecución"/>
    <n v="66"/>
    <d v="2018-04-13T00:00:00"/>
    <x v="7"/>
    <s v="Nivel Central"/>
    <s v="Bogotá D.C."/>
    <s v="JUAN CARLOS GÓMEZ DÁVILA"/>
    <n v="900471414"/>
    <n v="0"/>
    <n v="95918"/>
    <d v="2018-04-13T00:00:00"/>
    <n v="369911256"/>
    <n v="0"/>
    <n v="369911256"/>
    <s v="CUMPLIMIENTO"/>
    <n v="0.2"/>
    <s v="2018/13/04 A 2020/05/16"/>
    <s v="SEGUROS BOLÍVAR"/>
    <n v="43207"/>
    <d v="2018-04-16T00:00:00"/>
    <d v="2018-05-15T00:00:00"/>
    <s v="EJECUTADO"/>
    <n v="29"/>
    <s v="JUAN ALEJANDRO OLAYA CARDONA "/>
    <n v="52544180"/>
  </r>
  <r>
    <s v=" Secop II "/>
    <n v="34"/>
    <x v="2"/>
    <s v="2018623140700012E"/>
    <s v="MC-034-2018"/>
    <s v="https://community.secop.gov.co/Public/Tendering/OpportunityDetail/Index?noticeUID=CO1.NTC.353557&amp;isFromPublicArea=True&amp;isModal=False"/>
    <x v="1"/>
    <d v="2018-02-20T00:00:00"/>
    <x v="2"/>
    <s v="Minima Cuantia"/>
    <x v="4"/>
    <s v="Contratar la prestación de servicios de actividades culturales, lúdicas deportivas y recreativas de la Regional  Guajira"/>
    <n v="35"/>
    <n v="80141607"/>
    <s v="Servicios de gestión, servicios profesionales de empresa y servicios administrativos"/>
    <n v="7500000"/>
    <n v="24618"/>
    <s v="A-2-0-4-21-4"/>
    <x v="0"/>
    <s v="En ejecución"/>
    <s v="AO-21-2018"/>
    <d v="2018-03-15T00:00:00"/>
    <x v="10"/>
    <s v="Regional Guajira"/>
    <s v="Riohacha"/>
    <s v="INVERSIONES GREN SAS"/>
    <n v="900808522"/>
    <n v="7"/>
    <n v="78418"/>
    <d v="2018-03-15T00:00:00"/>
    <n v="7462000"/>
    <n v="0"/>
    <n v="7462000"/>
    <s v="N/A"/>
    <s v="N/A"/>
    <s v="N/A"/>
    <s v="N/A"/>
    <s v="N/A"/>
    <d v="2018-03-15T00:00:00"/>
    <d v="2018-12-14T00:00:00"/>
    <s v="EN EJECUCION "/>
    <n v="274"/>
    <s v="LEONIDAS PONCE CALVO"/>
    <n v="12724487"/>
  </r>
  <r>
    <s v=" Secop II "/>
    <n v="33"/>
    <x v="2"/>
    <s v="2018623140700013E"/>
    <s v="MC-033-2018"/>
    <s v="https://community.secop.gov.co/Public/Tendering/OpportunityDetail/Index?noticeUID=CO1.NTC.353502&amp;isFromPublicArea=True&amp;isModal=False"/>
    <x v="1"/>
    <d v="2018-02-20T00:00:00"/>
    <x v="2"/>
    <s v="Minima Cuantia"/>
    <x v="4"/>
    <s v="Contratar la prestación de servicios de actividades culturales, lúdicas deportivas y recreativas  de la Regional  San Andrés."/>
    <n v="36"/>
    <n v="80141607"/>
    <s v="Servicios de gestión, servicios profesionales de empresa y servicios administrativos"/>
    <n v="7000000"/>
    <n v="24718"/>
    <s v="A-2-0-4-21-4"/>
    <x v="0"/>
    <s v="En ejecución"/>
    <s v="AO-22-2018"/>
    <d v="2018-03-15T00:00:00"/>
    <x v="10"/>
    <s v="Regional San Andrés"/>
    <s v="San Andres"/>
    <s v="INVERSIONES GREN SAS"/>
    <n v="900808522"/>
    <n v="7"/>
    <n v="78318"/>
    <d v="2018-03-15T00:00:00"/>
    <n v="6735000"/>
    <n v="0"/>
    <n v="6735000"/>
    <s v="N/A"/>
    <s v="N/A"/>
    <s v="N/A"/>
    <s v="N/A"/>
    <s v="N/A"/>
    <d v="2018-03-15T00:00:00"/>
    <d v="2018-12-14T00:00:00"/>
    <s v="EN EJECUCION "/>
    <n v="274"/>
    <s v="TAMARA CABEZA PACHECO"/>
    <n v="40988421"/>
  </r>
  <r>
    <s v="Secop II"/>
    <n v="37"/>
    <x v="4"/>
    <s v="2018623140500060E"/>
    <s v="MC-037-2018"/>
    <s v="https://community.secop.gov.co/Public/Tendering/OpportunityDetail/Index?noticeUID=CO1.NTC.353544&amp;isFromPublicArea=True&amp;isModal=False"/>
    <x v="1"/>
    <d v="2018-02-20T00:00:00"/>
    <x v="2"/>
    <s v="Minima Cuantia"/>
    <x v="0"/>
    <s v="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
    <n v="145"/>
    <n v="72154056"/>
    <s v="Bombas de agua"/>
    <n v="5000000"/>
    <n v="22518"/>
    <s v="A-2-0-4-5-1 "/>
    <x v="0"/>
    <s v="En ejecución"/>
    <s v="AO-016-2018"/>
    <d v="2018-03-12T00:00:00"/>
    <x v="6"/>
    <s v="Regional Oriente"/>
    <s v="Bucaramanga "/>
    <s v="ELECTRYAGUAS Y CONSTRUCCIONES SC"/>
    <n v="1022953793"/>
    <s v="N/A"/>
    <n v="76718"/>
    <d v="2018-03-13T00:00:00"/>
    <n v="3770000"/>
    <n v="0"/>
    <n v="3770000"/>
    <s v="N/A"/>
    <s v="N/A"/>
    <s v="N/A"/>
    <s v="N/A"/>
    <s v="N/A"/>
    <d v="2018-03-20T00:00:00"/>
    <d v="2018-12-31T00:00:00"/>
    <s v="EN EJECUCION "/>
    <n v="286"/>
    <s v="OLGA ROSARIO MORANTES "/>
    <n v="63335799"/>
  </r>
  <r>
    <s v="Secop II"/>
    <n v="22"/>
    <x v="3"/>
    <s v="2018623141100002E"/>
    <n v="22"/>
    <s v="https://community.secop.gov.co/Public/Tendering/OpportunityDetail/Index?noticeUID=CO1.NTC.348801&amp;isFromPublicArea=True&amp;isModal=False"/>
    <x v="1"/>
    <d v="2018-02-21T00:00:00"/>
    <x v="2"/>
    <s v="Minima Cuantia"/>
    <x v="0"/>
    <s v="Contratar el mantenimiento preventivo y correctivo con suministro de repuestos nuevos, originales u homologados para los vehículos multimarca que conforman el parque automotor de la Unidad Administrativa Especial Migración Colombia de la Regional Occidente. "/>
    <n v="110"/>
    <n v="78181500"/>
    <s v="Servicios de mantenimiento o reparaciones de transportes"/>
    <n v="10000000"/>
    <n v="23418"/>
    <s v="A-2-0-4-5-6"/>
    <x v="1"/>
    <s v="N/A"/>
    <s v="N/A"/>
    <s v="N/A"/>
    <x v="8"/>
    <s v="N/A"/>
    <s v="N/A"/>
    <s v="N/A"/>
    <s v="N/A"/>
    <s v="N/A"/>
    <s v="N/A"/>
    <s v="N/A"/>
    <n v="0"/>
    <n v="0"/>
    <n v="0"/>
    <s v="N/A"/>
    <s v="N/A"/>
    <s v="N/A"/>
    <s v="N/A"/>
    <s v="N/A"/>
    <s v="N/A"/>
    <s v="N/A"/>
    <m/>
    <s v="N/A"/>
    <s v="N/A"/>
    <s v="N/A"/>
  </r>
  <r>
    <s v="Secop II"/>
    <n v="36"/>
    <x v="1"/>
    <s v="2018623140500032E"/>
    <s v="MC-036-2018"/>
    <s v="https://community.secop.gov.co/Public/Tendering/OpportunityDetail/Index?noticeUID=CO1.NTC.354241&amp;isFromPublicArea=True&amp;isModal=False"/>
    <x v="1"/>
    <d v="2018-02-21T00:00:00"/>
    <x v="2"/>
    <s v="Minima Cuantia"/>
    <x v="0"/>
    <s v="CONTRATACIÓN SERVICIO DE MANTENIMIENTO CON TALLER AUTORIZADO PARA LOS VEHÍCULOS CHEVROLET. "/>
    <n v="104"/>
    <n v="78181500"/>
    <s v="Todos los grupos asociados"/>
    <n v="27000000"/>
    <n v="22718"/>
    <s v="A-2-0-4-5-6"/>
    <x v="0"/>
    <s v="En ejecución"/>
    <s v="AO-18-2018"/>
    <d v="2018-03-09T00:00:00"/>
    <x v="6"/>
    <s v="Nivel Central"/>
    <s v="Bogotá D.C."/>
    <s v="AUTONIZA"/>
    <n v="860069497"/>
    <n v="4"/>
    <n v="76318"/>
    <d v="2018-03-12T00:00:00"/>
    <n v="27000000"/>
    <n v="0"/>
    <n v="27000000"/>
    <s v="N/A"/>
    <s v="N/A"/>
    <s v="N/A"/>
    <s v="N/A"/>
    <s v="N/A"/>
    <d v="2018-04-03T00:00:00"/>
    <d v="2018-12-31T00:00:00"/>
    <s v="EN EJECUCION "/>
    <n v="272"/>
    <s v="FELIPE CÁRDENAS CASTILLO "/>
    <n v="80251761"/>
  </r>
  <r>
    <s v="Tienda Virtual"/>
    <n v="45244"/>
    <x v="1"/>
    <s v="2018623141000037E"/>
    <n v="45244"/>
    <s v="https://www.colombiacompra.gov.co/tienda-virtual-del-estado-colombiano/ordenes-compra/26253"/>
    <x v="1"/>
    <d v="2018-03-07T00:00:00"/>
    <x v="0"/>
    <s v="Acuerdo Marco de Precios "/>
    <x v="0"/>
    <s v="CONTRATAR EL SERVICIO INTEGRAL DE ASEO Y CAFETERIA REGION 2"/>
    <n v="118"/>
    <n v="761115"/>
    <s v="Servicios de limpieza y_x000a_mantenimiento de_x000a_edificios generales y de_x000a_oficinas"/>
    <n v="117144000"/>
    <n v="28918"/>
    <s v="A-2-0-4-5-8 "/>
    <x v="0"/>
    <s v="En ejecución"/>
    <n v="26253"/>
    <d v="2018-03-07T00:00:00"/>
    <x v="0"/>
    <s v="Regional Caribe"/>
    <s v="Coveñas"/>
    <s v="COMPAÑIA DE ASEOS ASEOCAR LIMITADA"/>
    <n v="890107386"/>
    <n v="8"/>
    <n v="73118"/>
    <d v="2018-03-07T00:00:00"/>
    <n v="103046457"/>
    <n v="0"/>
    <n v="103046457"/>
    <s v="N/A"/>
    <s v="N/A"/>
    <s v="N/A"/>
    <s v="N/A"/>
    <s v="N/A"/>
    <d v="2018-03-07T00:00:00"/>
    <d v="2018-12-31T00:00:00"/>
    <s v="EN EJECUCION "/>
    <n v="299"/>
    <s v="IBETH SENOVIA GUTIERREZ GUARDO"/>
    <n v="30762702"/>
  </r>
  <r>
    <s v="Tienda Virtual"/>
    <n v="45052"/>
    <x v="1"/>
    <s v="2018623141000038E_x000a_"/>
    <n v="45052"/>
    <s v="https://www.colombiacompra.gov.co/tienda-virtual-del-estado-colombiano/ordenes-compra/26252"/>
    <x v="1"/>
    <d v="2018-03-07T00:00:00"/>
    <x v="0"/>
    <s v="Acuerdo Marco de Precios "/>
    <x v="0"/>
    <s v="CONTRATAR EL SERVICIO INTEGRAL DE ASEO Y CAFETERIA REGION 5"/>
    <n v="121"/>
    <n v="761115"/>
    <s v="Servicios de limpieza y_x000a_mantenimiento de_x000a_edificios generales y de_x000a_oficinas"/>
    <n v="101395000"/>
    <n v="29218"/>
    <s v="A-2-0-4-5-8 "/>
    <x v="0"/>
    <s v="En ejecución"/>
    <n v="26252"/>
    <d v="2018-03-07T00:00:00"/>
    <x v="0"/>
    <s v="Regional Oriente"/>
    <s v="Cali"/>
    <s v="CLEANER S.A"/>
    <n v="800041433"/>
    <n v="3"/>
    <n v="74018"/>
    <d v="2018-03-07T00:00:00"/>
    <n v="91806009.989999995"/>
    <n v="0"/>
    <n v="91806009.989999995"/>
    <s v="N/A"/>
    <s v="N/A"/>
    <s v="N/A"/>
    <s v="N/A"/>
    <s v="N/A"/>
    <d v="2018-03-07T00:00:00"/>
    <d v="2018-12-31T00:00:00"/>
    <s v="EN EJECUCION "/>
    <n v="299"/>
    <s v="MARLEN YANETH VANEGAS AGUIRRE"/>
    <n v="1130618500"/>
  </r>
  <r>
    <s v="Secop II"/>
    <n v="5"/>
    <x v="0"/>
    <s v="2018623140300022E"/>
    <s v="SIE-005-2018"/>
    <s v="https://community.secop.gov.co/Public/Tendering/OpportunityDetail/Index?noticeUID=CO1.NTC.355052&amp;isFromPublicArea=True&amp;isModal=False"/>
    <x v="1"/>
    <d v="2018-03-05T00:00:00"/>
    <x v="0"/>
    <s v="Subasta Inversa Electronica"/>
    <x v="5"/>
    <s v="ADQUIRIR LA EXTENSIÓN DE GARANTÍA PARA LOS SERVIDORES MARCA HEWLETT-PACKARD, CON SU DEBIDO SOPORTE, QUE HACEN PARTE DE LA PLATAFORMA TECNOLÓGICA DE LA UNIDAD ADMINISTRATIVA ESPECIAL MIGRACIÓN COLOMBIA"/>
    <n v="168"/>
    <n v="811115"/>
    <s v=" Ingeniería de software o hardware"/>
    <n v="102299000"/>
    <n v="30518"/>
    <s v="C-1199-1002-10"/>
    <x v="0"/>
    <s v="En ejecución"/>
    <n v="67"/>
    <d v="2018-04-18T00:00:00"/>
    <x v="7"/>
    <s v="Nivel Central"/>
    <s v="Bogotá D.C."/>
    <s v="SONA GREEN TECHNOLOGIES S.A.S."/>
    <n v="900381188"/>
    <n v="4"/>
    <n v="99318"/>
    <d v="2018-04-18T00:00:00"/>
    <n v="82074746.519999996"/>
    <n v="0"/>
    <n v="82074746.519999996"/>
    <s v="N/A"/>
    <s v="N/A"/>
    <s v="N/A"/>
    <s v="N/A"/>
    <s v="N/A"/>
    <d v="2018-04-26T00:00:00"/>
    <d v="2018-05-26T00:00:00"/>
    <s v="EJECUTADO"/>
    <n v="30"/>
    <s v="OLAYA CARDONA JUAN ALEJANDRO"/>
    <n v="1087989085"/>
  </r>
  <r>
    <s v=" Secop II "/>
    <n v="38"/>
    <x v="2"/>
    <s v="2018623140700010E"/>
    <s v="MC-038-2018"/>
    <s v="https://community.secop.gov.co/Public/Tendering/OpportunityDetail/Index?noticeUID=CO1.NTC.356504&amp;isFromPublicArea=True&amp;isModal=False"/>
    <x v="1"/>
    <d v="2018-02-24T00:00:00"/>
    <x v="2"/>
    <s v="Minima Cuantia"/>
    <x v="4"/>
    <s v="Contratar la prestación de servicios de actividades culturales, lúdicas, deportivas y recreativas de la Regional Caribe."/>
    <n v="32"/>
    <n v="80141607"/>
    <s v="Servicios de gestión, servicios profesionales de empresa y servicios administrativos"/>
    <n v="27000000"/>
    <n v="24318"/>
    <s v="A-2-0-4-21-4"/>
    <x v="0"/>
    <s v="En ejecución"/>
    <s v="AO-25-2018"/>
    <d v="2018-03-22T00:00:00"/>
    <x v="10"/>
    <s v="Regional Caribe"/>
    <s v="Cartagena"/>
    <s v="L.S.I  LIDER SPORT SOCIEDAD S.A.S "/>
    <n v="900266583"/>
    <n v="9"/>
    <n v="80918"/>
    <d v="2018-03-22T00:00:00"/>
    <n v="24000000"/>
    <n v="0"/>
    <n v="24000000"/>
    <m/>
    <m/>
    <m/>
    <m/>
    <s v="N/A"/>
    <d v="2018-04-03T00:00:00"/>
    <d v="2018-12-15T00:00:00"/>
    <s v="EN EJECUCION "/>
    <n v="256"/>
    <s v="IBETH SENOVIA GUTIERREZ"/>
    <n v="30762702"/>
  </r>
  <r>
    <s v="Tienda Virtual"/>
    <n v="27198"/>
    <x v="4"/>
    <s v="2018623141000029E"/>
    <n v="25876"/>
    <s v="https://www.colombiacompra.gov.co/tienda-virtual-del-estado-colombiano/ordenes-compra/25876 "/>
    <x v="1"/>
    <d v="2018-02-26T00:00:00"/>
    <x v="0"/>
    <s v="Acuerdo Marco de Precios "/>
    <x v="0"/>
    <s v="SUMINISTRO DE  COMBUSTIBLE  A NIVEL NACIONAL CON EXCEPCION DE BOGOTA "/>
    <n v="133"/>
    <n v="151015"/>
    <s v="Materiales combustible aditivoc para combustible lubricantes y anticorrosivos "/>
    <n v="70000000"/>
    <n v="30018"/>
    <s v="A-2-0-4-4-1"/>
    <x v="0"/>
    <s v="En ejecución"/>
    <n v="25876"/>
    <d v="2018-02-26T00:00:00"/>
    <x v="0"/>
    <s v="Nivel Nacional "/>
    <s v="Bucaramanga "/>
    <s v="TERPEL SA"/>
    <n v="90047723"/>
    <n v="5"/>
    <n v="71118"/>
    <d v="2018-03-06T00:00:00"/>
    <n v="70000000"/>
    <n v="0"/>
    <n v="70000000"/>
    <s v="N/A"/>
    <s v="N/A"/>
    <s v="N/A"/>
    <s v="N/A"/>
    <s v="N/A"/>
    <d v="2018-02-26T00:00:00"/>
    <d v="2018-10-07T00:00:00"/>
    <s v="EN EJECUCION "/>
    <n v="223"/>
    <s v="JIMMY ENRIQUE GAITAN ORTIZ"/>
    <n v="79537863"/>
  </r>
  <r>
    <s v="Secop II"/>
    <n v="8"/>
    <x v="0"/>
    <s v="2018623140300008E"/>
    <s v="SIE-008-2018"/>
    <s v="https://community.secop.gov.co/Public/Tendering/OpportunityDetail/Index?noticeUID=CO1.NTC.359053&amp;isFromPublicArea=True&amp;isModal=False"/>
    <x v="1"/>
    <d v="2018-03-09T00:00:00"/>
    <x v="0"/>
    <s v="Subasta Inversa Electronica"/>
    <x v="5"/>
    <s v="Adquirir equipos de conectividad, de acuerdo con las especificaciones técnicas requeridas por la Unidad Administrativa Especial Migración Colombia"/>
    <n v="174"/>
    <n v="32151900"/>
    <s v="Dispositivos de automatización de control de la conectividad_x000a_"/>
    <n v="450000000"/>
    <n v="30718"/>
    <s v="C-1199-1002-10"/>
    <x v="0"/>
    <s v="En ejecución"/>
    <n v="70"/>
    <d v="2018-04-30T00:00:00"/>
    <x v="7"/>
    <s v="Nivel Central"/>
    <s v="Bogotá D.C."/>
    <s v="BOYRA S.A. "/>
    <n v="830100010"/>
    <n v="4"/>
    <n v="111418"/>
    <d v="2018-05-03T00:00:00"/>
    <n v="376000000"/>
    <n v="0"/>
    <n v="376000000"/>
    <s v="N/A"/>
    <s v="N/A"/>
    <s v="N/A"/>
    <s v="N/A"/>
    <s v="N/A"/>
    <d v="2018-05-10T00:00:00"/>
    <d v="2018-08-10T00:00:00"/>
    <s v="EN EJECUCION "/>
    <n v="92"/>
    <s v="RUBIANO BELTRAN GERMAN"/>
    <n v="79347330"/>
  </r>
  <r>
    <s v="Secop II"/>
    <n v="7"/>
    <x v="1"/>
    <s v="2018623140300002E"/>
    <s v="SIE-007-2018"/>
    <s v="https://community.secop.gov.co/Public/Tendering/OpportunityDetail/Index?noticeUID=CO1.NTC.359001&amp;isFromPublicArea=True&amp;isModal=False"/>
    <x v="1"/>
    <d v="2018-02-27T00:00:00"/>
    <x v="0"/>
    <s v="Subasta Inversa Electronica"/>
    <x v="5"/>
    <s v="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09"/>
    <n v="81102700"/>
    <s v="Servicios de Diseño e ingeniería de sistemas instrumentados de control "/>
    <n v="152653400"/>
    <n v="30818"/>
    <s v="C-1199-1002-10"/>
    <x v="1"/>
    <s v="N/A"/>
    <s v="N/A"/>
    <s v="N/A"/>
    <x v="8"/>
    <s v="N/A"/>
    <s v="N/A"/>
    <s v="N/A"/>
    <s v="N/A"/>
    <s v="N/A"/>
    <s v="N/A"/>
    <s v="N/A"/>
    <n v="0"/>
    <n v="0"/>
    <n v="0"/>
    <s v="N/A"/>
    <s v="N/A"/>
    <s v="N/A"/>
    <s v="N/A"/>
    <s v="N/A"/>
    <s v="N/A"/>
    <s v="N/A"/>
    <m/>
    <s v="N/A"/>
    <s v="N/A"/>
    <s v="N/A"/>
  </r>
  <r>
    <s v=" Secop II "/>
    <n v="6"/>
    <x v="2"/>
    <s v="2018623140500042E"/>
    <s v="SIE-006-2018"/>
    <s v="https://community.secop.gov.co/Public/Tendering/OpportunityDetail/Index?noticeUID=CO1.NTC.358833&amp;isFromPublicArea=True&amp;isModal=False"/>
    <x v="1"/>
    <d v="2018-02-27T00:00:00"/>
    <x v="0"/>
    <s v="Subasta Inversa Electronica"/>
    <x v="0"/>
    <s v="Contratar la prestación del servicio de mantenimiento general preventivo y correctivo para las plantas eléctricas a cargo de Migración Colombia a Nivel Nacional"/>
    <n v="100"/>
    <n v="72151514"/>
    <s v="Servicios de Edificacion Y construccion de intsalacion y Mnatenimiento"/>
    <n v="53205737"/>
    <n v="30318"/>
    <s v="A-2-0-4-5-2"/>
    <x v="0"/>
    <s v="En ejecución"/>
    <n v="68"/>
    <d v="2018-04-27T00:00:00"/>
    <x v="10"/>
    <s v="Nivel Central"/>
    <s v=" Bogotá D.C. "/>
    <s v="ABCONTROL INGENIERIA SAS"/>
    <n v="830108265"/>
    <n v="1"/>
    <n v="110418"/>
    <d v="2018-04-27T00:00:00"/>
    <n v="53205737"/>
    <n v="0"/>
    <n v="53205737"/>
    <m/>
    <m/>
    <m/>
    <m/>
    <m/>
    <d v="2018-05-09T00:00:00"/>
    <d v="2018-12-31T00:00:00"/>
    <s v="EN EJECUCION "/>
    <n v="236"/>
    <s v="DIDIER ALEXANDER CHINCHILLA "/>
    <n v="80257091"/>
  </r>
  <r>
    <s v="Tienda Virtual"/>
    <n v="45590"/>
    <x v="4"/>
    <s v="2018623141000041E"/>
    <n v="26479"/>
    <s v="https://www.colombiacompra.gov.co/tienda-virtual-del-estado-colombiano/ordenes-compra/26479"/>
    <x v="1"/>
    <d v="2018-03-13T00:00:00"/>
    <x v="0"/>
    <s v="Acuerdo Marco de Precios "/>
    <x v="0"/>
    <s v="ASEO Y CAFETERIA REGION 3"/>
    <n v="119"/>
    <s v="761115_x000a_901017"/>
    <s v="Servicio de limpieza y mantenimiento de edificios generales y de oficinas / Servicio de viajes alimentacion, alojamiento y entretenimiento "/>
    <n v="83160000"/>
    <n v="29018"/>
    <s v="A-2-0-4-5-8"/>
    <x v="0"/>
    <s v="En ejecución"/>
    <n v="26479"/>
    <d v="2018-03-13T00:00:00"/>
    <x v="0"/>
    <s v="Region Antioquia"/>
    <s v="Medellin "/>
    <s v="CONSERJES INMOBILIARIOS LTDA"/>
    <n v="800093388"/>
    <n v="2"/>
    <n v="76918"/>
    <d v="2018-03-14T00:00:00"/>
    <n v="92914781.239999995"/>
    <n v="0"/>
    <n v="92914781.239999995"/>
    <s v="N/A"/>
    <s v="N/A"/>
    <s v="N/A"/>
    <s v="N/A"/>
    <s v="N/A"/>
    <d v="2018-03-13T00:00:00"/>
    <d v="2018-12-04T00:00:00"/>
    <s v="EN EJECUCION "/>
    <n v="266"/>
    <s v="JAIRO ROJAS PEREZ"/>
    <n v="19333768"/>
  </r>
  <r>
    <s v=" Secop II "/>
    <n v="1"/>
    <x v="2"/>
    <s v="2018623140500027E"/>
    <s v="SAMC-001-2018"/>
    <s v="https://community.secop.gov.co/Public/Tendering/OpportunityDetail/Index?noticeUID=CO1.NTC.358280&amp;isFromPublicArea=True&amp;isModal=False"/>
    <x v="1"/>
    <d v="2018-02-27T00:00:00"/>
    <x v="0"/>
    <s v="Menor Cuantia"/>
    <x v="4"/>
    <s v="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
    <n v="31"/>
    <n v="801416"/>
    <s v="Servicios de gestión, servicios profesionales de empresa y servicios administrativos"/>
    <n v="349250000"/>
    <n v="28518"/>
    <s v="A-2-0-4-21-4"/>
    <x v="0"/>
    <s v="En ejecución"/>
    <n v="69"/>
    <d v="2018-04-30T00:00:00"/>
    <x v="10"/>
    <s v="Nivel Central"/>
    <s v="Bogotá D.C."/>
    <s v="CARLOS ALBERTO PINZON MOLINA/CPM DEPORTES"/>
    <n v="79867234"/>
    <m/>
    <n v="111018"/>
    <d v="2018-04-30T00:00:00"/>
    <n v="338605876"/>
    <n v="0"/>
    <n v="338605876"/>
    <m/>
    <m/>
    <m/>
    <m/>
    <s v="N/A"/>
    <d v="2018-05-07T00:00:00"/>
    <d v="2018-12-31T00:00:00"/>
    <s v="EN EJECUCION "/>
    <n v="238"/>
    <s v="JAIME ELKIM MUÑOZ"/>
    <n v="79905768"/>
  </r>
  <r>
    <s v="Secop II"/>
    <n v="1"/>
    <x v="1"/>
    <s v="2018623140300006E"/>
    <s v="SABP-001-2018"/>
    <s v="https://community.secop.gov.co/Public/Tendering/OpportunityDetail/Index?noticeUID=CO1.NTC.360350&amp;isFromPublicArea=True&amp;isModal=False"/>
    <x v="1"/>
    <d v="2018-02-28T00:00:00"/>
    <x v="0"/>
    <s v="Bolsa de Productos "/>
    <x v="4"/>
    <s v="Adquisición de los uniformes a nivel nacional para los funcionarios de la Unidad Administrativa Especial Migración Colombia que llevan a cabo labores misionales, correspondiente a la vigencia 2018"/>
    <n v="56"/>
    <n v="53102700"/>
    <s v="UNIFORMES"/>
    <n v="516000000"/>
    <n v="25918"/>
    <s v="A-2-0-4-4-2 _x000a_"/>
    <x v="0"/>
    <s v="En ejecución"/>
    <n v="65"/>
    <d v="2018-04-02T00:00:00"/>
    <x v="11"/>
    <s v="Nivel Central"/>
    <s v="Bogotá D.C."/>
    <s v="COMIAGRO"/>
    <n v="800206442"/>
    <n v="1"/>
    <n v="89018"/>
    <d v="2018-04-02T00:00:00"/>
    <n v="516000000"/>
    <n v="0"/>
    <n v="516000000"/>
    <s v="CUMPLIMIENTO/ RESPONSABILIDAD CIVIL EXTRA CONTRACTUAL"/>
    <n v="20"/>
    <n v="43192"/>
    <n v="44165"/>
    <n v="43206"/>
    <d v="2018-04-02T00:00:00"/>
    <d v="2018-07-30T00:00:00"/>
    <s v="EN EJECUCION "/>
    <n v="119"/>
    <s v="JAIME ELKIM MUÑOZ RIAÑO "/>
    <n v="79905768"/>
  </r>
  <r>
    <s v="Secop II"/>
    <n v="42"/>
    <x v="1"/>
    <s v="2018623140500235E"/>
    <s v="MC-042-2018"/>
    <s v="https://community.secop.gov.co/Public/Tendering/OpportunityDetail/Index?noticeUID=CO1.NTC.360652&amp;isFromPublicArea=True&amp;isModal=False"/>
    <x v="1"/>
    <d v="2018-02-28T00:00:00"/>
    <x v="2"/>
    <s v="Minima Cuantia"/>
    <x v="0"/>
    <s v="CONTRATAR EL SERVICIO INTEGRAL DE ASEO Y CAFETERÍA PARA LAS SEDES TUNJA, YOPAL Y VILLAVICENCIO DE LA UNIDAD ADMINISTRATIVA ESPECIAL MIGRACION COLOMBIA"/>
    <n v="230"/>
    <n v="76111501"/>
    <s v="SERVICIOS DE LIMPIEZAS DE EDIFICIOS "/>
    <n v="30225000"/>
    <n v="31918"/>
    <s v="A-2-0-4-5-8"/>
    <x v="1"/>
    <s v="N/A"/>
    <s v="N/A"/>
    <s v="N/A"/>
    <x v="8"/>
    <s v="N/A"/>
    <s v="N/A"/>
    <s v="N/A"/>
    <s v="N/A"/>
    <s v="N/A"/>
    <s v="N/A"/>
    <s v="N/A"/>
    <n v="0"/>
    <n v="0"/>
    <n v="0"/>
    <s v="N/A"/>
    <s v="N/A"/>
    <s v="N/A"/>
    <s v="N/A"/>
    <s v="N/A"/>
    <s v="N/A"/>
    <s v="N/A"/>
    <m/>
    <s v="N/A"/>
    <s v="N/A"/>
    <s v="N/A"/>
  </r>
  <r>
    <s v="Secop II"/>
    <n v="40"/>
    <x v="4"/>
    <s v="2018623140700039E"/>
    <s v="MC-040-2018"/>
    <s v="https://community.secop.gov.co/Public/Tendering/OpportunityDetail/Index?noticeUID=CO1.NTC.360459&amp;isFromPublicArea=True&amp;isModal=False"/>
    <x v="1"/>
    <d v="2018-02-28T00:00:00"/>
    <x v="2"/>
    <s v="Minima Cuantia"/>
    <x v="6"/>
    <s v="CONTRATAR LA IMPRESIÓN DE FORMATOS DE CONTINGENCIA EMIGRACIÓN E INMIGRACIÓN"/>
    <n v="229"/>
    <s v="82121502_x000a_82121503_x000a_"/>
    <s v="Servicio editoriales de diseño, de artes graficas y Bellas Artes "/>
    <n v="1700000"/>
    <n v="31318"/>
    <s v="A-2-0-4-7-3"/>
    <x v="0"/>
    <s v="En ejecución"/>
    <s v="AO-026-2018"/>
    <d v="2018-03-22T00:00:00"/>
    <x v="9"/>
    <s v="NIVEL CENTRAL "/>
    <s v="Bogotá D.C."/>
    <s v="Latincolors LTDA. "/>
    <n v="830145719"/>
    <n v="0"/>
    <n v="81118"/>
    <d v="2018-03-22T00:00:00"/>
    <n v="1693800"/>
    <n v="0"/>
    <n v="1693800"/>
    <s v="N/A"/>
    <s v="N/A"/>
    <s v="N/A"/>
    <s v="N/A"/>
    <s v="N/A"/>
    <d v="2018-03-22T00:00:00"/>
    <d v="2018-04-24T00:00:00"/>
    <s v="EJECUTADO"/>
    <n v="33"/>
    <s v="JUAN MANUEL CAICEDO CARDONA "/>
    <n v="94486941"/>
  </r>
  <r>
    <s v="Secop II"/>
    <n v="41"/>
    <x v="1"/>
    <s v="2018623140300004E"/>
    <s v="MC-041-2018"/>
    <s v="https://community.secop.gov.co/Public/Tendering/OpportunityDetail/Index?noticeUID=CO1.NTC.360547&amp;isFromPublicArea=True&amp;isModal=False"/>
    <x v="1"/>
    <d v="2018-02-28T00:00:00"/>
    <x v="2"/>
    <s v="Minima Cuanti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5"/>
    <n v="53102500"/>
    <s v="ACCESORIOS DE VESTIR"/>
    <n v="29000000"/>
    <n v="28618"/>
    <s v="A-2-0-4-4-2 _x000a_"/>
    <x v="0"/>
    <s v="En ejecución"/>
    <s v="AO-024-2018"/>
    <d v="2018-03-21T00:00:00"/>
    <x v="2"/>
    <s v="Nivel Central"/>
    <s v="Bogotá D.C."/>
    <s v="SODEXO SERVICIOS DE BENEFICIOS E INCENTIVOS COLOMBIA S.A "/>
    <n v="800219876"/>
    <n v="9"/>
    <n v="80618"/>
    <d v="2018-03-22T00:00:00"/>
    <n v="25499880"/>
    <n v="0"/>
    <n v="25499880"/>
    <s v="N/A"/>
    <s v="N/A"/>
    <s v="N/A"/>
    <s v="N/A"/>
    <s v="N/A"/>
    <d v="2018-03-21T00:00:00"/>
    <d v="2018-12-31T00:00:00"/>
    <s v="EN EJECUCION "/>
    <n v="285"/>
    <s v="ORLANDO TOCANCIPÁ PARDO"/>
    <n v="88264550"/>
  </r>
  <r>
    <s v="Secop II"/>
    <n v="44"/>
    <x v="1"/>
    <s v="2018623140500247E"/>
    <s v="MC-044-2018"/>
    <s v="https://community.secop.gov.co/Public/Tendering/OpportunityDetail/Index?noticeUID=CO1.NTC.374514&amp;isFromPublicArea=True&amp;isModal=False"/>
    <x v="2"/>
    <d v="2018-03-16T00:00:00"/>
    <x v="2"/>
    <s v="Mínima Cuantía"/>
    <x v="0"/>
    <s v="CONTRATAR EL SERVICIO INTEGRAL DE ASEO Y CAFETERÍA PARA LAS SEDES TUNJA, YOPAL Y VILLAVICENCIO DE LA UNIDAD ADMINISTRATIVA ESPECIAL MIGRACION COLOMBIA."/>
    <n v="230"/>
    <n v="76111501"/>
    <s v="Servicios de limpieza de edificios"/>
    <n v="30225000"/>
    <n v="31918"/>
    <s v="A-2-0-4-5-8"/>
    <x v="0"/>
    <s v="En ejecución"/>
    <s v="AO-028-2018"/>
    <d v="2018-04-20T00:00:00"/>
    <x v="10"/>
    <s v="Regional Andina"/>
    <s v="Bogotá D.C."/>
    <s v="LADOINSA LABORES DOTACIONES INDUSTRIALES S.A.S "/>
    <n v="800242738"/>
    <n v="7"/>
    <n v="100118"/>
    <d v="2018-04-20T00:00:00"/>
    <n v="30126465"/>
    <n v="0"/>
    <n v="30126465"/>
    <s v="CUMPLIMIENTO/ PAGO DE SALARIOS/CALIDAD DEL SERVICIO/CALIDAD DE BIENES/RESPONSABILIDAD CIVIL/"/>
    <s v="20/10/20/20"/>
    <s v="20/04/2018 a 2020/12/31; 20/04/2018 a 2021/12/31; 2018/04/20 a 2018/12/31; 2018/04/20 a 2018/12/31"/>
    <s v="SEGUROS DEL ESTADO"/>
    <n v="43213"/>
    <d v="2018-04-24T00:00:00"/>
    <d v="2018-12-31T00:00:00"/>
    <s v="EN EJECUCION "/>
    <n v="251"/>
    <s v="CARLOS ALBERTO ARCHILA CABRERA"/>
    <n v="79448817"/>
  </r>
  <r>
    <s v="Secop II"/>
    <n v="45"/>
    <x v="2"/>
    <s v="2018623140700057E"/>
    <s v="MC-045-2018"/>
    <s v="https://community.secop.gov.co/Public/Tendering/OpportunityDetail/Index?noticeUID=CO1.NTC.374515&amp;isFromPublicArea=True&amp;isModal=False"/>
    <x v="2"/>
    <d v="2018-03-16T00:00:00"/>
    <x v="2"/>
    <s v="Mínima Cuantía"/>
    <x v="0"/>
    <s v="Contratar el suministro de combustibles (Gasolina Corriente y ACPM diésel corriente) para el parque automotor y las planta eléctrica asignados a la Regional Nariño de la Unidad Administrativa Especial Migración Colombia, en la sede localizada en el PCM de Tumaco."/>
    <n v="138"/>
    <n v="15101505"/>
    <s v="Materiales Combustibles, Aditivos para Combustibles, Lubricantes y Anticorrosivos"/>
    <n v="2000000"/>
    <n v="34518"/>
    <s v="A-2-0-4-4-1"/>
    <x v="1"/>
    <s v="N/A"/>
    <s v="N/A"/>
    <s v="N/A"/>
    <x v="8"/>
    <s v="N/A"/>
    <s v="N/A"/>
    <s v="N/A"/>
    <s v="N/A"/>
    <s v="N/A"/>
    <s v="N/A"/>
    <s v="N/A"/>
    <n v="0"/>
    <n v="0"/>
    <n v="0"/>
    <s v="N/A"/>
    <s v="N/A"/>
    <s v="N/A"/>
    <s v="N/A"/>
    <s v="N/A"/>
    <s v="N/A"/>
    <s v="N/A"/>
    <m/>
    <s v="N/A"/>
    <s v="N/A"/>
    <s v="N/A"/>
  </r>
  <r>
    <s v="Secop II"/>
    <n v="46"/>
    <x v="2"/>
    <s v="2018623140700053E"/>
    <s v="MC-046-2018"/>
    <s v="https://community.secop.gov.co/Public/Tendering/OpportunityDetail/Index?noticeUID=CO1.NTC.374321&amp;isFromPublicArea=True&amp;isModal=False"/>
    <x v="2"/>
    <d v="2018-03-16T00:00:00"/>
    <x v="2"/>
    <s v="Mínima Cuantía"/>
    <x v="0"/>
    <s v="Contratar el suministro de combustibles (Gasolina Corriente) para el parque automotor y la planta eléctrica asignados al Puesto de Control Migratorio Fluvial de Inírida, perteneciente a la Regional Orinoquia de la Unidad Administrativa Especial Migración Colombia."/>
    <n v="139"/>
    <n v="15101505"/>
    <s v="Materiales Combustibles, Aditivos para Combustibles, Lubricantes y Anticorrosivos"/>
    <n v="2000000"/>
    <n v="33618"/>
    <s v="A-2-0-4-4-1"/>
    <x v="1"/>
    <s v="N/A"/>
    <s v="N/A"/>
    <s v="N/A"/>
    <x v="8"/>
    <s v="N/A"/>
    <s v="N/A"/>
    <s v="N/A"/>
    <s v="N/A"/>
    <s v="N/A"/>
    <s v="N/A"/>
    <s v="N/A"/>
    <n v="0"/>
    <n v="0"/>
    <n v="0"/>
    <s v="N/A"/>
    <s v="N/A"/>
    <s v="N/A"/>
    <s v="N/A"/>
    <s v="N/A"/>
    <s v="N/A"/>
    <s v="N/A"/>
    <m/>
    <s v="N/A"/>
    <s v="N/A"/>
    <s v="N/A"/>
  </r>
  <r>
    <s v="Secop II"/>
    <n v="9"/>
    <x v="2"/>
    <s v="2018623140300026E"/>
    <s v="SIE-009-2018"/>
    <s v="https://community.secop.gov.co/Public/Tendering/OpportunityDetail/Index?noticeUID=CO1.NTC.373965&amp;isFromPublicArea=True&amp;isModal=False"/>
    <x v="2"/>
    <d v="2018-04-10T00:00:00"/>
    <x v="0"/>
    <s v="Subasta Inversa Electrónica"/>
    <x v="5"/>
    <s v="Actualización y ampliación del licenciamiento de Antivirus y Proxy Blue Coat, con soporte técnico, de conformidad con las especificaciones técnicas señaladas por la Unidad Administrativa Especial Migración Colombia."/>
    <n v="188"/>
    <n v="432328"/>
    <s v="Difusión de tecnologías de información y telecomunicaciones"/>
    <n v="269240000"/>
    <n v="33918"/>
    <s v="C-1199-1002-10"/>
    <x v="0"/>
    <s v="En ejecución"/>
    <n v="73"/>
    <d v="2018-05-17T00:00:00"/>
    <x v="7"/>
    <s v="Nivel Central"/>
    <s v="Bogotá D.C."/>
    <s v="NEMESIS ASOCIADOS S.A"/>
    <n v="830500329"/>
    <n v="4"/>
    <n v="117918"/>
    <d v="2018-05-18T00:00:00"/>
    <n v="269192280"/>
    <n v="0"/>
    <n v="269192280"/>
    <s v="CUMPLIMIENTO Y SALARIOS Y PRESTACIONES SOCIALES"/>
    <s v="20%-10%"/>
    <s v="2A-3A"/>
    <s v="SURAMERICANA"/>
    <n v="43242"/>
    <d v="2018-05-17T00:00:00"/>
    <d v="2018-07-16T00:00:00"/>
    <s v="EN EJECUCION "/>
    <n v="60"/>
    <s v="LEONARDO SIERRA JIMENEZ"/>
    <n v="79787263"/>
  </r>
  <r>
    <s v="Secop II"/>
    <n v="1"/>
    <x v="2"/>
    <s v="2018623140500248E_x000a_2018623140500257E"/>
    <s v="LP-001-2018"/>
    <s v="https://community.secop.gov.co/Public/Tendering/OpportunityDetail/Index?noticeUID=CO1.NTC.373983&amp;isFromPublicArea=True&amp;isModal=False"/>
    <x v="2"/>
    <d v="2018-04-09T00:00:00"/>
    <x v="3"/>
    <s v="Contratación Licitación"/>
    <x v="5"/>
    <s v="Contratar el servicio de captura de información del pre registro, TMF y Cédula de Ciudadanía colombiana en zona de frontera con Venezuela, de acuerdo con las especificaciones técnicas requeridas por la Unidad Administrativa Especial Migración Colombia."/>
    <n v="245"/>
    <n v="81111800"/>
    <s v="SERVICIOS DE SISTEMAS Y ADMINISTRACON DE COMPONENTES DE SISTEMAS"/>
    <n v="2695512000"/>
    <n v="35218"/>
    <s v="C-1199-1002-10"/>
    <x v="0"/>
    <s v="En ejecución"/>
    <n v="77"/>
    <d v="2018-05-28T00:00:00"/>
    <x v="10"/>
    <s v="Nivel Nacional "/>
    <s v="Nivel Nacional "/>
    <s v="GRUPO ASESORIA EN SISTEMATIZACION DE DATOS SAS-GRUPO ASD SAS"/>
    <n v="860510031"/>
    <n v="7"/>
    <n v="127118"/>
    <d v="2018-05-29T00:00:00"/>
    <n v="2695512000"/>
    <n v="0"/>
    <n v="2695512000"/>
    <s v="N/A"/>
    <s v="N/A"/>
    <s v="N/A"/>
    <s v="N/A"/>
    <s v="N/A"/>
    <d v="2018-05-28T00:00:00"/>
    <d v="2018-12-31T00:00:00"/>
    <s v="EN EJECUCION "/>
    <n v="217"/>
    <s v="JERSON LEONEL HERNANDEZ MOLINO"/>
    <n v="80851224"/>
  </r>
  <r>
    <s v="Secop II"/>
    <n v="52"/>
    <x v="0"/>
    <s v="2018623140700041E "/>
    <s v="MC-052-2018"/>
    <s v="https://community.secop.gov.co/Public/Tendering/OpportunityDetail/Index?noticeUID=CO1.NTC.377476&amp;isFromPublicArea=True&amp;isModal=False"/>
    <x v="2"/>
    <d v="2018-03-20T00:00:00"/>
    <x v="2"/>
    <s v="Mínima Cuantía"/>
    <x v="4"/>
    <s v="Contratar la adquisición de identificadores personales para los funcionarios de la Unidad Administrativa Especial Migración Colombia, que llevan a cabo labores misionales"/>
    <n v="24"/>
    <n v="55121701"/>
    <s v="Placas con inscripción metálicas"/>
    <n v="15000000"/>
    <n v="33218"/>
    <s v="A-2-0-4-4-2"/>
    <x v="0"/>
    <s v="En ejecución"/>
    <s v="AO-31-2018"/>
    <d v="2018-04-24T00:00:00"/>
    <x v="7"/>
    <s v="Nivel Central"/>
    <s v="Bogotá D.C."/>
    <s v="GRUPO JARVAN Y DYS S.A.S"/>
    <n v="900921716"/>
    <n v="1"/>
    <n v="109018"/>
    <d v="2018-04-25T00:00:00"/>
    <n v="6902000"/>
    <n v="0"/>
    <n v="6902000"/>
    <s v="N/A"/>
    <s v="N/A"/>
    <s v="N/A"/>
    <s v="N/A"/>
    <s v="N/A"/>
    <d v="2018-04-25T00:00:00"/>
    <d v="2018-08-25T00:00:00"/>
    <s v="EN EJECUCION "/>
    <n v="122"/>
    <s v=" TOCANCIPA PARDO ORLANDO"/>
    <n v="79292555"/>
  </r>
  <r>
    <s v="Secop II"/>
    <n v="54"/>
    <x v="0"/>
    <s v="2018623140700059E"/>
    <s v="MC-054-2018"/>
    <s v="https://community.secop.gov.co/Public/Tendering/OpportunityDetail/Index?noticeUID=CO1.NTC.377528&amp;isFromPublicArea=True&amp;isModal=False"/>
    <x v="2"/>
    <d v="2018-03-20T00:00:00"/>
    <x v="2"/>
    <s v="Mínima Cuantía"/>
    <x v="0"/>
    <s v="Servicio de mantenimiento preventivo y correctivo del parque automotor asignado a la Regional Nariño."/>
    <n v="239"/>
    <n v="78181500"/>
    <s v="Servicios de mantenimiento y reparación de vehículos"/>
    <n v="15000000"/>
    <n v="23118"/>
    <s v="A-2-0-4-5-6 "/>
    <x v="0"/>
    <s v="En ejecución"/>
    <s v="AO-32-2018"/>
    <d v="2018-04-23T00:00:00"/>
    <x v="6"/>
    <s v="Regional Nariño"/>
    <s v="Pasto."/>
    <s v="SERVIAUTOS R&amp;N SAS"/>
    <n v="900715277"/>
    <n v="7"/>
    <n v="110018"/>
    <d v="2018-04-26T00:00:00"/>
    <n v="15000000"/>
    <n v="0"/>
    <n v="15000000"/>
    <s v="N/A"/>
    <s v="N/A"/>
    <s v="N/A"/>
    <s v="N/A"/>
    <s v="N/A"/>
    <d v="2018-05-01T00:00:00"/>
    <d v="2018-12-31T00:00:00"/>
    <s v="EN EJECUCION "/>
    <n v="244"/>
    <s v="FIGUEROA RAMIREZ ANA MERCEDES"/>
    <n v="30738603"/>
  </r>
  <r>
    <s v="Secop II"/>
    <n v="55"/>
    <x v="0"/>
    <s v="2018623140700058E"/>
    <s v="MC-055-2018"/>
    <s v="https://community.secop.gov.co/Public/Tendering/OpportunityDetail/Index?noticeUID=CO1.NTC.377805&amp;isFromPublicArea=True&amp;isModal=False_x000a_"/>
    <x v="2"/>
    <d v="2018-03-20T00:00:00"/>
    <x v="2"/>
    <s v="Mínima Cuantía"/>
    <x v="0"/>
    <s v="SERVICIO DE MANTENIMIENTO PREVENTIVO Y CORRECTIVO DEL PARQUE AUTOMOTOR ASIGNADO A LA REGIONAL GUAJIRA"/>
    <n v="236"/>
    <n v="78181500"/>
    <s v="Servicios de mantenimiento y reparación de vehículos"/>
    <n v="25000000"/>
    <n v="22118"/>
    <s v="A-2-0-4-5-6 "/>
    <x v="1"/>
    <s v="N/A"/>
    <s v="N/A"/>
    <s v="N/A"/>
    <x v="8"/>
    <s v="N/A"/>
    <s v="N/A"/>
    <s v="N/A"/>
    <s v="N/A"/>
    <s v="N/A"/>
    <s v="N/A"/>
    <s v="N/A"/>
    <n v="0"/>
    <n v="0"/>
    <n v="0"/>
    <s v="N/A"/>
    <s v="N/A"/>
    <s v="N/A"/>
    <s v="N/A"/>
    <s v="N/A"/>
    <s v="N/A"/>
    <s v="N/A"/>
    <m/>
    <m/>
    <s v="N/A"/>
    <s v="N/A"/>
  </r>
  <r>
    <s v="Secop II "/>
    <n v="43"/>
    <x v="4"/>
    <s v="2018623140700055E"/>
    <s v="MC-043-2018"/>
    <s v="https://community.secop.gov.co/Public/Tendering/OpportunityDetail/Index?noticeUID=CO1.NTC.377533&amp;isFromPublicArea=True&amp;isModal=False"/>
    <x v="2"/>
    <d v="2018-03-20T00:00:00"/>
    <x v="2"/>
    <s v="Minima Cuantia"/>
    <x v="0"/>
    <s v="Contratar el mantenimiento preventivo y correctivo para la Unidad Móvil de Servicios Migratorios: carrocería y equipos tecnológicos, así como el suministro e instalación de los repuestos nuevos que se requieran para su óptimo funcionamiento."/>
    <n v="141"/>
    <s v="81101700_x000a_81111812"/>
    <s v="Servicios basados en Ingenieria investigacion y tecnologia"/>
    <n v="28000000"/>
    <s v="34018_x000a_34118_x000a_"/>
    <s v="A-2-0-4-5-6"/>
    <x v="0"/>
    <s v="En ejecución"/>
    <s v="AO-033-2018"/>
    <d v="2018-04-20T00:00:00"/>
    <x v="6"/>
    <s v="Nivel Central"/>
    <s v="Bogotá D.C."/>
    <s v="NUEVOS RECURSOS SAS"/>
    <n v="830014721"/>
    <n v="4"/>
    <s v="101418_x000a_101518"/>
    <d v="2018-04-23T00:00:00"/>
    <n v="28000000"/>
    <n v="0"/>
    <n v="28000000"/>
    <s v="N/A"/>
    <s v="N/A"/>
    <s v="N/A"/>
    <s v="N/A"/>
    <s v="N/A"/>
    <d v="2018-06-13T00:00:00"/>
    <d v="2018-12-31T00:00:00"/>
    <s v="EN EJECUCION "/>
    <n v="201"/>
    <s v="FELIPE CASTILLO Y JUAN OLAYA "/>
    <n v="80251761"/>
  </r>
  <r>
    <s v="Secop II"/>
    <n v="50"/>
    <x v="2"/>
    <s v="2018623140700052E"/>
    <s v="MC-050-2018"/>
    <s v="https://community.secop.gov.co/Public/Tendering/OpportunityDetail/Index?noticeUID=CO1.NTC.377718&amp;isFromPublicArea=True&amp;isModal=False"/>
    <x v="2"/>
    <d v="2018-03-20T00:00:00"/>
    <x v="2"/>
    <s v="Mínima Cuantía"/>
    <x v="0"/>
    <s v="Servicio de mantenimiento preventivo y correctivo del parque automotor asignado a la Regional Orinoquia."/>
    <n v="237"/>
    <n v="78181500"/>
    <s v="Servicios de mantenimiento y reparación de vehículos"/>
    <n v="10000000"/>
    <n v="22918"/>
    <s v="A-2-0-4-5-6"/>
    <x v="0"/>
    <s v="En ejecución"/>
    <s v="AO-36-2018"/>
    <d v="2018-04-24T00:00:00"/>
    <x v="6"/>
    <s v="Regional Orinoquia"/>
    <s v="Arauca"/>
    <s v="OMAR SANCHEZ CUEVAS/FRENO PARTES ARAUCA"/>
    <n v="129403"/>
    <s v="N/A"/>
    <n v="102518"/>
    <d v="2018-04-24T00:00:00"/>
    <n v="10000000"/>
    <n v="0"/>
    <n v="10000000"/>
    <s v="N/A"/>
    <s v="N/A"/>
    <s v="N/A"/>
    <s v="N/A"/>
    <s v="N/A"/>
    <d v="2018-05-03T00:00:00"/>
    <d v="2018-12-31T00:00:00"/>
    <s v="EN EJECUCION "/>
    <n v="242"/>
    <s v="HERNANDO ZULUAGA GIRALDO"/>
    <n v="4427481"/>
  </r>
  <r>
    <s v="Secop II"/>
    <n v="49"/>
    <x v="2"/>
    <s v="2018623140700050E"/>
    <s v="MC-049-2018"/>
    <s v="https://community.secop.gov.co/Public/Tendering/OpportunityDetail/Index?noticeUID=CO1.NTC.377704&amp;isFromPublicArea=True&amp;isModal=False"/>
    <x v="2"/>
    <d v="2018-03-20T00:00:00"/>
    <x v="2"/>
    <s v="Mínima Cuantía"/>
    <x v="0"/>
    <s v="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
    <n v="241"/>
    <n v="78181500"/>
    <s v="Servicios de mantenimiento y reparación de vehículos"/>
    <n v="10000000"/>
    <n v="23418"/>
    <s v="A-2-0-4-5-6"/>
    <x v="0"/>
    <s v="En ejecución"/>
    <s v="AO-29-2018"/>
    <d v="2018-04-20T00:00:00"/>
    <x v="10"/>
    <s v="Regional Occidente"/>
    <s v="Cali"/>
    <s v="LA CAMPIÑA SAS"/>
    <n v="890331560"/>
    <n v="2"/>
    <n v="100818"/>
    <d v="2018-04-20T00:00:00"/>
    <n v="10000000"/>
    <n v="0"/>
    <n v="10000000"/>
    <s v="N/A"/>
    <s v="N/A"/>
    <s v="N/A"/>
    <s v="N/A"/>
    <s v="N/A"/>
    <d v="2018-05-01T00:00:00"/>
    <d v="2018-12-31T00:00:00"/>
    <s v="EN EJECUCION "/>
    <n v="244"/>
    <s v="MARLEN YANETH VANEGAS AGUIRRE"/>
    <n v="1130618500"/>
  </r>
  <r>
    <s v="Secop II"/>
    <n v="48"/>
    <x v="2"/>
    <s v="2018623140700062E"/>
    <s v="MC-048-2018"/>
    <s v="https://community.secop.gov.co/Public/Tendering/OpportunityDetail/Index?noticeUID=CO1.NTC.377492&amp;isFromPublicArea=True&amp;isModal=False"/>
    <x v="2"/>
    <d v="2018-03-20T00:00:00"/>
    <x v="2"/>
    <s v="Mínima Cuantía"/>
    <x v="0"/>
    <s v="SERVICIO DE MANTENIMIENTO PREVENTIVO Y CORRECTIVO DEL PARQUE AUTOMOTOR MULTIMARCAS ASIGNADO A LA REGIONAL EJE CAFETERO (MANIZALES, ARMENIA, PEREIRA)"/>
    <n v="242"/>
    <n v="78181500"/>
    <s v="Servicios de mantenimiento y reparación de vehículos"/>
    <n v="10000000"/>
    <n v="23518"/>
    <s v="A-2-0-4-5-6"/>
    <x v="0"/>
    <s v="En ejecución"/>
    <s v="AO-35-2018"/>
    <d v="2018-04-24T00:00:00"/>
    <x v="10"/>
    <s v="Regional Eje Cafetero"/>
    <s v="Pereira"/>
    <s v="SERVIAUTOS DOSQUEBRADAS S.A.S "/>
    <n v="901046633"/>
    <n v="9"/>
    <n v="102418"/>
    <d v="2018-04-24T00:00:00"/>
    <n v="10000000"/>
    <n v="0"/>
    <n v="10000000"/>
    <s v="N/A"/>
    <s v="N/A"/>
    <s v="N/A"/>
    <s v="N/A"/>
    <s v="N/A"/>
    <d v="2018-05-07T00:00:00"/>
    <d v="2018-12-31T00:00:00"/>
    <s v="EN EJECUCION "/>
    <n v="238"/>
    <s v="ELISABETH USECHE MARIN"/>
    <n v="25166983"/>
  </r>
  <r>
    <s v="Secop II "/>
    <n v="47"/>
    <x v="4"/>
    <s v="2018623140500237E"/>
    <s v="MC-047-2018"/>
    <s v="https://community.secop.gov.co/Public/Tendering/OpportunityDetail/Index?noticeUID=CO1.NTC.377394&amp;isFromPublicArea=True&amp;isModal=False"/>
    <x v="2"/>
    <d v="2018-03-20T16:36:00"/>
    <x v="2"/>
    <s v="Minima Cuantia"/>
    <x v="0"/>
    <s v="SERVICIO DE MANTENIMIENTO PREVENTIVO Y CORRECTIVO DEL PARQUE AUTOMOTOR ASIGNADO A LA REGIONAL CARIBE"/>
    <n v="238"/>
    <n v="78181500"/>
    <s v="Servicios de mantenimiento y reparación de vehículos  / Reparación y mantenimiento automotor y de camiones ligeros"/>
    <n v="17000000"/>
    <n v="23018"/>
    <s v="A-2-0-4-5-6"/>
    <x v="0"/>
    <s v="En ejecución"/>
    <s v="AO-030-2018"/>
    <d v="2018-04-19T00:00:00"/>
    <x v="6"/>
    <s v="CARIBE"/>
    <s v="CARTAGENA "/>
    <s v="TALLER FORD DE LA COSTA "/>
    <n v="45503049"/>
    <s v="N/A"/>
    <n v="99918"/>
    <d v="2018-04-19T00:00:00"/>
    <n v="17000000"/>
    <n v="0"/>
    <n v="17000000"/>
    <s v="N/A"/>
    <s v="N/A"/>
    <s v="N/A"/>
    <s v="N/A"/>
    <s v="N/A"/>
    <d v="2018-04-20T00:00:00"/>
    <d v="2018-12-31T00:00:00"/>
    <s v="EN EJECUCION "/>
    <n v="255"/>
    <s v="IBETH  SENOVIA GUTIERREZ"/>
    <n v="30762702"/>
  </r>
  <r>
    <s v="Secop II "/>
    <n v="56"/>
    <x v="0"/>
    <s v="2018623140700060E"/>
    <s v="MC-056-2018"/>
    <s v="https://community.secop.gov.co/Public/Tendering/OpportunityDetail/Index?noticeUID=CO1.NTC.378596&amp;isFromPublicArea=True&amp;isModal=False_x000a_"/>
    <x v="2"/>
    <d v="2018-03-21T00:00:00"/>
    <x v="2"/>
    <s v="Mínima Cuantía"/>
    <x v="0"/>
    <s v="Servicio de mantenimiento preventivo y correctivo del parque automotor asignado a la Regional San Andrés."/>
    <n v="243"/>
    <n v="78181500"/>
    <s v="Servicios de mantenimiento y reparación de vehículos"/>
    <n v="10000000"/>
    <n v="23618"/>
    <s v="A-2-0-4-5-6 "/>
    <x v="0"/>
    <s v="En ejecución"/>
    <s v="AO-42-2018"/>
    <d v="2018-04-25T00:00:00"/>
    <x v="6"/>
    <s v="Regional San Andrés"/>
    <s v="San Andres "/>
    <s v="TALLER AREIZA PRIMOS LTDA "/>
    <n v="900017159"/>
    <n v="1"/>
    <n v="109418"/>
    <d v="2018-04-25T00:00:00"/>
    <n v="10000000"/>
    <n v="0"/>
    <n v="10000000"/>
    <s v="N/A"/>
    <s v="N/A"/>
    <s v="N/A"/>
    <s v="N/A"/>
    <s v="N/A"/>
    <d v="2018-04-26T00:00:00"/>
    <d v="2018-12-31T00:00:00"/>
    <s v="EN EJECUCION "/>
    <n v="249"/>
    <s v="CABEZA PACHECO TAMARA"/>
    <n v="40988421"/>
  </r>
  <r>
    <s v="Secop II"/>
    <n v="53"/>
    <x v="1"/>
    <s v="2018623140500249E"/>
    <s v="MC-053-2018"/>
    <s v="https://community.secop.gov.co/Public/Tendering/OpportunityDetail/Index?noticeUID=CO1.NTC.378295&amp;isFromPublicArea=True&amp;isModal=False_x000a_"/>
    <x v="2"/>
    <d v="2018-03-21T00:00:00"/>
    <x v="2"/>
    <s v="Mínima Cuantía"/>
    <x v="0"/>
    <s v="SERVICIO DE MANTENIMIENTO PREVENTIVO Y CORRECTIVO DEL PARQUE AUTOMOTOR INCLUIDO DESPINCHE Y LAVADO ASIGNADO A LA REGIONAL AMAZONAS"/>
    <n v="240"/>
    <n v="78181500"/>
    <s v="Todos los grupos asociados"/>
    <n v="9000000"/>
    <n v="23318"/>
    <s v="A-2-0-4-5-6 "/>
    <x v="0"/>
    <s v="En ejecución"/>
    <s v="AO-037-2018"/>
    <d v="2018-04-26T00:00:00"/>
    <x v="5"/>
    <s v="Regional Amazonas"/>
    <s v="Leticia"/>
    <s v="DISTRIBUIDORA LUBRIAUTOS AMAZONAS"/>
    <n v="9817150"/>
    <n v="7"/>
    <n v="109918"/>
    <d v="2018-04-26T00:00:00"/>
    <n v="9000000"/>
    <n v="0"/>
    <n v="9000000"/>
    <s v="N/A"/>
    <s v="N/A"/>
    <s v="N/A"/>
    <s v="N/A"/>
    <s v="N/A"/>
    <d v="2018-05-22T00:00:00"/>
    <d v="2018-12-31T00:00:00"/>
    <s v="EN EJECUCION "/>
    <n v="223"/>
    <s v="FELIPE CÁRDENAS CASTILLA "/>
    <n v="80251761"/>
  </r>
  <r>
    <s v="Secop II"/>
    <n v="57"/>
    <x v="1"/>
    <s v="2018623140500243E"/>
    <s v="MC-057-2018"/>
    <s v="https://community.secop.gov.co/Public/Tendering/OpportunityDetail/Index?noticeUID=CO1.NTC.379809&amp;isFromPublicArea=True&amp;isModal=False"/>
    <x v="2"/>
    <d v="2018-03-22T00:00:00"/>
    <x v="2"/>
    <s v="Mínima Cuantía"/>
    <x v="5"/>
    <s v="Servicio de mantenimiento preventivo y correctivo para los equipos de Grafología (Estéreo Microscopios) a nivel nacional, con bolsa de repuestos, de conformidad con las especificaciones técnicas de la Unidad Administrativa Especial Migración Colombia a Nivel Nacional."/>
    <n v="180"/>
    <n v="72151704"/>
    <s v="Servicios de instalación y mantenimiento de sistemas industriales de seguridad"/>
    <n v="19000000"/>
    <n v="33518"/>
    <s v="C-1199-1002-10"/>
    <x v="0"/>
    <s v="En ejecución"/>
    <s v="AO-038-2018"/>
    <d v="2018-04-25T00:00:00"/>
    <x v="10"/>
    <s v="Nivel Central"/>
    <s v="Bogotá D.C."/>
    <s v="C.I GLOBAL SCIENTIFIC S.A.S   "/>
    <n v="830067880"/>
    <n v="4"/>
    <n v="109718"/>
    <d v="2018-04-25T00:00:00"/>
    <n v="14994000"/>
    <n v="0"/>
    <n v="14994000"/>
    <s v="CUMPLIMIENTO, PAGO DE SALARIOS, CALIDAD DEL SERVICIO"/>
    <s v="20;10;20"/>
    <s v="2018/04/25 a 2020/12/31; 2018/04/25 a 2021/12/3104/05/2018; 2018/04/25 a 2020/12/31"/>
    <s v="SURAMERICANA"/>
    <n v="43220"/>
    <d v="2018-05-01T00:00:00"/>
    <d v="2018-12-31T00:00:00"/>
    <s v="EN EJECUCION "/>
    <n v="244"/>
    <s v="ALEX FERNEY HINCAPIE NUÑEZ"/>
    <n v="79963759"/>
  </r>
  <r>
    <s v="Secop II "/>
    <n v="51"/>
    <x v="4"/>
    <s v="2018623140700063E"/>
    <s v="MC-051-2018"/>
    <s v="https://community.secop.gov.co/Public/Tendering/OpportunityDetail/Index?noticeUID=CO1.NTC.379551&amp;isFromPublicArea=True&amp;isModal=False"/>
    <x v="2"/>
    <d v="2018-03-22T00:00:00"/>
    <x v="2"/>
    <s v="Minima Cuantia"/>
    <x v="0"/>
    <s v="Contratar la prestación del servicio de lavado del parque automotor de Migración Colombia, ubicado en el nivel central y en las sedes regionales Aeropuerto Eldorado y Andina de la ciudad de Bogotá.  "/>
    <n v="244"/>
    <n v="76111801"/>
    <s v="Servicio de limpieza, descontaminacion y tratamiento de residuos "/>
    <n v="10000000"/>
    <n v="16018"/>
    <s v="A-2-0-4-5-6"/>
    <x v="0"/>
    <s v="En ejecución"/>
    <s v="AO-034-2018"/>
    <d v="2018-04-20T00:00:00"/>
    <x v="10"/>
    <s v="NIVEL CENTRA/ELDORADO/ANDINA"/>
    <s v="Bogotá D.C."/>
    <s v="CENTRO CAR 19 LTDA. "/>
    <n v="800250589"/>
    <n v="1"/>
    <n v="101118"/>
    <d v="2018-04-23T00:00:00"/>
    <n v="10000000"/>
    <n v="0"/>
    <n v="10000000"/>
    <s v="N/A"/>
    <s v="N/A"/>
    <s v="N/A"/>
    <s v="N/A"/>
    <s v="N/A"/>
    <d v="2018-04-27T00:00:00"/>
    <d v="2018-12-31T00:00:00"/>
    <s v="EN EJECUCION "/>
    <n v="248"/>
    <s v="FELIPE CASTILLO "/>
    <n v="80251761"/>
  </r>
  <r>
    <s v="Secop II "/>
    <n v="58"/>
    <x v="0"/>
    <s v="2018623140700043E"/>
    <s v="MC-058-2018"/>
    <s v="https://community.secop.gov.co/Public/Tendering/OpportunityDetail/Index?noticeUID=CO1.NTC.380444&amp;isFromPublicArea=True&amp;isModal=False_x000a_"/>
    <x v="2"/>
    <d v="2018-03-23T00:00:00"/>
    <x v="2"/>
    <s v="Mínima Cuantía"/>
    <x v="0"/>
    <s v="Contratar el mantenimiento del pozo séptico de la Regional Orinoquía y Realizar los vertimientos acorde a la Ley, en el Puesto de Control Migratorio Terrestre José Antonio Páez de Arauca."/>
    <n v="231"/>
    <n v="47101531"/>
    <s v="Tanques sépticos"/>
    <n v="13000000"/>
    <n v="33818"/>
    <s v="A-2-0-4-5-1"/>
    <x v="0"/>
    <s v="En ejecución"/>
    <n v="39"/>
    <d v="2018-04-23T00:00:00"/>
    <x v="6"/>
    <s v="Regional Orinoquia"/>
    <s v="Arauca"/>
    <s v="CONTROL REGIONAL DE HIGIENE MANTENIMIENTO S.A.S."/>
    <n v="900251672"/>
    <n v="0"/>
    <n v="108318"/>
    <d v="2018-04-24T00:00:00"/>
    <n v="11050000"/>
    <n v="0"/>
    <n v="11050000"/>
    <s v="N/A"/>
    <s v="N/A"/>
    <s v="N/A"/>
    <s v="N/A"/>
    <s v="N/A"/>
    <d v="2018-04-24T00:00:00"/>
    <d v="2018-05-24T00:00:00"/>
    <s v="EJECUTADO"/>
    <n v="30"/>
    <s v="ZULUAGA GIRALDO HERNANDO"/>
    <n v="4427481"/>
  </r>
  <r>
    <s v="Secop II "/>
    <n v="59"/>
    <x v="0"/>
    <s v="2018623140700040E"/>
    <s v="MC-059-2018"/>
    <s v="https://community.secop.gov.co/Public/Tendering/OpportunityDetail/Index?noticeUID=CO1.NTC.380445&amp;isFromPublicArea=True&amp;isModal=False"/>
    <x v="2"/>
    <d v="2018-03-23T00:00:00"/>
    <x v="2"/>
    <s v="Mínima Cuantía"/>
    <x v="4"/>
    <s v="CONTRATAR LA ADQUISICION DE ELEMENTOS DE PROTECCIÓN PERSONAL E INDIVIDUAL PARA LOS FUNCIONARIOS DE LA UNIDAD ADMINISTRATIVA ESPECIAL MIGRACIÓN COLOMBIA."/>
    <n v="42"/>
    <n v="24141608"/>
    <s v="Protecciones externas"/>
    <n v="20000000"/>
    <n v="33418"/>
    <s v="A-2-0-4-4-2"/>
    <x v="0"/>
    <s v="En ejecución"/>
    <s v="AO-41-2018"/>
    <d v="2018-04-25T00:00:00"/>
    <x v="7"/>
    <s v="Nivel Central"/>
    <s v="Bogotá D.C."/>
    <s v="DIEGO CASTRO INDUSTRIA Y CONSTRUCCION S.A.S. "/>
    <n v="900960810"/>
    <n v="2"/>
    <n v="109818"/>
    <d v="2018-04-26T00:00:00"/>
    <n v="6998985"/>
    <n v="0"/>
    <n v="6998985"/>
    <s v="N/A"/>
    <s v="N/A"/>
    <s v="N/A"/>
    <s v="N/A"/>
    <s v="N/A"/>
    <d v="2018-04-26T00:00:00"/>
    <d v="2018-05-26T00:00:00"/>
    <s v="EJECUTADO"/>
    <n v="30"/>
    <s v="ROA MORENO ANDREA PATRICIA"/>
    <n v="52505004"/>
  </r>
  <r>
    <s v="Secop II"/>
    <n v="12"/>
    <x v="0"/>
    <s v="2018623140300027E"/>
    <s v="SIE-012-2018"/>
    <s v="https://community.secop.gov.co/Public/Tendering/OpportunityDetail/Index?noticeUID=CO1.NTC.380709&amp;isFromPublicArea=True&amp;isModal=False_x000a_"/>
    <x v="2"/>
    <d v="2018-03-23T00:00:00"/>
    <x v="0"/>
    <s v="Subasta Inversa Electrónica"/>
    <x v="5"/>
    <s v="Adquirir la ampliación de la solución de almacenamiento, de acuerdo con las especificaciones técnicas de la Unidad Administrativa Especial Migración Colombia._x000a__x000a_"/>
    <n v="173"/>
    <n v="81201800"/>
    <s v="Dispositivos de almacenamiento"/>
    <n v="800000000"/>
    <n v="35718"/>
    <s v="C-1199-1002-10"/>
    <x v="0"/>
    <s v="En ejecución"/>
    <s v="CO-076 -2018"/>
    <d v="2018-05-25T00:00:00"/>
    <x v="7"/>
    <s v="Nivel Central"/>
    <s v="Bogotá D.C."/>
    <s v="ORIGIN IT S.A.S. "/>
    <n v="900471414"/>
    <n v="0"/>
    <n v="126518"/>
    <d v="2018-05-25T00:00:00"/>
    <n v="778214697"/>
    <n v="0"/>
    <n v="778214697"/>
    <s v="N/A"/>
    <s v="N/A"/>
    <s v="N/A"/>
    <s v="N/A"/>
    <s v="N/A"/>
    <d v="2018-06-06T00:00:00"/>
    <d v="2018-08-22T00:00:00"/>
    <s v="EN EJECUCION "/>
    <n v="77"/>
    <s v="PEREZ OLGA LUCIA"/>
    <n v="46373712"/>
  </r>
  <r>
    <s v="Secop II "/>
    <n v="2"/>
    <x v="0"/>
    <s v="2018623140500246E"/>
    <s v="SAMC-002-2018"/>
    <s v="https://community.secop.gov.co/Public/Tendering/OpportunityDetail/Index?noticeUID=CO1.NTC.380282&amp;isFromPublicArea=True&amp;isModal=False"/>
    <x v="2"/>
    <d v="2018-03-23T00:00:00"/>
    <x v="0"/>
    <s v="Menor Cuantía"/>
    <x v="0"/>
    <s v="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
    <n v="112"/>
    <n v="78181500"/>
    <s v="Servicios de mantenimiento y reparación de vehículos"/>
    <n v="100000000"/>
    <n v="22618"/>
    <s v="A-2-0-4-5-6"/>
    <x v="0"/>
    <s v="En ejecución"/>
    <n v="75"/>
    <d v="2018-05-22T00:00:00"/>
    <x v="10"/>
    <s v="Nivel Central"/>
    <s v="Bogotá D.C."/>
    <s v="COMPAÑIA INDUSTRIAL Y MANTENIMIENTO AUTOMOTOR - CIMA S.A.S. "/>
    <n v="830100940"/>
    <n v="9"/>
    <n v="119518"/>
    <d v="2018-05-22T00:00:00"/>
    <n v="100000000"/>
    <n v="0"/>
    <n v="100000000"/>
    <s v="N/A"/>
    <s v="N/A"/>
    <s v="N/A"/>
    <s v="N/A"/>
    <s v="N/A"/>
    <d v="2018-05-28T00:00:00"/>
    <d v="2018-12-31T00:00:00"/>
    <s v="EN EJECUCION "/>
    <n v="217"/>
    <s v=" CASTILLO CARDENAS FELIPE"/>
    <n v="80251761"/>
  </r>
  <r>
    <s v="Secop II"/>
    <n v="10"/>
    <x v="2"/>
    <s v="2018623140700056E"/>
    <s v="SIE-010-2018"/>
    <s v="https://www.secop.gov.co/CO1BusinessLine/Tendering/ProcedureEdit/Update?ProfileName=CCE-07-Seleccion_Abreviada_Subasta&amp;PPI=CO1.PPI.1221543&amp;DocUniqueName=DossierDeCompras&amp;DocTypeName=NextWay.Entities.Marketplace.Tendering.BuyerDossier&amp;ProfileVersion=9&amp;DocUniqueIdentifier=CO1.BDOS.382975"/>
    <x v="2"/>
    <d v="2018-03-23T00:00:00"/>
    <x v="0"/>
    <s v="Subasta Inversa Electrónica"/>
    <x v="0"/>
    <s v="Contratar el suministro de llantas a nivel nacional para el parque automotor de MIGRACION COLOMBIA."/>
    <n v="115"/>
    <n v="25172504"/>
    <s v="Neumáticos y cámaras de neumáticos"/>
    <n v="50000000"/>
    <n v="33718"/>
    <s v="A-2-0-4-4-6"/>
    <x v="0"/>
    <s v="En ejecución"/>
    <n v="74"/>
    <d v="2018-05-21T00:00:00"/>
    <x v="9"/>
    <s v="Nivel Nacional "/>
    <s v="Nivel Nacional "/>
    <s v="LLANTAS E IMPORTACIONES SAGU SAS"/>
    <n v="800089111"/>
    <n v="4"/>
    <n v="118718"/>
    <d v="2018-05-22T00:00:00"/>
    <n v="50000000"/>
    <n v="0"/>
    <n v="50000000"/>
    <s v="CUMPLIMIENTO Y SALARIOS Y PRESTACIONES SOCIALES CALIDAD DE LOS BIENES"/>
    <s v="20%-10%-20%"/>
    <s v="2A-3A-2A"/>
    <s v="SEGUROS DEL ESTADO"/>
    <n v="43241"/>
    <d v="2018-05-23T00:00:00"/>
    <d v="2018-12-31T00:00:00"/>
    <s v="EN EJECUCION "/>
    <n v="224"/>
    <s v="LUIS FELIPE CASTILLO CARDENAS"/>
    <n v="80251761"/>
  </r>
  <r>
    <s v="Secop II "/>
    <n v="13"/>
    <x v="4"/>
    <s v="2018623140500242E"/>
    <s v="SIE-013-2018"/>
    <s v="https://community.secop.gov.co/Public/Tendering/OpportunityDetail/Index?noticeUID=CO1.NTC.380477&amp;isFromPublicArea=True&amp;isModal=False"/>
    <x v="2"/>
    <d v="2018-03-23T00:00:00"/>
    <x v="0"/>
    <s v="Subasta Inversa Electronica"/>
    <x v="5"/>
    <s v="Contratar la prestación del servicio de videoconferencia entre las sedes de la Unidad Administrativa Especial Migración Colombia, de acuerdo con los requerimientos técnicos de la Unidad Administrativa Especial Migración Colombia."/>
    <n v="178"/>
    <s v="811118_x000a_811122_x000a_811617_x000a_811618"/>
    <s v="Servicios basados en Ingenieria investigacion y tecnologia"/>
    <n v="349895362"/>
    <n v="34318"/>
    <s v="C-1199-1002-10"/>
    <x v="0"/>
    <s v="En ejecución"/>
    <s v="CO-071-2018"/>
    <d v="2018-05-09T00:00:00"/>
    <x v="10"/>
    <s v="NIVEL CENTRAL "/>
    <s v="Bogotá D.C."/>
    <s v="UNION TEMPORAL MONSERRATE"/>
    <n v="900967303"/>
    <n v="1"/>
    <n v="114918"/>
    <d v="2018-05-10T00:00:00"/>
    <n v="347409377"/>
    <n v="0"/>
    <n v="347409377"/>
    <s v="CUMPLIMIENTO/SALARIOS Y PRESTACIONES SOCIALES , CALIDAD DEL SERVICIO"/>
    <s v="20%/10%/20%"/>
    <s v="2020/2021/2020"/>
    <s v="SEGUROS DEL ESTADO"/>
    <s v="N/A"/>
    <d v="2018-05-15T00:00:00"/>
    <d v="2018-12-31T00:00:00"/>
    <s v="EN EJECUCION "/>
    <n v="230"/>
    <s v="ORLANDO REYES "/>
    <n v="79820029"/>
  </r>
  <r>
    <s v="Secop II"/>
    <n v="11"/>
    <x v="1"/>
    <s v="2018623140500245E"/>
    <s v="SIE-011-201"/>
    <s v="https://community.secop.gov.co/Public/Tendering/OpportunityDetail/Index?noticeUID=CO1.NTC.380147&amp;isFromPublicArea=True&amp;isModal=False_x000a_"/>
    <x v="2"/>
    <d v="2018-03-23T00:00:00"/>
    <x v="0"/>
    <s v="Subasta Inversa Electrónica"/>
    <x v="5"/>
    <s v="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
    <n v="209"/>
    <n v="82121500"/>
    <s v="Servicios de alquiler o leasing de fotocopiadoras"/>
    <n v="97329950"/>
    <n v="35618"/>
    <s v="A-2-0-4-41-13 "/>
    <x v="0"/>
    <s v="En ejecución"/>
    <s v="CO-072-2018"/>
    <d v="2018-05-10T00:00:00"/>
    <x v="10"/>
    <s v="Nivel Central"/>
    <s v="Bogotá D.C."/>
    <s v="Copymas S.A.S"/>
    <n v="900491061"/>
    <n v="1"/>
    <n v="115318"/>
    <d v="2018-05-10T00:00:00"/>
    <n v="97329950"/>
    <n v="0"/>
    <n v="97329950"/>
    <s v="CUMPLIMIENTO/PAGO DE SALARIOS/CALIDAD DE SERVICIO"/>
    <s v="20/10/20/20"/>
    <s v="N/A"/>
    <s v="N/A"/>
    <s v="N/A"/>
    <d v="2018-06-01T00:00:00"/>
    <d v="2018-12-31T00:00:00"/>
    <s v="EN EJECUCION "/>
    <n v="213"/>
    <s v="DIDIER ALEXANDER CHINCHILLA"/>
    <n v="80257091"/>
  </r>
  <r>
    <s v="Secop II "/>
    <n v="60"/>
    <x v="4"/>
    <s v="2018623140700048E"/>
    <s v="MC-060-2018"/>
    <s v="https://community.secop.gov.co/Public/Tendering/OpportunityDetail/Index?noticeUID=CO1.NTC.380437&amp;isFromPublicArea=True&amp;isModal=False"/>
    <x v="2"/>
    <d v="2018-03-23T14:48:00"/>
    <x v="2"/>
    <s v="Minima Cuantia"/>
    <x v="5"/>
    <s v="Soporte para los equipos de conectividad Cisco de conformidad con las especificaciones técnicas de la Unidad Administrativa Especial Migración Colombia."/>
    <n v="179"/>
    <n v="81111800"/>
    <s v="Servicios basados en Ingenieria investigacion y tecnologia"/>
    <n v="10000000"/>
    <n v="35318"/>
    <s v="C-1199-1002-10"/>
    <x v="0"/>
    <s v="En ejecución"/>
    <s v="AO-043-2018"/>
    <d v="2018-04-26T00:00:00"/>
    <x v="10"/>
    <s v="NIVEL CENTRAL "/>
    <s v="Bogotá D.C."/>
    <s v="BOYRA SA "/>
    <n v="830100010"/>
    <n v="4"/>
    <n v="110118"/>
    <d v="2018-04-26T00:00:00"/>
    <n v="9984100"/>
    <n v="0"/>
    <n v="9984100"/>
    <s v="CUMPLIMIENTO/SALARIOS Y PRESTACIONES SOCIALES , CALIDAD DEL SERVICIO"/>
    <s v="20%/10%/20%"/>
    <s v="2020/2021/2020"/>
    <s v="SEGUROS DEL ESTADO"/>
    <s v="N/A"/>
    <d v="2018-04-26T00:00:00"/>
    <d v="2018-12-31T00:00:00"/>
    <s v="EN EJECUCION "/>
    <n v="249"/>
    <s v="CARLOS FREDY CRUZ"/>
    <n v="79617900"/>
  </r>
  <r>
    <s v="Secop II"/>
    <n v="61"/>
    <x v="1"/>
    <s v="2018623140300032E"/>
    <s v="MC-061-2018"/>
    <s v="https://community.secop.gov.co/Public/Tendering/OpportunityDetail/Index?noticeUID=CO1.NTC.389092&amp;isFromPublicArea=True&amp;isModal=False"/>
    <x v="3"/>
    <d v="2018-04-05T00:00:00"/>
    <x v="2"/>
    <s v="Mínima Cuantía"/>
    <x v="5"/>
    <s v="Adquirir equipos telefónicos de conformidad con las especificaciones técnicas de la Unidad Administrativa Especial Migración Colombia._x000a__x000a_"/>
    <n v="247"/>
    <n v="43222805"/>
    <s v="Equipos de central telefónica privada PBX"/>
    <n v="8000000"/>
    <n v="27618"/>
    <s v="C-1199-1002-10 "/>
    <x v="0"/>
    <s v="En ejecución"/>
    <s v="AO-044-2018"/>
    <d v="2018-04-30T00:00:00"/>
    <x v="7"/>
    <s v="Nivel Central"/>
    <s v="Bogotá D.C."/>
    <s v="IKUSI REDES"/>
    <n v="830073329"/>
    <n v="1"/>
    <n v="111318"/>
    <d v="2018-05-02T00:00:00"/>
    <n v="7393947"/>
    <n v="0"/>
    <n v="7393947"/>
    <s v="N/A"/>
    <s v="N/A"/>
    <s v="N/A"/>
    <s v="N/A"/>
    <s v="N/A"/>
    <d v="2018-04-30T00:00:00"/>
    <d v="2018-06-30T00:00:00"/>
    <s v="EJECUTADO"/>
    <n v="61"/>
    <s v="CASTIBLANCO GONZALEZ EDGAR ALBERTO"/>
    <n v="19477329"/>
  </r>
  <r>
    <s v="Secop II "/>
    <n v="62"/>
    <x v="0"/>
    <s v="2018623140500054E "/>
    <s v="MC-062-2018"/>
    <s v="https://community.secop.gov.co/Public/Tendering/OpportunityDetail/Index?noticeUID=CO1.NTC.390312&amp;isFromPublicArea=True&amp;isModal=False"/>
    <x v="3"/>
    <d v="2018-04-06T00:00:00"/>
    <x v="2"/>
    <s v="Prestación de Servicios Profesionales y/o apoyo a la Gestión"/>
    <x v="5"/>
    <s v="Servicio de mantenimiento preventivo y correctivo con suministro de repuestos y baterías en sitio, de las UPS POWERSUN, TRIPP LITE, MITSUBISHI y GENÉRICA, de conformidad con las especificaciones técnicas de la Unidad Administrativa Especial Migración Colombia."/>
    <s v="_x000a_246"/>
    <n v="39121009"/>
    <s v="Reguladores eléctricos o de potencia"/>
    <n v="14784435"/>
    <n v="28718"/>
    <s v="C-1199-1002-10"/>
    <x v="0"/>
    <s v="En ejecución"/>
    <s v="AO-40-2018"/>
    <d v="2018-04-25T00:00:00"/>
    <x v="10"/>
    <s v="Regional El Dorado"/>
    <s v="Bogotá D.C."/>
    <s v="M&amp;M ENERGY SOLUTIONS S.A.S. "/>
    <n v="900556510"/>
    <n v="6"/>
    <n v="109218"/>
    <d v="2018-04-25T00:00:00"/>
    <n v="11407907"/>
    <n v="0"/>
    <n v="11407907"/>
    <s v="N/A"/>
    <s v="N/A"/>
    <s v="N/A"/>
    <s v="N/A"/>
    <s v="N/A"/>
    <s v="N/A"/>
    <d v="2018-12-31T00:00:00"/>
    <s v="EN EJECUCION "/>
    <m/>
    <s v="MONTENEGRO GOMEZ NESTOR HERNANDO"/>
    <n v="19262345"/>
  </r>
  <r>
    <s v="Secop II "/>
    <n v="14"/>
    <x v="0"/>
    <s v="2018623140500241E"/>
    <s v="SASI-014-2018"/>
    <s v="https://community.secop.gov.co/Public/Tendering/OpportunityDetail/Index?noticeUID=CO1.NTC.402118&amp;isFromPublicArea=True&amp;isModal=False"/>
    <x v="3"/>
    <d v="2018-04-19T00:00:00"/>
    <x v="0"/>
    <s v="Subasta Inversa Presencial "/>
    <x v="0"/>
    <s v="Adquisición de equipos de aire acondicionado para Sedes Regionales, Centros Facilitadores de Servicios Migratorios (CFSM), Puestos de Control Migratorio (PCM) y las Salas Transitorias de Migración"/>
    <n v="77"/>
    <n v="40101701"/>
    <s v="Aires Acondicionados "/>
    <n v="50000000"/>
    <n v="37118"/>
    <s v="A-2-0-4-1-25"/>
    <x v="0"/>
    <s v="En ejecución"/>
    <s v="CO-71-2018"/>
    <d v="2018-05-30T00:00:00"/>
    <x v="7"/>
    <s v="Nivel Central"/>
    <s v="Bogotá D.C."/>
    <s v="TECNI REPUESTOS INDUSTRIALES LTDA "/>
    <n v="830065552"/>
    <n v="4"/>
    <n v="128018"/>
    <d v="2018-05-31T00:00:00"/>
    <n v="49486441"/>
    <n v="0"/>
    <n v="49486441"/>
    <s v="N/A"/>
    <s v="N/A"/>
    <s v="N/A"/>
    <s v="N/A"/>
    <s v="N/A"/>
    <m/>
    <m/>
    <m/>
    <n v="0"/>
    <s v="CHINCHILLA GARZON DIDIER ALEXANDER"/>
    <n v="80257091"/>
  </r>
  <r>
    <s v="Secop II"/>
    <n v="63"/>
    <x v="1"/>
    <s v="2018623140300028E"/>
    <s v="MC-063-2018"/>
    <s v="https://community.secop.gov.co/Public/Tendering/OpportunityDetail/Index?noticeUID=CO1.NTC.394055&amp;isFromPublicArea=True&amp;isModal=False_x000a_"/>
    <x v="3"/>
    <d v="2018-04-11T00:00:00"/>
    <x v="2"/>
    <s v="Mínima Cuantía"/>
    <x v="4"/>
    <s v="Adquisición de ropa térmica con destino a los funcionarios que llevan a cabo labores misionales a nivel nacional."/>
    <n v="224"/>
    <n v="53101504"/>
    <s v="Pantalones de sport, pantalones y pantalones cortos para hombre"/>
    <n v="12000000"/>
    <n v="34618"/>
    <s v="A-2-0-4-4-2 DOTACION_x000a_"/>
    <x v="0"/>
    <s v="En ejecución"/>
    <s v="AO-045-2018"/>
    <d v="2018-05-08T00:00:00"/>
    <x v="7"/>
    <s v="Nivel Central"/>
    <s v="Bogotá D.C."/>
    <s v="FABRILAR S.A.S."/>
    <n v="860039262"/>
    <n v="2"/>
    <n v="112218"/>
    <d v="2018-05-03T00:00:00"/>
    <n v="10581480"/>
    <n v="0"/>
    <n v="10581480"/>
    <s v="N/A"/>
    <s v="N/A"/>
    <s v="N/A"/>
    <s v="N/A"/>
    <s v="N/A"/>
    <d v="2018-05-03T00:00:00"/>
    <d v="2018-09-03T00:00:00"/>
    <s v="EN EJECUCION "/>
    <n v="123"/>
    <s v="ERIKA LILIANA MATIZ"/>
    <n v="52491542"/>
  </r>
  <r>
    <s v="Secop II"/>
    <n v="65"/>
    <x v="2"/>
    <s v="2018623140700065E"/>
    <s v="MC-065-2018"/>
    <s v="https://community.secop.gov.co/Public/Tendering/OpportunityDetail/Index?noticeUID=CO1.NTC.399924&amp;isFromPublicArea=True&amp;isModal=False"/>
    <x v="3"/>
    <d v="2018-04-17T00:00:00"/>
    <x v="2"/>
    <s v="Mínima Cuantí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
    <n v="252"/>
    <n v="78181500"/>
    <s v="servicios de transporte almacenaje y correo"/>
    <n v="15000000"/>
    <n v="38718"/>
    <s v="A-2-0-4-5-6"/>
    <x v="0"/>
    <s v="En ejecución"/>
    <s v="AO-46-2018"/>
    <d v="2018-05-09T00:00:00"/>
    <x v="10"/>
    <s v="Regional Oriente"/>
    <s v="Cúcuta"/>
    <s v="INVERSIONES CENTRAL VG S.A.S"/>
    <n v="901105427"/>
    <n v="1"/>
    <n v="113918"/>
    <d v="2018-05-09T00:00:00"/>
    <n v="15000000"/>
    <n v="0"/>
    <n v="15000000"/>
    <s v="N/A"/>
    <s v="N/A"/>
    <s v="N/A"/>
    <s v="N/A"/>
    <s v="N/A"/>
    <d v="2018-05-11T00:00:00"/>
    <d v="2018-12-31T00:00:00"/>
    <s v="EN EJECUCION "/>
    <n v="236"/>
    <s v="SERGIO ANDRES BLANCO SUAREZ"/>
    <n v="88264550"/>
  </r>
  <r>
    <s v="Secop II "/>
    <n v="64"/>
    <x v="4"/>
    <s v="2018623140500252E"/>
    <s v="MC-064-2018"/>
    <s v="https://community.secop.gov.co/Public/Tendering/OpportunityDetail/Index?noticeUID=CO1.NTC.400916&amp;isFromPublicArea=True&amp;isModal=False"/>
    <x v="3"/>
    <d v="2018-04-18T00:00:00"/>
    <x v="2"/>
    <s v="Minima Cuantia"/>
    <x v="5"/>
    <s v="Contratar el mantenimiento preventivo y correctivo para la solución de Carteleras Virtuales a nivel nacional con bolsa de mantenimientos, de conformidad con las especificaciones de la Unidad Administrativa Especial Migración Colombia."/>
    <n v="248"/>
    <s v="43222600_x000a_45111800_x000a_45111900"/>
    <s v="Equipo de red de entrega de contenido, etc"/>
    <n v="19610000"/>
    <n v="38618"/>
    <s v="C-1199-1002-10"/>
    <x v="1"/>
    <s v="N/A"/>
    <s v="N/A"/>
    <s v="N/A"/>
    <x v="8"/>
    <s v="N/A"/>
    <s v="N/A"/>
    <s v="N/A"/>
    <s v="N/A"/>
    <s v="N/A"/>
    <s v="N/A"/>
    <s v="N/A"/>
    <n v="0"/>
    <n v="0"/>
    <n v="0"/>
    <s v="N/A"/>
    <s v="N/A"/>
    <s v="N/A"/>
    <s v="N/A"/>
    <s v="N/A"/>
    <s v="N/A"/>
    <s v="N/A"/>
    <m/>
    <m/>
    <s v="N/A"/>
    <s v="N/A"/>
  </r>
  <r>
    <s v="Secop II "/>
    <n v="16"/>
    <x v="0"/>
    <s v="2018623140300033E"/>
    <s v="SASI-016-2018"/>
    <s v="https://community.secop.gov.co/Public/Tendering/OpportunityDetail/Index?noticeUID=CO1.NTC.407604&amp;isFromPublicArea=True&amp;isModal=False"/>
    <x v="3"/>
    <d v="2018-04-25T00:00:00"/>
    <x v="0"/>
    <s v="Subasta Inversa Presencial "/>
    <x v="0"/>
    <s v="Contratar la adquisición e instalación de carpas y vallas de seguridad para protección de funcionarios y usuarios en los puentes fronterizos de la Regional Oriente - Norte de Santander"/>
    <n v="233"/>
    <n v="49121503"/>
    <s v="Carpas"/>
    <n v="60000000"/>
    <n v="38318"/>
    <s v="A-2-0-4-1-25"/>
    <x v="0"/>
    <s v="En ejecución"/>
    <s v="CO-079 2018 "/>
    <d v="2018-06-13T00:00:00"/>
    <x v="7"/>
    <s v="Regional Oriente"/>
    <s v="Cúcuta"/>
    <s v="PUBLISEÑALES S.A.S"/>
    <n v="860072367"/>
    <n v="6"/>
    <n v="140918"/>
    <d v="2018-03-13T00:00:00"/>
    <n v="56516670"/>
    <n v="0"/>
    <n v="56516670"/>
    <s v="N/A"/>
    <s v="N/A"/>
    <s v="N/A"/>
    <s v="N/A"/>
    <s v="N/A"/>
    <d v="2018-06-14T00:00:00"/>
    <d v="2018-08-02T00:00:00"/>
    <s v="EN EJECUCION "/>
    <n v="49"/>
    <s v="CHINCHILLA GARZON DIDIER ALEXANDER"/>
    <n v="80257091"/>
  </r>
  <r>
    <s v="Tienda Virtual"/>
    <n v="45201"/>
    <x v="0"/>
    <s v="2018623141000043E"/>
    <n v="45201"/>
    <s v="https://colombiacompra.coupahost.com/order_headers/27758"/>
    <x v="3"/>
    <d v="2018-04-20T00:00:00"/>
    <x v="2"/>
    <s v="Mínima Cuantía"/>
    <x v="4"/>
    <s v="Contratar la adquisición de sillas ergonómicas para los funcionarios de nivel central"/>
    <n v="250"/>
    <n v="56101522"/>
    <s v="Sillas de brazos "/>
    <n v="30000000"/>
    <n v="24818"/>
    <s v="A-2-0-4-2-2"/>
    <x v="0"/>
    <s v="En ejecución"/>
    <n v="27758"/>
    <d v="2018-04-20T00:00:00"/>
    <x v="0"/>
    <s v="Nivel Nacional "/>
    <s v="Bogotá D.C."/>
    <s v="CENCOSUD COLOMBIA S.A."/>
    <n v="900155107"/>
    <n v="1"/>
    <n v="101318"/>
    <d v="2018-04-23T00:00:00"/>
    <n v="6679800"/>
    <n v="0"/>
    <n v="6679800"/>
    <s v="NA"/>
    <s v="N/A"/>
    <s v="N/A"/>
    <s v="N/A"/>
    <s v="N/A"/>
    <d v="2018-04-23T00:00:00"/>
    <d v="2018-06-05T00:00:00"/>
    <s v="EJECUTADO"/>
    <n v="43"/>
    <s v="RODRIGO DIAZ CASTAÑO"/>
    <n v="79877406"/>
  </r>
  <r>
    <s v="Tienda Virtual"/>
    <n v="48529"/>
    <x v="0"/>
    <s v="2018623141000048E"/>
    <n v="48529"/>
    <s v="https://www.colombiacompra.gov.co/tienda-virtual-del-estado-colombiano/ordenes-compra/28638"/>
    <x v="3"/>
    <d v="2018-04-21T00:00:00"/>
    <x v="0"/>
    <s v="Acuerdo Marco de Precios "/>
    <x v="0"/>
    <s v="SUMINISTRO TINTAS, TONER y ROLLOS PARA IMPRESORAS"/>
    <n v="251"/>
    <n v="44103103"/>
    <s v="Toner para impresoras o fax"/>
    <n v="40000000"/>
    <n v="38818"/>
    <s v="A-2-0-4-4-15"/>
    <x v="0"/>
    <s v="En ejecución"/>
    <n v="28638"/>
    <d v="2018-05-23T00:00:00"/>
    <x v="0"/>
    <s v="Nivel Central"/>
    <s v="Bogotá D.C."/>
    <s v="Key Market S.A.S."/>
    <n v="830073623"/>
    <n v="2"/>
    <n v="126118"/>
    <d v="2018-05-25T00:00:00"/>
    <n v="2405597.38"/>
    <n v="0"/>
    <n v="2405597.38"/>
    <s v="NA"/>
    <s v="N/A"/>
    <s v="N/A"/>
    <s v="N/A"/>
    <s v="N/A"/>
    <d v="2018-05-25T00:00:00"/>
    <d v="2018-05-31T00:00:00"/>
    <s v="EJECUTADO"/>
    <n v="6"/>
    <s v="GONZALEZ FLOREZ YANA CRISTINA"/>
    <n v="46668764"/>
  </r>
  <r>
    <s v="Tienda Virtual"/>
    <n v="48534"/>
    <x v="0"/>
    <s v="2018623141000044E"/>
    <n v="48534"/>
    <s v="https://www.colombiacompra.gov.co/tienda-virtual-del-estado-colombiano/ordenes-compra/28292"/>
    <x v="3"/>
    <d v="2018-04-22T00:00:00"/>
    <x v="0"/>
    <s v="Acuerdo Marco de Precios "/>
    <x v="0"/>
    <s v="SUMINISTRO TINTAS, TONER y ROLLOS PARA IMPRESORAS"/>
    <n v="251"/>
    <n v="44103103"/>
    <s v="Toner para impresoras o fax"/>
    <n v="40000000"/>
    <n v="38818"/>
    <s v="A-2-0-4-4-15"/>
    <x v="0"/>
    <s v="En ejecución"/>
    <n v="28292"/>
    <d v="2018-05-08T00:00:00"/>
    <x v="0"/>
    <s v="Nivel Central"/>
    <s v="Bogotá D.C."/>
    <s v="Uniples S.A."/>
    <n v="811021363"/>
    <n v="0"/>
    <n v="114318"/>
    <d v="2018-05-10T00:00:00"/>
    <n v="3906770"/>
    <n v="0"/>
    <n v="3906770"/>
    <s v="NA"/>
    <s v="N/A"/>
    <s v="N/A"/>
    <s v="N/A"/>
    <s v="N/A"/>
    <d v="2018-05-10T00:00:00"/>
    <d v="2018-05-31T00:00:00"/>
    <s v="EJECUTADO"/>
    <n v="21"/>
    <s v="GONZALEZ FLOREZ YANA CRISTINA"/>
    <n v="46668764"/>
  </r>
  <r>
    <s v="Secop II"/>
    <n v="66"/>
    <x v="1"/>
    <s v="2018623140300035E"/>
    <s v="MC-066-2018"/>
    <s v="https://community.secop.gov.co/Public/Tendering/OpportunityDetail/Index?noticeUID=CO1.NTC.405068&amp;isFromPublicArea=True&amp;isModal=False_x000a_"/>
    <x v="3"/>
    <d v="2018-04-23T00:00:00"/>
    <x v="2"/>
    <s v="Mínima Cuantía"/>
    <x v="5"/>
    <s v="Adquisición y renovación de certificados digitales, de conformidad con las especificaciones de la Unidad Administrativa Especial Migración Colombia."/>
    <n v="185"/>
    <n v="43233205"/>
    <s v="Software de seguridad de transacciones y de protección contra virus"/>
    <n v="17400000"/>
    <n v="38518"/>
    <s v="C-1199-1002-10"/>
    <x v="0"/>
    <s v="En ejecución"/>
    <s v="AO-047-2018"/>
    <s v="15/05/2018"/>
    <x v="7"/>
    <s v="Nivel Central"/>
    <s v="Bogotá D.C."/>
    <s v="GESTION DE SEGURIDAD ELECTRONICA SA"/>
    <n v="900204272"/>
    <n v="8"/>
    <s v="116918"/>
    <s v="15/05/2018"/>
    <n v="9520000"/>
    <n v="0"/>
    <n v="9520000"/>
    <s v="N/A"/>
    <s v="N/A"/>
    <s v="N/A"/>
    <s v="N/A"/>
    <s v="N/A"/>
    <d v="2018-06-01T00:00:00"/>
    <d v="2018-07-01T00:00:00"/>
    <s v="EJECUTADO"/>
    <n v="30"/>
    <s v="GILMER MOISES AMEZQUITA "/>
    <n v="79717103"/>
  </r>
  <r>
    <s v="Tienda Virtual"/>
    <n v="48540"/>
    <x v="0"/>
    <s v="2018623141000045E"/>
    <n v="48540"/>
    <s v="https://www.colombiacompra.gov.co/tienda-virtual-del-estado-colombiano/ordenes-compra/28291"/>
    <x v="3"/>
    <d v="2018-04-23T00:00:00"/>
    <x v="0"/>
    <s v="Acuerdo Marco de Precios "/>
    <x v="0"/>
    <s v="SUMINISTRO TINTAS, TONER y ROLLOS PARA IMPRESORAS"/>
    <n v="251"/>
    <n v="44103103"/>
    <s v="Toner para impresoras o fax"/>
    <n v="40000000"/>
    <n v="38818"/>
    <s v="A-2-0-4-4-15"/>
    <x v="0"/>
    <s v="En ejecución"/>
    <n v="28291"/>
    <d v="2018-05-08T00:00:00"/>
    <x v="0"/>
    <s v="Nivel Central"/>
    <s v="Bogotá D.C."/>
    <s v="Soluciones de Impresión Corporativa S.A.S."/>
    <n v="900251584"/>
    <n v="0"/>
    <n v="114218"/>
    <d v="2018-05-10T00:00:00"/>
    <n v="1428825.38"/>
    <n v="0"/>
    <n v="1428825.38"/>
    <s v="NA"/>
    <s v="N/A"/>
    <s v="N/A"/>
    <s v="N/A"/>
    <s v="N/A"/>
    <d v="2018-05-10T00:00:00"/>
    <d v="2018-05-31T00:00:00"/>
    <s v="EJECUTADO"/>
    <n v="21"/>
    <s v="GONZALEZ FLOREZ YANA CRISTINA"/>
    <n v="46668764"/>
  </r>
  <r>
    <s v="Tienda Virtual"/>
    <n v="48542"/>
    <x v="0"/>
    <s v="2018623141000046E"/>
    <n v="48542"/>
    <s v="https://www.colombiacompra.gov.co/tienda-virtual-del-estado-colombiano/ordenes-compra/28290"/>
    <x v="3"/>
    <d v="2018-04-24T00:00:00"/>
    <x v="0"/>
    <s v="Acuerdo Marco de Precios "/>
    <x v="0"/>
    <s v="SUMINISTRO TINTAS, TONER y ROLLOS PARA IMPRESORAS"/>
    <n v="251"/>
    <n v="44103103"/>
    <s v="Toner para impresoras o fax"/>
    <n v="40000000"/>
    <n v="38818"/>
    <s v="A-2-0-4-4-15"/>
    <x v="0"/>
    <s v="En ejecución"/>
    <n v="28290"/>
    <d v="2018-05-08T00:00:00"/>
    <x v="0"/>
    <s v="Nivel Central"/>
    <s v="Bogotá D.C."/>
    <s v="Papelería Los Andes Ltda."/>
    <n v="860026740"/>
    <n v="5"/>
    <n v="115218"/>
    <d v="2018-05-10T00:00:00"/>
    <n v="1330420.05"/>
    <n v="0"/>
    <n v="1330420.05"/>
    <s v="NA"/>
    <s v="N/A"/>
    <s v="N/A"/>
    <s v="N/A"/>
    <s v="N/A"/>
    <d v="2018-05-10T00:00:00"/>
    <d v="2018-05-31T00:00:00"/>
    <s v="EJECUTADO"/>
    <n v="21"/>
    <s v="GONZALEZ FLOREZ YANA CRISTINA"/>
    <n v="46668764"/>
  </r>
  <r>
    <s v="Tienda Virtual"/>
    <n v="48544"/>
    <x v="0"/>
    <s v="2018623141000047E"/>
    <n v="48544"/>
    <s v="https://www.colombiacompra.gov.co/tienda-virtual-del-estado-colombiano/ordenes-compra/28289"/>
    <x v="3"/>
    <d v="2018-04-25T00:00:00"/>
    <x v="0"/>
    <s v="Acuerdo Marco de Precios "/>
    <x v="0"/>
    <s v="SUMINISTRO TINTAS, TONER y ROLLOS PARA IMPRESORAS"/>
    <n v="251"/>
    <n v="44103103"/>
    <s v="Toner para impresoras o fax"/>
    <n v="40000000"/>
    <n v="38818"/>
    <s v="A-2-0-4-4-15"/>
    <x v="0"/>
    <s v="En ejecución"/>
    <n v="28289"/>
    <d v="2018-05-08T00:00:00"/>
    <x v="0"/>
    <s v="Nivel Central"/>
    <s v="Bogotá D.C."/>
    <s v="Soluciones de Impresión Corporativa S.A.S."/>
    <n v="900251584"/>
    <n v="0"/>
    <n v="114118"/>
    <d v="2018-05-10T00:00:00"/>
    <n v="11266491.6"/>
    <n v="0"/>
    <n v="11266491.6"/>
    <s v="NA"/>
    <s v="N/A"/>
    <s v="N/A"/>
    <s v="N/A"/>
    <s v="N/A"/>
    <d v="2018-05-10T00:00:00"/>
    <d v="2018-05-31T00:00:00"/>
    <s v="EJECUTADO"/>
    <n v="21"/>
    <s v="GONZALEZ FLOREZ YANA CRISTINA"/>
    <n v="46668764"/>
  </r>
  <r>
    <s v="Secop II"/>
    <n v="15"/>
    <x v="2"/>
    <s v="2018623140300036E"/>
    <s v="SASI-015-2018"/>
    <s v="https://community.secop.gov.co/Public/Tendering/ContractNoticePhases/View?PPI=CO1.PPI.1314004&amp;isFromPublicArea=True&amp;isModal=False"/>
    <x v="3"/>
    <d v="2018-04-26T00:00:00"/>
    <x v="0"/>
    <s v="Subasta Inversa Electrónica"/>
    <x v="5"/>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49"/>
    <n v="261116"/>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163564000"/>
    <n v="30818"/>
    <s v="C-1199-1002-10"/>
    <x v="0"/>
    <s v="En ejecución"/>
    <n v="80"/>
    <d v="2018-06-26T00:00:00"/>
    <x v="7"/>
    <s v="Nivel Central"/>
    <s v="Nivel Central"/>
    <s v="INGEAL S.A"/>
    <n v="800039398"/>
    <n v="7"/>
    <n v="156818"/>
    <d v="2018-06-26T00:00:00"/>
    <n v="119007192"/>
    <n v="0"/>
    <n v="119007192"/>
    <s v="CUMPLIMIENTO SALARIOS Y PRESTACIONES SOCIALES CALIDAD DEL SERVICIO RESPONSABILIDAD EXTRACONTRACTUAL"/>
    <s v="20%-10%-20%"/>
    <s v="2A-3A-2A"/>
    <s v="SEGUROS DEL ESTADO"/>
    <n v="43279"/>
    <d v="2018-06-28T00:00:00"/>
    <d v="2018-12-15T00:00:00"/>
    <s v="EN EJECUCION "/>
    <n v="170"/>
    <s v="NESTOR HERNANDO MONTENEGRO"/>
    <n v="19262345"/>
  </r>
  <r>
    <s v="Tienda Virtual"/>
    <n v="48545"/>
    <x v="0"/>
    <s v="2018623141000042E"/>
    <n v="48545"/>
    <s v="https://www.colombiacompra.gov.co/tienda-virtual-del-estado-colombiano/ordenes-compra/28288"/>
    <x v="3"/>
    <d v="2018-04-26T00:00:00"/>
    <x v="0"/>
    <s v="Acuerdo Marco de Precios "/>
    <x v="0"/>
    <s v="SUMINISTRO TINTAS, TONER y ROLLOS PARA IMPRESORAS"/>
    <n v="251"/>
    <n v="44103103"/>
    <s v="Toner para impresoras o fax"/>
    <n v="40000000"/>
    <n v="38818"/>
    <s v="A-2-0-4-4-15"/>
    <x v="0"/>
    <s v="En ejecución"/>
    <n v="28288"/>
    <d v="2018-05-08T00:00:00"/>
    <x v="0"/>
    <s v="Nivel Central"/>
    <s v="Bogotá D.C."/>
    <s v="Soluciones de Impresión Corporativa S.A.S."/>
    <n v="900251584"/>
    <n v="0"/>
    <n v="114018"/>
    <d v="2018-05-09T00:00:00"/>
    <n v="3398640"/>
    <n v="0"/>
    <n v="3398640"/>
    <s v="NA"/>
    <s v="N/A"/>
    <s v="N/A"/>
    <s v="N/A"/>
    <s v="N/A"/>
    <d v="2018-05-09T00:00:00"/>
    <d v="2018-05-31T00:00:00"/>
    <s v="EJECUTADO"/>
    <n v="22"/>
    <s v="GONZALEZ FLOREZ YANA CRISTINA"/>
    <n v="46668764"/>
  </r>
  <r>
    <s v="Secop II"/>
    <n v="17"/>
    <x v="0"/>
    <s v="2018623140300034E"/>
    <s v="SASI-017-2018"/>
    <s v="https://community.secop.gov.co/Public/Tendering/OpportunityDetail/Index?noticeUID=CO1.NTC.410796&amp;isFromPublicArea=True&amp;isModal=False"/>
    <x v="3"/>
    <d v="2018-04-30T00:00:00"/>
    <x v="0"/>
    <s v="Subasta Inversa Presencial "/>
    <x v="5"/>
    <s v="Adquirir una solución de seguridad de red de datos para la protección de las zonas definidas por la Entidad, con soporte y garantía, de acuerdo con las especificaciones técnicas de la Unidad Administr"/>
    <n v="176"/>
    <n v="432225"/>
    <s v="Equipo de Seguridad de red"/>
    <n v="1500000000"/>
    <n v="39318"/>
    <s v="C-1199-1002-10"/>
    <x v="0"/>
    <s v="En ejecución"/>
    <s v="CO-087"/>
    <d v="2018-07-23T00:00:00"/>
    <x v="7"/>
    <s v="Nivel Central"/>
    <s v="Nivel Central"/>
    <s v="DIGIWARE DE COLOMBIA S.A."/>
    <n v="830019156"/>
    <n v="5"/>
    <n v="172618"/>
    <d v="2018-07-24T00:00:00"/>
    <n v="1260504109"/>
    <n v="0"/>
    <n v="1260504109"/>
    <s v="N/A"/>
    <s v="N/A"/>
    <s v="N/A"/>
    <s v="N/A"/>
    <s v="N/A"/>
    <d v="2018-07-25T00:00:00"/>
    <d v="2018-12-15T00:00:00"/>
    <s v="EN EJECUCION "/>
    <n v="143"/>
    <s v="SIERRA JIMENEZ ELVIS LEONARDO"/>
    <n v="79787263"/>
  </r>
  <r>
    <s v="Secop II"/>
    <n v="67"/>
    <x v="1"/>
    <s v="2018623140500254E"/>
    <s v="MC-067-2018"/>
    <s v="https://community.secop.gov.co/Public/Tendering/OpportunityDetail/Index?noticeUID=CO1.NTC.410922&amp;isFromPublicArea=True&amp;isModal=False"/>
    <x v="3"/>
    <d v="2018-04-30T00:00:00"/>
    <x v="2"/>
    <s v="Mínima Cuantía"/>
    <x v="0"/>
    <s v="Servicio de mantenimiento preventivo y correctivo del parque automotor asignado a la Regional Guajira."/>
    <n v="254"/>
    <n v="78181500"/>
    <s v="Todos los grupos asociados"/>
    <n v="25000000"/>
    <n v="22118"/>
    <s v="A-2-0-4-5-6"/>
    <x v="0"/>
    <s v="En ejecución"/>
    <s v="AO-048-2018"/>
    <d v="2018-05-28T00:00:00"/>
    <x v="6"/>
    <s v="Regional Guajira"/>
    <s v="Riohacha"/>
    <s v="FILTROS Y LUBRICANTES DE LA GUAJIRA "/>
    <n v="84079101"/>
    <n v="1"/>
    <n v="127018"/>
    <d v="2018-05-28T00:00:00"/>
    <n v="25000000"/>
    <n v="0"/>
    <n v="25000000"/>
    <s v="N/A"/>
    <s v="N/A"/>
    <s v="N/A"/>
    <s v="N/A"/>
    <s v="N/A"/>
    <d v="2018-05-28T00:00:00"/>
    <d v="2018-12-31T00:00:00"/>
    <s v="EN EJECUCION "/>
    <n v="216"/>
    <s v=" PONCE CALVO LEONIDAS ALBERTO"/>
    <n v="12724487"/>
  </r>
  <r>
    <s v="Secop II "/>
    <n v="69"/>
    <x v="4"/>
    <s v="2018623140500260E_x000a_"/>
    <s v="MC-069-2018"/>
    <s v="https://community.secop.gov.co/Public/Tendering/OpportunityDetail/Index?noticeUID=CO1.NTC.411602&amp;isFromPublicArea=True&amp;isModal=False"/>
    <x v="3"/>
    <d v="2018-04-30T00:00:00"/>
    <x v="2"/>
    <s v="Minima Cuantia"/>
    <x v="0"/>
    <s v="CONTRATAR LA REALIZACIÓN DEL AVALUÓ Y/O PERITAJES DEL PARQUE AUTOMOTOR PARA EL PROCESO DEL COMITÉ DE BAJAS."/>
    <n v="159"/>
    <s v="80131802 _x000a_80101504"/>
    <s v="Servicios de avalúo de inmuebles - Servicios de consultoría de negocios y administración corporativa"/>
    <n v="33000000"/>
    <n v="40718"/>
    <s v="A-2-0-4-41-13"/>
    <x v="0"/>
    <s v="En ejecución"/>
    <s v="AO-050-2018"/>
    <d v="2018-05-30T00:00:00"/>
    <x v="10"/>
    <s v="NIVEL CENTRAL "/>
    <s v="Bogotá D.C."/>
    <s v="TINSA COLOMBIA LTDA"/>
    <n v="900042668"/>
    <n v="4"/>
    <s v="127818"/>
    <d v="2018-05-30T00:00:00"/>
    <n v="16422000"/>
    <n v="0"/>
    <n v="16422000"/>
    <s v="CUMPLIMIENTO/SALARIOS Y PRESTACIONES SOCIALES , CALIDAD DEL SERVICIO"/>
    <s v="20%/10%/20%"/>
    <s v="2020/2021/2020"/>
    <m/>
    <s v="N/A"/>
    <d v="2018-05-31T00:00:00"/>
    <d v="2018-12-31T00:00:00"/>
    <s v="EN EJECUCION "/>
    <n v="214"/>
    <s v="DIDIER CHINCHILLA"/>
    <n v="80257091"/>
  </r>
  <r>
    <s v="Secop II "/>
    <n v="68"/>
    <x v="4"/>
    <s v="2018623140500253E"/>
    <s v="MC-068-2018"/>
    <s v="https://community.secop.gov.co/Public/Tendering/OpportunityDetail/Index?noticeUID=CO1.NTC.411303&amp;isFromPublicArea=True&amp;isModal=False"/>
    <x v="3"/>
    <d v="2018-04-30T00:00:00"/>
    <x v="2"/>
    <s v="Minima Cuantia"/>
    <x v="0"/>
    <s v="contratar la mano de obra y material para el cerramiento provisional de la entrada vehicular del sotano de la regional cucuta, debido a las inundaciones que se vienen presentando."/>
    <n v="232"/>
    <s v="72101500 - 72121103 - 72121100 - 72101507 "/>
    <s v="Servicios de apoyo para la construcción-Servicios de renovación y reparación de edificios comerciales y de oficinas-Servicios de construcción de edificios comerciales y de oficina- Servicio de mantenimiento de edificios"/>
    <n v="2500000"/>
    <n v="38918"/>
    <s v="A-2-0-4-5-1"/>
    <x v="1"/>
    <s v="N/A"/>
    <s v="N/A"/>
    <s v="N/A"/>
    <x v="8"/>
    <s v="N/A"/>
    <s v="N/A"/>
    <s v="N/A"/>
    <s v="N/A"/>
    <s v="N/A"/>
    <s v="N/A"/>
    <s v="N/A"/>
    <n v="0"/>
    <n v="0"/>
    <n v="0"/>
    <s v="N/A"/>
    <s v="N/A"/>
    <s v="N/A"/>
    <s v="N/A"/>
    <s v="N/A"/>
    <s v="N/A"/>
    <s v="N/A"/>
    <m/>
    <m/>
    <s v="N/A"/>
    <s v="N/A"/>
  </r>
  <r>
    <s v="Secop II "/>
    <n v="70"/>
    <x v="4"/>
    <s v="2018623141100004E"/>
    <s v="MC-070-2018"/>
    <s v="https://community.secop.gov.co/Public/Tendering/OpportunityDetail/Index?noticeUID=CO1.NTC.411606&amp;isFromPublicArea=True&amp;isModal=False"/>
    <x v="3"/>
    <d v="2018-04-30T00:00:00"/>
    <x v="2"/>
    <s v="Minima Cuantia"/>
    <x v="0"/>
    <s v="Contratar el suministro de tintas, tóner y rollos para impresoras."/>
    <n v="253"/>
    <n v="44103100"/>
    <s v="Papel de imprenta y papel de escribir- Suministros para impresora, fax y fotocopiadora"/>
    <n v="25000000"/>
    <n v="39118"/>
    <s v="A-2-0-4-4-15 "/>
    <x v="0"/>
    <s v="En ejecución"/>
    <s v="AO-049-2018"/>
    <d v="2018-05-30T00:00:00"/>
    <x v="9"/>
    <s v="NIVEL CENTRAL "/>
    <s v="Bogotá D.C."/>
    <s v="DAFERTEC SAS"/>
    <n v="830084004"/>
    <s v="0"/>
    <n v="127718"/>
    <d v="2018-05-30T00:00:00"/>
    <n v="24208170"/>
    <n v="0"/>
    <n v="24208170"/>
    <s v="N/A"/>
    <s v="N/A"/>
    <s v="N/A"/>
    <s v="N/A"/>
    <s v="N/A"/>
    <d v="2018-05-31T00:00:00"/>
    <d v="2018-07-01T00:00:00"/>
    <s v="EN EJECUCION "/>
    <n v="31"/>
    <s v="LUZ ELENA MORALES "/>
    <n v="40029680"/>
  </r>
  <r>
    <s v="Secop II"/>
    <n v="71"/>
    <x v="2"/>
    <s v="2018623142900001E"/>
    <s v="MC-071-2018"/>
    <s v="https://community.secop.gov.co/Public/Tendering/ContractNoticePhases/View?PPI=CO1.PPI.1536737&amp;isFromPublicArea=True&amp;isModal=False"/>
    <x v="4"/>
    <d v="2018-05-30T00:00:00"/>
    <x v="2"/>
    <s v="Mínima Cuantía"/>
    <x v="5"/>
    <s v="Contratar el mantenimiento preventivo y correctivo para la solución de Carteleras Virtuales a nivel nacional con bolsa de mantenimientos, de conformidad con las especificaciones de la Unidad Administrativa Especial Migración Colombia"/>
    <n v="256"/>
    <n v="43222600"/>
    <s v="Equipo de servicio de red"/>
    <n v="19610000"/>
    <n v="38618"/>
    <s v="C-1199-1002-10"/>
    <x v="0"/>
    <s v="En ejecución"/>
    <s v="AO-51-2018"/>
    <d v="2018-06-29T00:00:00"/>
    <x v="6"/>
    <s v="Nivel Nacional "/>
    <s v="Nivel Nacional "/>
    <s v="APICOM SAS"/>
    <n v="830105984"/>
    <s v="5"/>
    <n v="158318"/>
    <d v="2018-06-29T00:00:00"/>
    <n v="18314100"/>
    <n v="0"/>
    <n v="18314100"/>
    <s v="CUMPLIMIENTO SALARIOS Y PRESTACIONES SOCIALES CALIDAD DEL SERVICIO"/>
    <s v="20%-10%-20%"/>
    <s v="2A-3A-2A"/>
    <m/>
    <m/>
    <d v="2018-06-29T00:00:00"/>
    <d v="2018-12-31T00:00:00"/>
    <s v="EN EJECUCION "/>
    <n v="185"/>
    <s v="JUAN MANUEL CAICEDO"/>
    <n v="94486941"/>
  </r>
  <r>
    <s v="Tienda Virtual"/>
    <n v="57519"/>
    <x v="4"/>
    <s v="2018623140500261E"/>
    <n v="29638"/>
    <s v="https://colombiacompra.coupahost.com/quotes/requests/57519/show_active"/>
    <x v="4"/>
    <d v="2018-05-31T00:00:00"/>
    <x v="0"/>
    <s v="Acuerdo Marco de Precios "/>
    <x v="5"/>
    <s v="Contratar los enlaces a internet y servicios complementarios Wifi para Zona Wifi GRATIS para la gente."/>
    <n v="189"/>
    <n v="811121"/>
    <s v="sevicios de internet "/>
    <n v="169643109"/>
    <s v="42118"/>
    <s v="C-1199-1002-10"/>
    <x v="0"/>
    <s v="En ejecución"/>
    <n v="29638"/>
    <d v="2018-07-05T00:00:00"/>
    <x v="0"/>
    <s v="NIVEL CENTRAL "/>
    <s v="Bogotá D.C."/>
    <s v="Media Commerce Partners SAS"/>
    <n v="819006966"/>
    <s v="N/A"/>
    <n v="159118"/>
    <d v="2018-07-05T00:00:00"/>
    <n v="27143424"/>
    <n v="0"/>
    <n v="27143424"/>
    <s v="N/A"/>
    <s v="N/A"/>
    <s v="N/A"/>
    <s v="N/A"/>
    <s v="N/A"/>
    <d v="2018-07-05T00:00:00"/>
    <d v="2018-08-28T00:00:00"/>
    <s v="EN EJECUCION "/>
    <n v="54"/>
    <s v="YANA CRISTINA GONZALEZ FLOREZ"/>
    <n v="46668764"/>
  </r>
  <r>
    <s v="Secop II"/>
    <n v="68"/>
    <x v="2"/>
    <s v="2018623140500263E"/>
    <s v="PCD-068-2018"/>
    <s v="https://community.secop.gov.co/Public/Tendering/ContractNoticePhases/View?PPI=CO1.PPI.1654076&amp;isFromPublicArea=True&amp;isModal=False"/>
    <x v="5"/>
    <d v="2018-06-25T00:00:00"/>
    <x v="1"/>
    <s v="Exclusividad"/>
    <x v="5"/>
    <s v="Contratar el servicio de mantenimiento preventivo y correctivo con suministro de repuestos y baterías para las UPS´S TOSHIBA, de conformidad con las especificaciones técnicas señaladas por la Unidad Administrativa Especial Migración Colombia."/>
    <n v="192"/>
    <n v="721515"/>
    <s v="Servicios de Edificacion Y construccion de intsalacion y Mnatenimiento"/>
    <n v="9924600"/>
    <s v="43918"/>
    <s v="C-1199-1002-10"/>
    <x v="0"/>
    <s v="En ejecución"/>
    <n v="86"/>
    <d v="2018-07-17T00:00:00"/>
    <x v="10"/>
    <s v="Nivel Nacional "/>
    <s v="Bogotá D.C."/>
    <s v="SERVICIOS Y SOLUCIONES LIMITADA"/>
    <n v="900115635"/>
    <s v="6"/>
    <n v="171218"/>
    <d v="2018-07-18T00:00:00"/>
    <n v="9924600"/>
    <n v="0"/>
    <n v="9924600"/>
    <n v="9924600"/>
    <s v="CUMPLIMIENTO SALARIOS Y PRESTACIONES SOCIALES CALIDAD DEL SERVICIO"/>
    <s v="20%-10%-20%"/>
    <s v="2A-3A-2A"/>
    <s v="SEGUROS DEL ESTADO"/>
    <d v="2018-07-25T00:00:00"/>
    <d v="2018-12-31T00:00:00"/>
    <s v="EN EJECUCION "/>
    <n v="159"/>
    <s v="NESTOR HERNANDO MONTENEGRO"/>
    <n v="19262345"/>
  </r>
  <r>
    <s v="Secop II"/>
    <n v="67"/>
    <x v="2"/>
    <s v="2018623140500264E"/>
    <s v="PCD-067-2018"/>
    <s v="https://community.secop.gov.co/Public/Tendering/ContractNoticePhases/View?PPI=CO1.PPI.1654062&amp;isFromPublicArea=True&amp;isModal=False"/>
    <x v="5"/>
    <d v="2018-06-26T00:00:00"/>
    <x v="1"/>
    <s v="Exclusividad"/>
    <x v="5"/>
    <s v="Contratar el servicio de mantenimiento preventivo y correctivo con suministro de repuestos y baterías para las UPS´S PEI, de conformidad con las especificaciones técnicas señaladas por la Unidad Administrativa Especial Migración Colombia."/>
    <n v="191"/>
    <n v="721515"/>
    <s v="Servicios de Edificacion Y construccion de intsalacion y Mnatenimiento"/>
    <n v="99960000"/>
    <s v="43818"/>
    <s v="C-1199-1002-10"/>
    <x v="0"/>
    <s v="En ejecución"/>
    <n v="84"/>
    <d v="2018-07-11T00:00:00"/>
    <x v="10"/>
    <s v="Nivel Nacional "/>
    <s v="Bogotá D.C."/>
    <s v="PROYECTOS ESPECIALES INGENIERIA SAS"/>
    <n v="830025306"/>
    <s v="8"/>
    <n v="168718"/>
    <d v="2018-07-12T00:00:00"/>
    <n v="99960000"/>
    <n v="0"/>
    <n v="99960000"/>
    <n v="99960000"/>
    <s v="CUMPLIMIENTO SALARIOS Y PRESTACIONES SOCIALES CALIDAD DEL SERVICIO"/>
    <s v="20%-10%-20%"/>
    <s v="2A-3A-2A"/>
    <s v="SEGUROS DEL ESTADO"/>
    <d v="2018-07-16T00:00:00"/>
    <d v="2018-12-31T00:00:00"/>
    <s v="EN EJECUCION "/>
    <n v="168"/>
    <s v="NESTOR HERNANDO MONTENEGRO"/>
    <n v="19262345"/>
  </r>
  <r>
    <s v="Tienda Virtual"/>
    <n v="50589"/>
    <x v="2"/>
    <s v="2018623141000051E"/>
    <n v="50589"/>
    <s v="https://colombiacompra.coupahost.com/requisition_headers"/>
    <x v="5"/>
    <d v="2018-06-29T00:00:00"/>
    <x v="0"/>
    <s v="Acuerdo Marco de Precios "/>
    <x v="5"/>
    <s v="Adquisición licenciamiento ORACLE para la ampliación de la solución de almacenamiento, de conformidad con las especificaciones técnicas señaladas por la Unidad Administrativa Especial Migración Colombia"/>
    <n v="258"/>
    <n v="432323"/>
    <s v="Difusión de tecnologías de información y telecomunicaciones"/>
    <n v="920900303"/>
    <s v="46918"/>
    <s v="C-1199-1002-10"/>
    <x v="0"/>
    <s v="En ejecución"/>
    <n v="29509"/>
    <d v="2018-06-29T00:00:00"/>
    <x v="0"/>
    <s v="Nivel Central"/>
    <s v="Bogotá D.C."/>
    <s v="ORACLE COLOMBIA LTDA"/>
    <n v="800103052"/>
    <s v="8"/>
    <n v="158418"/>
    <d v="2018-07-03T00:00:00"/>
    <n v="919315880.79999995"/>
    <n v="0"/>
    <n v="919315880.79999995"/>
    <n v="919315880.79999995"/>
    <s v="N/A"/>
    <s v="N/A"/>
    <s v="N/A"/>
    <s v="N/A"/>
    <d v="2018-07-03T00:00:00"/>
    <d v="2018-08-09T00:00:00"/>
    <s v="EN EJECUCION "/>
    <n v="37"/>
    <s v="OLGA LUCIA PEREZ"/>
    <n v="46373712"/>
  </r>
  <r>
    <s v="Secop II"/>
    <s v="069-2018"/>
    <x v="5"/>
    <s v="2018623140500265E"/>
    <s v="PCD-069-2018"/>
    <s v="https://community.secop.gov.co/Public/Tendering/ContractNoticePhases/View?PPI=CO1.PPI.1670656&amp;isFromPublicArea=True&amp;isModal=False "/>
    <x v="5"/>
    <d v="2018-06-27T00:00:00"/>
    <x v="1"/>
    <s v="Exclusividad"/>
    <x v="0"/>
    <s v="Contratar el servicio de mantenimiento preventivo y correctivo con suministro de repuestos originales, para los vehículos de la marca NISSAN de la Unidad Administrativa Especial Migración Colombia a nivel nacional."/>
    <n v="116"/>
    <n v="781815"/>
    <s v="Servicios de mantenimiento o reparaciones de transportes"/>
    <n v="55000000"/>
    <n v="23718"/>
    <s v="A-2-0-4-5-6 "/>
    <x v="0"/>
    <s v="En ejecución"/>
    <s v="CO-085-2018"/>
    <d v="2018-07-11T00:00:00"/>
    <x v="6"/>
    <s v="Nivel Nacional "/>
    <s v="Bogotá D.C."/>
    <s v="TALLERES AUTORIZADOS S.A."/>
    <n v="860519235"/>
    <n v="3"/>
    <n v="168818"/>
    <d v="2018-07-13T00:00:00"/>
    <n v="55000000"/>
    <n v="0"/>
    <n v="55000000"/>
    <s v="$55.000.000.00"/>
    <s v="N/A"/>
    <s v="N/"/>
    <s v="N/A"/>
    <s v="N/A"/>
    <d v="2018-07-19T00:00:00"/>
    <d v="2020-12-31T00:00:00"/>
    <s v="EN EJECUCION "/>
    <n v="5"/>
    <s v="FELIPE CASTILLO CARDENAS"/>
    <n v="80251761"/>
  </r>
  <r>
    <s v="Secop II"/>
    <s v="070-2018"/>
    <x v="5"/>
    <s v="2018623140700067E"/>
    <s v="PCD-070-2018"/>
    <s v="https://community.secop.gov.co/Public/Tendering/ContractNoticePhases/View?PPI=CO1.PPI.1671422&amp;isFromPublicArea=True&amp;isModal=False"/>
    <x v="5"/>
    <d v="2018-06-28T00:00:00"/>
    <x v="1"/>
    <s v="Prestación de Servicios Profesionales y/o apoyo a la Gestión"/>
    <x v="5"/>
    <s v="Prestar los servicios profesionales para apoyar la gestión de la Oficina Asesora de Tecnología de la Información de Migración Colombia, de acuerdo con las condiciones señaladas y especificaciones técnicas descritas en los Estudios Previos."/>
    <n v="259"/>
    <s v="811115  _x000a_811122"/>
    <s v="Servicios Basados en Ingeniería, Investigación y Tecnología"/>
    <n v="42400000"/>
    <n v="44418"/>
    <s v="C-1199-1002-10 "/>
    <x v="0"/>
    <s v="En ejecución"/>
    <s v="CO-081-2018"/>
    <d v="2018-07-06T00:00:00"/>
    <x v="1"/>
    <s v="Nivel Central"/>
    <s v="Bogotá D.C."/>
    <s v="FANNY ROA HERNANDEZ"/>
    <n v="63324833"/>
    <s v="N/A"/>
    <n v="161118"/>
    <d v="2018-07-09T00:00:00"/>
    <n v="42400000"/>
    <n v="0"/>
    <n v="42400000"/>
    <s v="$42.400.000.00"/>
    <s v="N/A"/>
    <s v="N/"/>
    <s v="N/A"/>
    <s v="N/A"/>
    <d v="2018-07-10T00:00:00"/>
    <d v="2018-12-20T00:00:00"/>
    <s v="EN EJECUCION "/>
    <n v="18"/>
    <s v="DUBERLEY EDUARDO MURILLO BARONA "/>
    <n v="1087989085"/>
  </r>
  <r>
    <s v="Secop II"/>
    <s v="072-2018"/>
    <x v="5"/>
    <s v="2018623140700066E"/>
    <s v="MC-072-2018"/>
    <s v="https://community.secop.gov.co/Public/Tendering/ContractNoticePhases/View?PPI=CO1.PPI.1675997&amp;isFromPublicArea=True&amp;isModal=False​ "/>
    <x v="5"/>
    <d v="2018-06-30T00:00:00"/>
    <x v="2"/>
    <s v="Mínima Cuantí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6"/>
    <n v="911117"/>
    <s v="Servicios de compra y trueque de consumo"/>
    <n v="29000000"/>
    <n v="45018"/>
    <s v="A-2-0-4-4-2"/>
    <x v="0"/>
    <s v="En ejecución"/>
    <s v="AO-052-2018"/>
    <d v="2018-07-27T00:00:00"/>
    <x v="7"/>
    <s v="Nivel Central"/>
    <s v="Bogotá D.C."/>
    <s v="PERMODA LTDA"/>
    <n v="860516806"/>
    <n v="5"/>
    <n v="182818"/>
    <d v="2018-07-30T00:00:00"/>
    <n v="23800000"/>
    <n v="0"/>
    <n v="23800000"/>
    <s v="$23.800.000.00"/>
    <s v="N/A"/>
    <s v="N/"/>
    <s v="N/A"/>
    <s v="N/A"/>
    <d v="2018-08-02T00:00:00"/>
    <d v="2018-08-30T00:00:00"/>
    <s v="EN EJECUCION "/>
    <n v="1"/>
    <s v="ORLANDO TOCANCIPA PARDO "/>
    <n v="79292555"/>
  </r>
  <r>
    <s v="Tienda Virtual"/>
    <n v="58227"/>
    <x v="4"/>
    <s v="2018623141000050E"/>
    <n v="29603"/>
    <s v="https://colombiacompra.coupahost.com/quotes/requests/58227/show_active"/>
    <x v="5"/>
    <d v="2018-06-18T00:00:00"/>
    <x v="0"/>
    <s v="Acuerdo Marco de Precios "/>
    <x v="0"/>
    <s v="CONTRATAR EL SUMINISTRO DE PAPELERIA Y UTILES DE OFICINA, INCLUYENDO ELEMENTOS PARA ARCHIVO, CAJAS Y CARPETAS. "/>
    <n v="260"/>
    <s v="441216_x000a_441217"/>
    <s v="Equipos de oficina, accesorios y suministros/Equipos de oficina, accesorios y suministros"/>
    <n v="40000000"/>
    <s v="44218"/>
    <s v="A-2-0-4-4-15"/>
    <x v="0"/>
    <s v="En ejecución"/>
    <s v="29603"/>
    <d v="2018-07-04T00:00:00"/>
    <x v="0"/>
    <s v="NIVEL CENTRAL "/>
    <s v="Bogotá D.C."/>
    <s v="INSTITUCIONAL STAR SERVICES LTDA"/>
    <n v="830113914"/>
    <s v="N/A"/>
    <n v="159718"/>
    <d v="2018-07-05T00:00:00"/>
    <n v="20351509.710000001"/>
    <n v="0"/>
    <n v="20351509.710000001"/>
    <s v="N/A"/>
    <s v="N/A"/>
    <s v="N/A"/>
    <s v="N/A"/>
    <s v="N/A"/>
    <d v="2018-07-05T00:00:00"/>
    <d v="2018-12-31T00:00:00"/>
    <s v="EN EJECUCION "/>
    <n v="179"/>
    <s v="JERSON LEONEL HERNANDEZ MOLINO"/>
    <n v="80851224"/>
  </r>
  <r>
    <s v="Secop II "/>
    <n v="65"/>
    <x v="4"/>
    <s v="2018623140500267E"/>
    <s v="PCD-065-2018"/>
    <s v="https://community.secop.gov.co/Public/Tendering/ContractNoticePhases/View?PPI=CO1.PPI.1647982&amp;isFromPublicArea=True&amp;isModal=False"/>
    <x v="5"/>
    <d v="2018-06-22T00:00:00"/>
    <x v="2"/>
    <s v="Minima Cuantia"/>
    <x v="5"/>
    <s v="Contratar el servicio de mantenimiento preventivo y correctivo con suministro de repuestos para los servidores de telefonía marca ALCATEL, de conformidad con las especificaciones técnicas de la Unidad Administrativa Especial Migración Colombia."/>
    <n v="193"/>
    <n v="811617"/>
    <s v="Servicios basados en Ingenieria investigacion y tecnologia"/>
    <n v="81076169"/>
    <s v="44018"/>
    <s v="C-1199-1002-10"/>
    <x v="0"/>
    <s v="En ejecución"/>
    <s v="CO-083-2018"/>
    <d v="2018-07-11T00:00:00"/>
    <x v="10"/>
    <s v="NIVEL CENTRAL "/>
    <s v="Bogotá D.C."/>
    <s v="M@ICROTEL"/>
    <n v="860353110"/>
    <s v="7"/>
    <n v="168518"/>
    <d v="2018-07-11T00:00:00"/>
    <n v="81076160"/>
    <n v="0"/>
    <n v="81076160"/>
    <s v="CUMPLIMIENTO/SALARIOS Y PRESTACIONES SOCIALES , CALIDAD DEL SERVICIO"/>
    <s v="20%/10%/20%"/>
    <s v="2020/2021/2020"/>
    <s v="LIBERTY SEGUROS S.A."/>
    <s v="N/A"/>
    <d v="2018-07-12T00:00:00"/>
    <d v="2018-12-31T00:00:00"/>
    <s v="EN EJECUCION "/>
    <n v="172"/>
    <s v="EDGAR ALBERTO CASTIBLANCO GONZALEZ  "/>
    <n v="19477329"/>
  </r>
  <r>
    <s v="Secop II "/>
    <n v="66"/>
    <x v="4"/>
    <s v="2018623140500266E"/>
    <s v="PCD-066-2018"/>
    <s v="https://community.secop.gov.co/Public/Tendering/ContractNoticePhases/View?PPI=CO1.PPI.1648322&amp;isFromPublicArea=True&amp;isModal=False"/>
    <x v="5"/>
    <d v="2018-06-22T00:00:00"/>
    <x v="2"/>
    <s v="Minima Cuantia"/>
    <x v="5"/>
    <s v="Contratar el servicio de mantenimiento preventivo y correctivo con suministro de repuestos para los servidores de telefonía marca AASTRA, de conformidad con las especificaciones técnicas de la Unidad Administrativa Especial Migración Colombia."/>
    <n v="194"/>
    <n v="811617"/>
    <s v="Servicios basados en Ingenieria investigacion y tecnologia"/>
    <n v="97334033"/>
    <s v="44118"/>
    <s v="C-1199-1002-10"/>
    <x v="0"/>
    <s v="En ejecución"/>
    <s v="CO-088-2018"/>
    <d v="2018-07-24T00:00:00"/>
    <x v="10"/>
    <s v="NIVEL CENTRAL "/>
    <s v="Bogotá D.C."/>
    <s v="IKUSI REDES"/>
    <n v="830073329"/>
    <s v="1"/>
    <n v="172818"/>
    <d v="2018-07-24T00:00:00"/>
    <n v="97334027"/>
    <n v="0"/>
    <n v="97334027"/>
    <s v="CUMPLIMIENTO/SALARIOS Y PRESTACIONES SOCIALES , CALIDAD DEL SERVICIO"/>
    <s v="20%/10%/20%"/>
    <s v="2020/2021/2020"/>
    <s v="LIBERTY SEGUROS S.A."/>
    <s v="N/A"/>
    <d v="2018-07-12T00:00:00"/>
    <d v="2018-12-31T00:00:00"/>
    <s v="EN EJECUCION "/>
    <n v="172"/>
    <s v="EDGAR ALBERTO CASTIBLANCO GONZALEZ  "/>
    <n v="19477329"/>
  </r>
  <r>
    <s v="Secop II "/>
    <n v="71"/>
    <x v="4"/>
    <s v="2018623140300038E"/>
    <s v="PCD-071-2018"/>
    <s v="https://community.secop.gov.co/Public/Tendering/ContractNoticePhases/View?PPI=CO1.PPI.1683711&amp;isFromPublicArea=True&amp;isModal=False"/>
    <x v="5"/>
    <d v="2018-06-29T00:00:00"/>
    <x v="2"/>
    <s v="Minima Cuantia"/>
    <x v="8"/>
    <s v="Adquisición de insumos para el proceso de expedición y personalización de la Tarjeta de Movilidad Fronteriza en la impresora HDP5600, de conformidad con las especificaciones técnicas requeridas por la Unidad Administrativa Especial Migración Colombia"/>
    <n v="264"/>
    <s v="141118_x000a_441017_x000a_441031"/>
    <s v="Oapeles de uso comercial "/>
    <n v="80000000"/>
    <s v="45518"/>
    <s v="A-2-0-4-4-23"/>
    <x v="0"/>
    <s v="En ejecución"/>
    <s v="CO-082-2018"/>
    <d v="2018-07-10T00:00:00"/>
    <x v="7"/>
    <s v="NIVEL CENTRAL "/>
    <s v="Bogotá D.C."/>
    <s v="IDENTICO SAS"/>
    <n v="800199498"/>
    <s v="0"/>
    <n v="168618"/>
    <d v="2018-07-12T00:00:00"/>
    <n v="79999950"/>
    <n v="0"/>
    <n v="79999950"/>
    <s v="CUMPLIMIENTO, CALIDAD DEL SERVICIO"/>
    <s v="20%,  20%"/>
    <n v="2020"/>
    <s v="ASEGURADORA SOLIDARIA DE COLOMBIA"/>
    <s v="N/A"/>
    <d v="2018-07-10T00:00:00"/>
    <d v="2018-08-10T00:00:00"/>
    <s v="EN EJECUCION "/>
    <n v="31"/>
    <s v="SANDRA PAOLA MORENO SANCHEZ "/>
    <n v="52795737"/>
  </r>
  <r>
    <s v="Tienda Virtual "/>
    <n v="47757"/>
    <x v="0"/>
    <s v="2018623141000049E"/>
    <n v="47757"/>
    <s v="https://www.colombiacompra.gov.co/tienda-virtual-del-estado-colombiano/ordenes-compra/29084"/>
    <x v="5"/>
    <d v="2018-06-14T00:00:00"/>
    <x v="0"/>
    <s v="Minima Cuantia"/>
    <x v="5"/>
    <s v="Adquirir Lectores de código QR y código de Barras, de conformidad con las especificaciones técnicas de la Unidad Administrativa Especial Migración Colombia."/>
    <n v="255"/>
    <s v="432117_x000a_432226"/>
    <s v="Equipos de lectura de codigo de barras"/>
    <n v="7500000"/>
    <s v="43618"/>
    <s v="C-1199-1002-10"/>
    <x v="0"/>
    <s v="En ejecución"/>
    <n v="29084"/>
    <d v="2018-06-14T00:00:00"/>
    <x v="0"/>
    <s v="Nivel Central"/>
    <s v="Bogotá D.C."/>
    <s v="COLOMBIANA DE COMERCIO S.A Y/O ALKOSTO S.A"/>
    <n v="89090094"/>
    <n v="3"/>
    <n v="141918"/>
    <d v="2018-06-14T00:00:00"/>
    <n v="7497000"/>
    <n v="0"/>
    <n v="7497000"/>
    <s v="N/A"/>
    <s v="N/A"/>
    <s v="N/A"/>
    <s v="N/A"/>
    <s v="N/A"/>
    <d v="2018-06-21T00:00:00"/>
    <d v="2018-06-30T00:00:00"/>
    <s v="EJECUTADO"/>
    <n v="9"/>
    <s v="ORLANDO REYES "/>
    <n v="79820029"/>
  </r>
  <r>
    <s v="Secop II"/>
    <n v="72"/>
    <x v="2"/>
    <s v="2018623140500268E"/>
    <s v="PCD-072-2018"/>
    <s v="https://community.secop.gov.co/Public/Tendering/ContractNoticePhases/View?PPI=CO1.PPI.1792348&amp;isFromPublicArea=True&amp;isModal=False"/>
    <x v="6"/>
    <d v="2018-07-23T00:00:00"/>
    <x v="1"/>
    <s v="Prestacion de Servicios Profesionales y/o apoyo a la Gestion"/>
    <x v="5"/>
    <s v="Prestar los servicios profesionales con autonomía técnica y administrativa para el soporte al sitio Web de la Entidad, de acuerdo con las condiciones señaladas y especificaciones técnicas descritas en los estudios previos y la propuesta presentada por EL CONTRATISTA."/>
    <n v="197"/>
    <n v="811118"/>
    <s v="servicios basados en ingenieria investigacion y tecnologia"/>
    <n v="13250000"/>
    <s v="47118"/>
    <s v="C-1199-1002-10"/>
    <x v="0"/>
    <s v="En ejecución"/>
    <n v="91"/>
    <d v="2018-08-14T00:00:00"/>
    <x v="1"/>
    <s v="Nivel Central"/>
    <s v="Bogotá D.C."/>
    <s v="VENNEX GROUP  SAS"/>
    <n v="900481705"/>
    <s v="1"/>
    <n v="189418"/>
    <d v="2018-08-14T00:00:00"/>
    <n v="13250000"/>
    <n v="0"/>
    <n v="13250000"/>
    <s v=" N/A "/>
    <s v=" N/A "/>
    <s v=" N/A "/>
    <s v=" N/A "/>
    <s v=" N/A "/>
    <d v="2018-08-14T00:00:00"/>
    <d v="2018-12-31T00:00:00"/>
    <s v="EN EJECUCION "/>
    <n v="139"/>
    <s v="GILMER MOISES AMEZQUITA "/>
    <n v="79717103"/>
  </r>
  <r>
    <s v="Secop II"/>
    <n v="78"/>
    <x v="2"/>
    <s v="2018623140500269E"/>
    <s v="PCD-078-2018"/>
    <s v="https://www.secop.gov.co/CO1BusinessLine/Tendering/BuyerWorkArea/Index?DocUniqueIdentifier=CO1.BDOS.483564"/>
    <x v="6"/>
    <d v="2018-07-30T00:00:00"/>
    <x v="1"/>
    <s v="Exclusividad"/>
    <x v="3"/>
    <s v="Contratar el servicio de mantenimiento preventivo y correctivo, con repuestos, para los equipos de Grafología (video comparadores), de conformidad con las especificaciones técnicas de la Unidad Administrativa Especial Migración Colombia a Nivel Nacional."/>
    <n v="200"/>
    <n v="811017"/>
    <s v="servicios basados en ingenieria investigacion y tecnologia"/>
    <n v="63673940"/>
    <s v="51618"/>
    <s v="C-1199-1002-10"/>
    <x v="0"/>
    <s v="En ejecución"/>
    <n v="96"/>
    <d v="2018-08-27T00:00:00"/>
    <x v="10"/>
    <s v="Nivel Central"/>
    <s v="Bogotá D.C."/>
    <s v="SANITAS S.A.S"/>
    <n v="860000648"/>
    <s v="2"/>
    <n v="197518"/>
    <d v="2018-08-27T00:00:00"/>
    <n v="63673740"/>
    <n v="0"/>
    <n v="63673740"/>
    <s v="CUMPLIMIENTO SALARIOS Y PRESTACIONES SOCIALES Y CALIDAD DE LOS BIENES"/>
    <s v="20%-10%-20%"/>
    <s v="2A-3A-2A"/>
    <s v="SEGUROS DEL ESTADO"/>
    <d v="2018-08-28T00:00:00"/>
    <d v="2018-09-03T00:00:00"/>
    <d v="2018-12-31T00:00:00"/>
    <s v="EN EJECUCION "/>
    <n v="119"/>
    <s v="NESTOR HERNANDO LUGO MARTINEZ"/>
    <n v="79989053"/>
  </r>
  <r>
    <s v="Secop II"/>
    <n v="75"/>
    <x v="0"/>
    <s v="2018623141100006E"/>
    <s v="MC-075-2018"/>
    <s v="https://community.secop.gov.co/Public/Tendering/ContractNoticePhases/View?PPI=CO1.PPI.1806509&amp;isFromPublicArea=True&amp;isModal=False"/>
    <x v="6"/>
    <d v="2018-07-23T00:00:00"/>
    <x v="2"/>
    <s v="Mínima Cuantía"/>
    <x v="0"/>
    <s v="Adquisición de papelería de rollo térmico para la impresión de la tarjeta andina."/>
    <n v="265"/>
    <n v="44103100"/>
    <s v="Suministros para impresora, fax y fotocopiadora"/>
    <n v="12000000"/>
    <s v="50118"/>
    <s v="A-2-0-4-4-15"/>
    <x v="0"/>
    <s v="En ejecución"/>
    <s v="AO-54-2018"/>
    <d v="2018-08-13T00:00:00"/>
    <x v="7"/>
    <s v="Nivel Central"/>
    <s v="Bogotá D.C."/>
    <s v="PREXXA S.A.S."/>
    <n v="890943045"/>
    <n v="7"/>
    <n v="189318"/>
    <d v="2018-08-14T00:00:00"/>
    <n v="12000000"/>
    <n v="0"/>
    <n v="12000000"/>
    <m/>
    <m/>
    <m/>
    <m/>
    <m/>
    <d v="2018-08-13T00:00:00"/>
    <d v="2018-09-13T00:00:00"/>
    <s v="EN EJECUCION "/>
    <n v="31"/>
    <s v="GONZALEZ FLOREZ YANA CRISTINA"/>
    <n v="46668764"/>
  </r>
  <r>
    <s v="Secop II"/>
    <n v="76"/>
    <x v="0"/>
    <s v="2018623140300039E"/>
    <s v="PCD-076-2018"/>
    <s v="https://community.secop.gov.co/Public/Tendering/ContractNoticePhases/View?PPI=CO1.PPI.1834080&amp;isFromPublicArea=True&amp;isModal=False"/>
    <x v="6"/>
    <d v="2018-07-31T00:00:00"/>
    <x v="1"/>
    <s v="Exclusividad"/>
    <x v="0"/>
    <s v="Adquirir certificados de firma digital de conformidad con las especificaciones de la Unidad Administrativa Especial Migración Colombia."/>
    <n v="158"/>
    <n v="432324"/>
    <s v="Programas de desarrollo"/>
    <n v="29845200"/>
    <s v="50318"/>
    <s v="C-1199-1002-8"/>
    <x v="0"/>
    <s v="En ejecución"/>
    <n v="97"/>
    <d v="2018-08-27T00:00:00"/>
    <x v="7"/>
    <s v="Nivel Central"/>
    <s v="Bogotá D.C."/>
    <s v="SOCIEDAD CAMERAL DE CERTIFICACION DIGITAL CERTICAMARA S.A."/>
    <n v="830084433"/>
    <n v="7"/>
    <n v="198118"/>
    <d v="2018-08-28T00:00:00"/>
    <n v="29845200"/>
    <n v="0"/>
    <n v="29845200"/>
    <s v="N/A"/>
    <s v="N/A"/>
    <s v="N/A"/>
    <s v="N/A"/>
    <s v="N/A"/>
    <d v="2018-08-28T00:00:00"/>
    <d v="2018-09-30T00:00:00"/>
    <s v="EN EJECUCION "/>
    <n v="33"/>
    <s v="SERRANO BORNACELLY ILVIS PATRICIA"/>
    <n v="36551065"/>
  </r>
  <r>
    <s v="Secop II"/>
    <s v="073-2018"/>
    <x v="5"/>
    <s v="2018623141100005E"/>
    <s v="PCD-073-2018"/>
    <s v="https://community.secop.gov.co/Public/Tendering/ContractNoticePhases/View?PPI=CO1.PPI.1806308&amp;isFromPublicArea=True&amp;isModal=False"/>
    <x v="6"/>
    <d v="2018-07-24T00:00:00"/>
    <x v="1"/>
    <s v="Exclusividad"/>
    <x v="5"/>
    <s v="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
    <n v="201"/>
    <s v="43211700-81112200"/>
    <s v="Dispositivos informáticos de entrada de datos"/>
    <n v="643000000"/>
    <n v="50618"/>
    <s v="C-1199-1002-10 OPTIMIZACIÓN DE SERVICIOS_x000a_TECNOLÓGICOS PARA LA ATENCIÓN DE LOS_x000a_PROCESOS MIGRATORIOS A NIVEL NACIONAL"/>
    <x v="0"/>
    <s v="En ejecución"/>
    <s v="CO-094-2018"/>
    <d v="2018-08-21T00:00:00"/>
    <x v="7"/>
    <s v="Nivel Central"/>
    <s v="Bogotá D.C."/>
    <s v="GEMALTO COLOMBIA S.A."/>
    <n v="830079892"/>
    <n v="4"/>
    <n v="192318"/>
    <d v="2018-08-21T00:00:00"/>
    <n v="641963200"/>
    <n v="0"/>
    <n v="641963200"/>
    <m/>
    <m/>
    <m/>
    <m/>
    <m/>
    <d v="2018-08-21T00:00:00"/>
    <d v="2018-09-21T00:00:00"/>
    <s v="EN EJECUCION "/>
    <n v="31"/>
    <s v="LUGO MARTINEZ NESTOR HERNANDO"/>
    <n v="79989053"/>
  </r>
  <r>
    <s v="Secop II"/>
    <s v="074-2018"/>
    <x v="5"/>
    <s v="2018623149100001E"/>
    <s v="MC-074-2018"/>
    <s v="https://community.secop.gov.co/Public/Tendering/ContractNoticePhases/View?PPI=CO1.PPI.1773334&amp;isFromPublicArea=True&amp;isModal=False"/>
    <x v="6"/>
    <d v="2018-07-17T00:00:00"/>
    <x v="2"/>
    <s v="Mínima Cuantía"/>
    <x v="0"/>
    <s v="Contratar el mantenimiento general del transformador seco de 125kVA, realizando la adecuación de su respectivo seccionador, cable de conexión entre transformador y seccionador, suministro de protecciones y respectivos permisos de desconexión ante el operador de red.  "/>
    <n v="263"/>
    <s v="72151514_x000a_60104703_x000a_56112205"/>
    <s v="Servicio de mantenimiento de energia de emergencia o de reserva"/>
    <n v="9000000"/>
    <n v="50518"/>
    <s v="A-2-0-4-5-2 MANTENIMIENTO DE BIENES MUEBLES, EQUIPOS Y ENSERES"/>
    <x v="0"/>
    <s v="En ejecución"/>
    <s v="AO-053-2018"/>
    <d v="2018-08-06T00:00:00"/>
    <x v="6"/>
    <s v="Regional Oriente"/>
    <m/>
    <s v="S&amp;G ENERGY S.A.S"/>
    <s v="900854472"/>
    <n v="2"/>
    <n v="184718"/>
    <d v="2018-08-08T00:00:00"/>
    <n v="7603415"/>
    <n v="0"/>
    <n v="7603415"/>
    <s v="N/A"/>
    <s v="N/"/>
    <s v="N/A"/>
    <s v="SI"/>
    <s v="SI"/>
    <d v="2018-08-13T00:00:00"/>
    <d v="2020-09-13T00:00:00"/>
    <s v="EN EJECUCION "/>
    <n v="1"/>
    <s v="DIDIER ALEXANDER CHINCHILLA GARZON"/>
    <s v="80257091"/>
  </r>
  <r>
    <s v="Secop II"/>
    <s v="077-2018"/>
    <x v="5"/>
    <s v="2018623145300001E"/>
    <s v="PCD-077-2018"/>
    <s v="https://community.secop.gov.co/Public/Tendering/ContractNoticePhases/View?PPI=CO1.PPI.1834423&amp;isFromPublicArea=True&amp;isModal=False"/>
    <x v="6"/>
    <d v="2018-07-27T00:00:00"/>
    <x v="1"/>
    <s v="Exclusividad"/>
    <x v="3"/>
    <s v="Adquisición de insumos que permitan la impresión y el uso de sellos de Migración Colombia, utilizados por los Oficiales de Migración que prestan sus servicios de atención ciudadana en los Puestos de Control Migratorio y Centros Facilitadores de Servicios Migratorios."/>
    <n v="268"/>
    <n v="24141500"/>
    <s v="Maquinaria, Accesorios y Suministros para Manejo, Acondicionamiento y Almacenamiento de Materiales"/>
    <n v="10000000"/>
    <n v="47518"/>
    <s v="A-2-0-4-4-23 Otros Materiales y Suministros"/>
    <x v="0"/>
    <s v="En ejecución"/>
    <s v="CO-090-2018"/>
    <d v="2018-08-09T00:00:00"/>
    <x v="7"/>
    <s v="Nivel Nacional "/>
    <s v="Bogotá D.C."/>
    <s v="DISTRIBUCIONES EDAL S.A.S."/>
    <s v="800.219.241"/>
    <n v="2"/>
    <n v="188018"/>
    <d v="2018-08-10T00:00:00"/>
    <n v="9999998"/>
    <n v="0"/>
    <n v="9999998"/>
    <s v="N/A"/>
    <s v="N/"/>
    <s v="N/A"/>
    <s v="N/A"/>
    <s v="N/A"/>
    <d v="2018-08-16T00:00:00"/>
    <d v="2018-10-16T00:00:00"/>
    <s v="EN EJECUCION "/>
    <n v="60"/>
    <s v="NESTOR HERNANDO LUGO MARTINEZ"/>
    <n v="79989053"/>
  </r>
  <r>
    <s v="Secop II"/>
    <s v="079-2018"/>
    <x v="5"/>
    <s v="2018623149900001E"/>
    <s v="PCD-079-2018"/>
    <s v="https://community.secop.gov.co/Public/Tendering/ContractNoticePhases/View?PPI=CO1.PPI.1834733&amp;isFromPublicArea=True&amp;isModal=False"/>
    <x v="6"/>
    <d v="2018-07-31T00:00:00"/>
    <x v="1"/>
    <s v="Exclusividad"/>
    <x v="5"/>
    <s v="Contratar la extensión de la garantía para las unidades de enrolamiento (Booking) que contempla mantenimientos correctivos, suministro de repuestos y soporte para cada uno de sus componentes, de conformidad con las especificaciones requeridas por la Unidad Administrativa Especial Migración Colombia."/>
    <n v="202"/>
    <n v="81112200"/>
    <s v="Servicios Basados en Ingeniería, Investigación y Tecnología"/>
    <n v="174000000"/>
    <n v="50718"/>
    <s v="C-1199-1002-10 Optimización de Servicios Tecnológicos para la Atención de los Procesos Migratorios a Nivel Nacional"/>
    <x v="0"/>
    <s v="En ejecución"/>
    <s v="CO-095-2018"/>
    <d v="2018-08-23T00:00:00"/>
    <x v="7"/>
    <s v="Nivel Central"/>
    <s v="Bogotá D.C."/>
    <s v="GEMALTO COLOMBIA S.A."/>
    <n v="830079892"/>
    <n v="4"/>
    <n v="195918"/>
    <d v="2018-08-23T00:00:00"/>
    <n v="173988000"/>
    <n v="0"/>
    <n v="173988000"/>
    <m/>
    <m/>
    <m/>
    <m/>
    <m/>
    <d v="2018-08-23T00:00:00"/>
    <d v="2018-10-23T00:00:00"/>
    <s v="EN EJECUCION "/>
    <n v="61"/>
    <s v="VELASQUEZ MORENO GREGORIO ANDRES"/>
    <n v="80242499"/>
  </r>
  <r>
    <s v="Secop II "/>
    <n v="74"/>
    <x v="4"/>
    <s v=" 2018623148500001E"/>
    <s v="PCD-074-2018"/>
    <s v="https://community.secop.gov.co/Public/Tendering/ContractNoticePhases/View?PPI=CO1.PPI.1807546&amp;isFromPublicArea=True&amp;isModal=False"/>
    <x v="6"/>
    <d v="2018-07-24T00:00:00"/>
    <x v="1"/>
    <s v="Exclusividad"/>
    <x v="5"/>
    <s v="Adquirir el plan anual de actualización y soporte para los productos IBM SPSS de conformidad con las especificaciones técnicas de la Unidad Administrativa Especial Migración Colombia."/>
    <n v="195"/>
    <n v="43232300"/>
    <s v="Difusion tecnologica de informacion y telecomunicaciones "/>
    <n v="183200000"/>
    <s v="47218"/>
    <s v="C-1199-1002-10"/>
    <x v="0"/>
    <s v="En ejecución"/>
    <s v="CO-089-2018"/>
    <d v="2018-08-08T00:00:00"/>
    <x v="7"/>
    <s v="NIVEL CENTRAL "/>
    <s v="BOGOTA D.C."/>
    <s v="INFORMESE S.A.S"/>
    <n v="800177588"/>
    <n v="0"/>
    <s v="185018"/>
    <d v="2018-08-08T00:00:00"/>
    <n v="173792899"/>
    <n v="0"/>
    <n v="173792899"/>
    <s v="CUMPLIMIENTO/SALARIOS Y PRESTACIONES SOCIALES , CALIDAD DEL SERVICIO Y CALIDAD DE LOS BIENES "/>
    <s v="20%/10%/20%20%"/>
    <s v="2020/2021/2019"/>
    <m/>
    <s v="N/A"/>
    <d v="2018-08-08T00:00:00"/>
    <d v="2018-12-15T00:00:00"/>
    <s v="EN EJECUCION "/>
    <n v="129"/>
    <s v="LEYDI ANDREA MARTINEZ GUTIERREZ "/>
    <n v="52836662"/>
  </r>
  <r>
    <s v="Secop II "/>
    <n v="75"/>
    <x v="4"/>
    <s v="2018623140500272E"/>
    <s v="PCD-075-2018"/>
    <s v="https://community.secop.gov.co/Public/Tendering/ContractNoticePhases/View?PPI=CO1.PPI.1830446&amp;isFromPublicArea=True&amp;isModal=False"/>
    <x v="5"/>
    <d v="2018-07-27T00:00:00"/>
    <x v="1"/>
    <s v="Exclusividad"/>
    <x v="5"/>
    <s v="Extensión de garantía incluido soporte, mantenimientos preventivos y correctivos con repuestos, para migración automática, de acuerdo con las especificaciones técnicas de la Unidad Administrativa Especial Migración Colombia."/>
    <n v="258"/>
    <n v="81111800"/>
    <s v="Servicios basados en Ingenieria investigacion y tecnologia"/>
    <n v="619350000"/>
    <s v="43718"/>
    <s v="C-1199-1002-10"/>
    <x v="0"/>
    <s v="En ejecución"/>
    <s v="CO-098-2018"/>
    <d v="2018-09-05T00:00:00"/>
    <x v="7"/>
    <s v="NIVEL CENTRAL "/>
    <s v="BOGOTA D.C."/>
    <s v="VISION BOX "/>
    <n v="505350173"/>
    <m/>
    <s v="200018"/>
    <d v="2018-09-05T00:00:00"/>
    <n v="595000000"/>
    <n v="0"/>
    <n v="595000000"/>
    <s v="CUMPLIMIENTO-SALARIOS Y PRESTACIONES, CALIDAD DEL SERVICIO Y PROVISION DEREPUESTOS"/>
    <s v="20%- 10%-20% Y 20%"/>
    <s v="2020-2022-2020-2020"/>
    <s v="BANCO SANTANDER "/>
    <s v="N/A"/>
    <d v="2018-09-24T00:00:00"/>
    <d v="2018-11-24T00:00:00"/>
    <s v="EN EJECUCION "/>
    <n v="61"/>
    <s v="SIERRA JIMENEZ ELVIS LEONARDO"/>
    <n v="79787263"/>
  </r>
  <r>
    <s v="Secop II "/>
    <n v="80"/>
    <x v="4"/>
    <s v="2018623140500274E"/>
    <s v="PCD-080-2018"/>
    <s v="https://community.secop.gov.co/Public/Tendering/ContractNoticePhases/View?PPI=CO1.PPI.1836078&amp;isFromPublicArea=True&amp;isModal=False"/>
    <x v="6"/>
    <s v="31/07/2018 "/>
    <x v="1"/>
    <s v="Exclusividad"/>
    <x v="5"/>
    <s v="Servicio de mantenimiento equipo de impresión, de conformidad con las especificaciones técnicas señaladas por la Unidad Administrativa Especial Migración Colombia."/>
    <n v="196"/>
    <n v="81112300"/>
    <s v="Servicios basados en Ingenieria investigacion y tecnologia"/>
    <n v="8500000"/>
    <s v="47018"/>
    <s v="C-1199-1002-10"/>
    <x v="0"/>
    <s v="En ejecución"/>
    <s v="CO-092-2018"/>
    <d v="2018-08-15T00:00:00"/>
    <x v="6"/>
    <s v="NIVEL CENTRAL "/>
    <s v="BOGOTA D.C."/>
    <s v="JAAMSA SA"/>
    <n v="830141960"/>
    <n v="1"/>
    <s v="190418"/>
    <d v="2018-08-16T00:00:00"/>
    <n v="8498709"/>
    <n v="0"/>
    <n v="8498709"/>
    <s v="CUMPLIMIENTO/SALARIOS Y PRESTACIONES SOCIALES , CALIDAD DEL SERVICIO Y CALIDAD DE LOS BIENES "/>
    <s v="20%/10%/20%20%"/>
    <s v="2020/2021/2019"/>
    <s v="SEGUROS DEL ESTADO"/>
    <s v="N/A"/>
    <d v="2018-08-22T00:00:00"/>
    <d v="2018-12-31T00:00:00"/>
    <s v="EN EJECUCION "/>
    <n v="131"/>
    <s v="JOSE ALEJANDRO RUIZ TORRES"/>
    <n v="79379510"/>
  </r>
  <r>
    <s v="Secop II "/>
    <n v="81"/>
    <x v="4"/>
    <s v="2018623148500002E"/>
    <s v="PCD-081-2018"/>
    <s v="https://community.secop.gov.co/Public/Tendering/ContractNoticePhases/View?PPI=CO1.PPI.1853684&amp;isFromPublicArea=True&amp;isModal=False"/>
    <x v="6"/>
    <d v="2018-07-31T00:00:00"/>
    <x v="1"/>
    <s v="Exclusividad"/>
    <x v="5"/>
    <s v="Adquirir la renovación de la suscripción de la plataforma de formación y capacitación Netdimensions Talent Suite, para los funcionarios de la Entidad, de conformidad con las especificaciones técnicas de la Unidad Administrativa Especial Migración Colombia."/>
    <n v="203"/>
    <s v="43231500-43232200"/>
    <s v="Difusion tecnologica de informacion y telecomunicaciones "/>
    <n v="49592854"/>
    <s v="51718"/>
    <s v="C-1199-1002-10"/>
    <x v="0"/>
    <s v="En ejecución"/>
    <s v="CO-093-2018"/>
    <d v="2018-08-17T00:00:00"/>
    <x v="9"/>
    <s v="NIVEL CENTRAL "/>
    <s v="BOGOTA D.C."/>
    <s v="COGNOSONLINE SOLUTIONS COLOMBIA S.A."/>
    <n v="830074045"/>
    <n v="1"/>
    <s v="191618"/>
    <d v="2018-08-17T00:00:00"/>
    <n v="49592854"/>
    <n v="0"/>
    <n v="49592854"/>
    <s v="CUMPLIMIENTO/SALARIOS Y PRESTACIONES SOCIALES , CALIDAD DEL SERVICIO"/>
    <s v="20%/10%/20%"/>
    <s v="2020/2021/2020"/>
    <s v="SEGUROS DEL ESTADO"/>
    <s v="N/A"/>
    <d v="2018-08-17T00:00:00"/>
    <d v="2018-09-17T00:00:00"/>
    <s v="EN EJECUCION "/>
    <n v="31"/>
    <s v="CLAUDIA NATHALIA OSPINA BARREIRO"/>
    <n v="66924629"/>
  </r>
  <r>
    <s v="Secop II"/>
    <n v="83"/>
    <x v="2"/>
    <s v="2018623140100060E"/>
    <s v="PCD-083-2018"/>
    <s v="https://community.secop.gov.co/Public/Tendering/ContractNoticePhases/View?PPI=CO1.PPI.2011425&amp;isFromPublicArea=True&amp;isModal=False"/>
    <x v="7"/>
    <d v="2018-08-31T00:00:00"/>
    <x v="1"/>
    <s v="Arrendamiento"/>
    <x v="0"/>
    <s v="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
    <n v="275"/>
    <n v="80131502"/>
    <s v="Servicios de gestión, servicios profesionales de empresa y servicios administrativos"/>
    <n v="1800000"/>
    <s v="55018"/>
    <s v="A-2-0-4-10-2"/>
    <x v="1"/>
    <s v="N/A"/>
    <s v="N/A"/>
    <s v="N/A"/>
    <x v="8"/>
    <s v="N/A"/>
    <s v="N/A"/>
    <s v="N/A"/>
    <s v="N/A"/>
    <s v="N/A"/>
    <s v="N/A"/>
    <s v="N/A"/>
    <n v="0"/>
    <n v="0"/>
    <n v="0"/>
    <s v="N/A"/>
    <s v="N/A"/>
    <s v="N/A"/>
    <s v="N/A"/>
    <s v="N/A"/>
    <s v="N/A"/>
    <s v="N/A"/>
    <s v="N/A"/>
    <s v="N/A"/>
    <s v="N/A"/>
    <s v="N/A"/>
  </r>
  <r>
    <s v="Secop II"/>
    <n v="82"/>
    <x v="2"/>
    <s v="2018623140700044E"/>
    <s v="PCD-082-2018"/>
    <s v="https://community.secop.gov.co/Public/Tendering/ContractNoticePhases/View?PPI=CO1.PPI.2011047&amp;isFromPublicArea=True&amp;isModal=False"/>
    <x v="7"/>
    <d v="2018-08-31T00:00:00"/>
    <x v="1"/>
    <s v="Exclusividad"/>
    <x v="4"/>
    <s v="Renovación de licencia y extensión de garantía prueba psicotécnica GESTIÓN 360° evaluación por competencia y prueba psicotécnica EVA (evaluación de valores) y antivalores."/>
    <n v="55"/>
    <n v="811125"/>
    <s v="servicios basados en ingenieria investigacion y tecnologia"/>
    <n v="1160250"/>
    <s v="53718"/>
    <s v="A-2-0-4-41-13"/>
    <x v="0"/>
    <s v="En ejecución"/>
    <n v="99"/>
    <d v="2018-09-11T00:00:00"/>
    <x v="7"/>
    <s v="Nivel Central"/>
    <s v="Bogotá D.C."/>
    <s v="RHT DIAGNOSTICO Y SOLUCIONES EMPRESARIALES LTDA"/>
    <n v="830094021"/>
    <s v="9"/>
    <n v="203218"/>
    <d v="2018-09-11T00:00:00"/>
    <n v="1160250"/>
    <n v="0"/>
    <n v="1160250"/>
    <m/>
    <m/>
    <m/>
    <m/>
    <m/>
    <d v="2018-09-11T00:00:00"/>
    <d v="2018-11-10T00:00:00"/>
    <s v="EN EJECUCION "/>
    <n v="60"/>
    <s v="CLAUDIA MILENA MENDOZA RIOS"/>
    <n v="52714111"/>
  </r>
  <r>
    <s v="Secop II"/>
    <n v="77"/>
    <x v="2"/>
    <s v="2018623140700071E"/>
    <s v="MC-077-2018"/>
    <s v="https://community.secop.gov.co/Public/Tendering/ContractNoticePhases/View?PPI=CO1.PPI.2003596&amp;isFromPublicArea=True&amp;isModal=False"/>
    <x v="7"/>
    <d v="2018-08-29T00:00:00"/>
    <x v="2"/>
    <s v="Mínima Cuantía"/>
    <x v="5"/>
    <s v="Contratar la adquisición e instalación de una UPS, de conformidad con las especificaciones técnicas de la Unidad Administrativa Especial Migración Colombia."/>
    <n v="273"/>
    <n v="39121004"/>
    <s v="componentes accesorios y suministros de sistemas electricos e iluminaciom"/>
    <n v="9805600"/>
    <s v="54718"/>
    <s v="C-1199-1002-10"/>
    <x v="0"/>
    <s v="En ejecución"/>
    <n v="55"/>
    <d v="2018-09-18T00:00:00"/>
    <x v="7"/>
    <s v="Nivel Central"/>
    <s v="Bogotá D.C."/>
    <s v="PROYECTOS ESPECIALES INGENIERIA SAS"/>
    <n v="830025306"/>
    <s v="8"/>
    <n v="206218"/>
    <d v="2018-09-18T00:00:00"/>
    <n v="5250000"/>
    <n v="0"/>
    <n v="5250000"/>
    <s v="CUMPLIMIENTO SALARIOS Y PRESTACIONES SOCIALES Y CALIDAD DE LOS BIENES"/>
    <s v="20%-10%-20%-20%"/>
    <s v="2A-3A-2A-5A"/>
    <s v="SEGUROS DEL ESTADO"/>
    <d v="2018-09-27T00:00:00"/>
    <d v="2018-09-27T00:00:00"/>
    <d v="2018-10-26T00:00:00"/>
    <s v="EN EJECUCION "/>
    <n v="29"/>
    <s v="NESTOR HERNANDO MONTENEGRO"/>
    <n v="19262345"/>
  </r>
  <r>
    <s v="Secop II"/>
    <n v="76"/>
    <x v="0"/>
    <s v="2018623140300042E"/>
    <s v="MC-076-2018"/>
    <s v="https://community.secop.gov.co/Public/Tendering/ContractNoticePhases/View?PPI=CO1.PPI.1995796&amp;isFromPublicArea=True&amp;isModal=False"/>
    <x v="7"/>
    <d v="2018-08-30T00:00:00"/>
    <x v="2"/>
    <s v="Mínima Cuantía"/>
    <x v="5"/>
    <s v="Adquirir repuestos para equipos de cómputo, impresoras y escáneres, de conformidad con las especificaciones técnicas de la Unidad Administrativa Especial Migración Colombia."/>
    <n v="205"/>
    <n v="43202222"/>
    <s v="Cables de computador"/>
    <n v="35000000"/>
    <n v="53218"/>
    <s v="C-1199-1002-10"/>
    <x v="0"/>
    <s v="En ejecución"/>
    <s v="AO-57-2018"/>
    <d v="2018-09-28T00:00:00"/>
    <x v="7"/>
    <s v="Nivel Central"/>
    <s v="Bogotá D.C."/>
    <s v="HELP SOLUCIONES INFORMATICAS HSI S.A.S."/>
    <n v="900686378"/>
    <s v="7"/>
    <n v="209518"/>
    <d v="2018-09-28T00:00:00"/>
    <n v="11727630"/>
    <n v="0"/>
    <n v="11727630"/>
    <s v="N/A"/>
    <s v="N/A"/>
    <s v="N/A"/>
    <s v="N/A"/>
    <s v="N/A"/>
    <d v="2018-09-28T00:00:00"/>
    <d v="2018-10-28T00:00:00"/>
    <s v="EN EJECUCION "/>
    <n v="30"/>
    <s v="CRUZ VELASQUEZ CARLOS FREDDY"/>
    <n v="79617900"/>
  </r>
  <r>
    <s v="Secop II"/>
    <n v="76"/>
    <x v="0"/>
    <s v="2018623140700073E"/>
    <s v="MC-076-2018"/>
    <m/>
    <x v="7"/>
    <d v="2018-08-30T00:00:00"/>
    <x v="2"/>
    <s v="Mínima Cuantía"/>
    <x v="5"/>
    <s v="Adquirir repuestos para equipos de cómputo, impresoras y escáneres, de conformidad con las especificaciones técnicas de la Unidad Administrativa Especial Migración Colombia."/>
    <n v="205"/>
    <n v="43202222"/>
    <s v="Cables de computador"/>
    <n v="35000000"/>
    <n v="53218"/>
    <s v="C-1199-1002-10"/>
    <x v="0"/>
    <s v="En ejecución"/>
    <s v="AO-58-2018"/>
    <d v="2018-09-28T00:00:00"/>
    <x v="7"/>
    <s v="Nivel Central"/>
    <s v="Bogotá D.C."/>
    <s v="SINGETEL S.A."/>
    <n v="860070002"/>
    <s v="4"/>
    <n v="209618"/>
    <d v="2018-09-28T00:00:00"/>
    <n v="23267151"/>
    <n v="0"/>
    <n v="23267151"/>
    <s v="N/A"/>
    <s v="N/A"/>
    <s v="N/A"/>
    <s v="N/A"/>
    <s v="N/A"/>
    <d v="2018-09-28T00:00:00"/>
    <d v="2018-10-28T00:00:00"/>
    <s v="EN EJECUCION "/>
    <n v="91"/>
    <s v="CRUZ VELASQUEZ CARLOS FREDDY"/>
    <n v="79617900"/>
  </r>
  <r>
    <s v="Secop II"/>
    <n v="78"/>
    <x v="0"/>
    <s v="2018623140700069E"/>
    <s v="MC-078-2018"/>
    <s v="https://community.secop.gov.co/Public/Tendering/ContractNoticePhases/View?PPI=CO1.PPI.1995796&amp;isFromPublicArea=True&amp;isModal=False"/>
    <x v="7"/>
    <d v="2018-08-30T00:00:00"/>
    <x v="2"/>
    <s v="Mínima Cuantía"/>
    <x v="5"/>
    <s v="Adquirir la actualización y soporte para software Tableau, de conformidad con las especificaciones técnicas de la Unidad Administrativa Especial Migración Colombia"/>
    <n v="204"/>
    <n v="43232310"/>
    <s v="Software de manejo de metadata"/>
    <n v="15600000"/>
    <s v="53318"/>
    <s v="C-1199-1002-10"/>
    <x v="0"/>
    <s v="En ejecución"/>
    <s v="AO-056-2018"/>
    <d v="2018-09-20T00:00:00"/>
    <x v="7"/>
    <s v="Nivel Central"/>
    <s v="Bogotá D.C."/>
    <s v="MATRIX EVOLUTION S.A.S. "/>
    <n v="900403435"/>
    <s v="5"/>
    <n v="208518"/>
    <d v="2018-09-24T00:00:00"/>
    <n v="15508032"/>
    <n v="0"/>
    <n v="15508032"/>
    <s v="N/A"/>
    <s v="N/A"/>
    <s v="N/A"/>
    <s v="N/A"/>
    <s v="N/A"/>
    <d v="2018-09-24T00:00:00"/>
    <d v="2018-12-24T00:00:00"/>
    <s v="EN EJECUCION "/>
    <n v="91"/>
    <s v="CARVAJAL FERIA JENNY KATHERINE"/>
    <n v="1030553317"/>
  </r>
  <r>
    <s v="Secop II"/>
    <s v="079-2018"/>
    <x v="5"/>
    <s v="2018623140300046E"/>
    <s v="MC-079-2018"/>
    <s v="https://community.secop.gov.co/Public/Tendering/ContractNoticePhases/View?PPI=CO1.PPI.2134684&amp;isFromPublicArea=True&amp;isModal=False"/>
    <x v="8"/>
    <d v="2018-09-21T00:00:00"/>
    <x v="2"/>
    <s v="Mínima Cuantía"/>
    <x v="5"/>
    <s v="Renovación de la suscripción de licenciamiento del Software Adobe Creative Cloud incluido soporte"/>
    <n v="198"/>
    <s v="43232102-03-05-07"/>
    <s v="Software de imágenes gráficas o de fotografía"/>
    <s v="$14.702.511"/>
    <n v="56318"/>
    <s v="C-1199-1002-10 "/>
    <x v="0"/>
    <s v="En ejecución"/>
    <s v="AO-060-2018"/>
    <d v="2018-10-17T00:00:00"/>
    <x v="7"/>
    <s v="Nivel Central"/>
    <s v="Bogotá D.C."/>
    <s v="SOFTWARE IT SAS"/>
    <n v="900818708"/>
    <n v="2"/>
    <n v="222818"/>
    <d v="2018-10-17T00:00:00"/>
    <n v="11720000"/>
    <n v="0"/>
    <n v="11720000"/>
    <s v="N/A"/>
    <s v="N/A"/>
    <s v="N/A"/>
    <s v="N/A"/>
    <s v="N/A"/>
    <d v="2018-10-19T00:00:00"/>
    <d v="2018-11-19T00:00:00"/>
    <s v="EN EJECUCION "/>
    <n v="31"/>
    <s v="OLAYA CARDONA JUAN ALEJANDRO"/>
    <n v="1087989085"/>
  </r>
  <r>
    <s v="Tienda Virtual "/>
    <n v="49748"/>
    <x v="5"/>
    <s v="2018623141000053E"/>
    <n v="49748"/>
    <s v="https://www.colombiacompra.gov.co/tienda-virtual-del-estado-colombiano/ordenes-compra/31638"/>
    <x v="8"/>
    <d v="2018-09-28T00:00:00"/>
    <x v="0"/>
    <s v="Acuerdo Marco de Precios "/>
    <x v="0"/>
    <s v="SUMINISTRO DE COMBUSTIBLE (GASOLINA Y DIESEL) PARA VEHICULOS Y PLANTAS ELECTRICA A NIVEL NACIONAL  "/>
    <n v="286"/>
    <s v="15101505-06"/>
    <s v="Diésel - Gasolina corriente"/>
    <s v="$79.500.000,00"/>
    <n v="58518"/>
    <s v="A-2-0-4-4-1 "/>
    <x v="0"/>
    <s v="En ejecución"/>
    <s v="O.C - 31638"/>
    <d v="2018-09-28T00:00:00"/>
    <x v="0"/>
    <s v="Nivel Nacional "/>
    <s v="Bogotá D.C."/>
    <s v="Organización Terpel S.A."/>
    <n v="830095213"/>
    <n v="0"/>
    <n v="209818"/>
    <d v="2018-10-01T00:00:00"/>
    <n v="79500000"/>
    <n v="0"/>
    <n v="79500000"/>
    <s v="N/A"/>
    <s v="N/A"/>
    <s v="N/A"/>
    <s v="N/A"/>
    <s v="N/A"/>
    <d v="2018-10-01T00:00:00"/>
    <d v="2018-12-31T00:00:00"/>
    <s v="EN EJECUCION "/>
    <n v="91"/>
    <s v="USECHE OVALLES CARLOS EDUARDO "/>
    <n v="1020712442"/>
  </r>
  <r>
    <s v="Secop II"/>
    <n v="84"/>
    <x v="0"/>
    <s v="2018623140500282E"/>
    <s v="PCD-084-2018"/>
    <s v="https://community.secop.gov.co/Public/Tendering/ContractNoticePhases/View?PPI=CO1.PPI.2158209&amp;isFromPublicArea=True&amp;isModal=False_x000a_"/>
    <x v="8"/>
    <d v="2018-09-26T00:00:00"/>
    <x v="1"/>
    <s v="Prestación de Servicios Profesionales y/o apoyo a la Gestión"/>
    <x v="4"/>
    <s v="Contratar los servicios profesionales para la realización de una acción de formación en liderazgo para los coordinadores y supervisores de Migración Colombia."/>
    <n v="274"/>
    <n v="86101705"/>
    <s v="Capacitación administrativa"/>
    <n v="35000000"/>
    <s v="56218"/>
    <s v="C-1199-1002-9"/>
    <x v="0"/>
    <s v="En ejecución"/>
    <n v="101"/>
    <d v="2018-10-04T00:00:00"/>
    <x v="1"/>
    <s v="Nivel Central"/>
    <s v="Bogotá D.C."/>
    <s v="DIEGO GERMAN DELGADO BERNAL"/>
    <n v="79792458"/>
    <m/>
    <n v="212218"/>
    <d v="2018-10-05T00:00:00"/>
    <n v="35000000"/>
    <n v="0"/>
    <n v="35000000"/>
    <m/>
    <m/>
    <m/>
    <m/>
    <m/>
    <d v="2018-10-04T00:00:00"/>
    <d v="2018-11-30T00:00:00"/>
    <s v="EN EJECUCION "/>
    <n v="57"/>
    <s v="BASTIDAS UBATE CLAUDIA MILENA"/>
    <n v="53907500"/>
  </r>
  <r>
    <s v="Secop II"/>
    <n v="86"/>
    <x v="0"/>
    <s v="2018623140100082E"/>
    <s v="PCD-086-2018"/>
    <s v="https://community.secop.gov.co/Public/Tendering/ContractNoticePhases/View?PPI=CO1.PPI.2183362&amp;isFromPublicArea=True&amp;isModal=False"/>
    <x v="8"/>
    <d v="2018-09-28T00:00:00"/>
    <x v="1"/>
    <s v="Arrendamiento"/>
    <x v="0"/>
    <s v="Contratar el arrendamiento del inmueble ubicado en el Municipio de Cúcuta (Norte de Santander)"/>
    <n v="282"/>
    <n v="80131500"/>
    <s v="Alquiler y arrendamiento de propiedades o edificaciones"/>
    <n v="1800000"/>
    <s v="55018"/>
    <s v="A-2-0-4-10-2"/>
    <x v="0"/>
    <s v="En ejecución"/>
    <n v="108"/>
    <d v="2018-10-31T00:00:00"/>
    <x v="3"/>
    <s v="Regional Oriente"/>
    <s v="Puerto Santander "/>
    <s v="LUZ MARY ISAZA HERRERA"/>
    <n v="37250070"/>
    <m/>
    <n v="233918"/>
    <d v="2018-11-01T00:00:00"/>
    <n v="640000"/>
    <n v="0"/>
    <n v="640000"/>
    <m/>
    <m/>
    <m/>
    <m/>
    <m/>
    <d v="2018-11-01T00:00:00"/>
    <d v="2018-12-31T00:00:00"/>
    <s v="EN EJECUCION "/>
    <n v="60"/>
    <s v="BLANCO SUAREZ SERGIO ANDRES"/>
    <n v="88264550"/>
  </r>
  <r>
    <s v="Secop II"/>
    <n v="80"/>
    <x v="0"/>
    <s v="2018623140500286E"/>
    <s v="MC-080-2018"/>
    <s v="https://community.secop.gov.co/Public/Tendering/ContractNoticePhases/View?PPI=CO1.PPI.2175197&amp;isFromPublicArea=True&amp;isModal=False"/>
    <x v="8"/>
    <d v="2018-09-27T00:00:00"/>
    <x v="2"/>
    <s v="Mínima Cuantía"/>
    <x v="0"/>
    <s v="MANTENIMIENTO CORRECTIVO Y PREVENTIVO DEL PARQUE AUTOMOTOR ASIGNADO A LA REGIONAL ORIENTE EN LA CIUDAD DE CUCUTA"/>
    <n v="252"/>
    <n v="78181500"/>
    <s v="Servicios de mantenimiento y reparación de vehículos"/>
    <n v="30000000"/>
    <s v="58318"/>
    <s v="A-2-0-4-5-6"/>
    <x v="0"/>
    <s v="En ejecución"/>
    <s v="AO-062-2018"/>
    <d v="2018-10-22T00:00:00"/>
    <x v="6"/>
    <s v="Regional Oriente"/>
    <s v="Cúcuta"/>
    <s v="SERVITECA CENTRAL VG S.A.S. "/>
    <n v="901105427"/>
    <s v="1"/>
    <n v="227318"/>
    <d v="2018-10-22T00:00:00"/>
    <n v="30000000"/>
    <n v="0"/>
    <n v="30000000"/>
    <m/>
    <m/>
    <m/>
    <m/>
    <m/>
    <d v="2018-10-22T00:00:00"/>
    <d v="2018-12-31T00:00:00"/>
    <s v="EN EJECUCION "/>
    <n v="70"/>
    <s v="BLANCO SUAREZ SERGIO ANDRES"/>
    <n v="88264550"/>
  </r>
  <r>
    <s v="Secop II"/>
    <n v="83"/>
    <x v="0"/>
    <s v="2018623140700072E"/>
    <s v="MC-083-2018"/>
    <s v="https://community.secop.gov.co/Public/Tendering/ContractNoticePhases/View?PPI=CO1.PPI.2182863&amp;isFromPublicArea=True&amp;isModal=False"/>
    <x v="8"/>
    <d v="2018-09-28T00:00:00"/>
    <x v="2"/>
    <s v="Mínima Cuantía"/>
    <x v="0"/>
    <s v="Contratar el suministro de combustibles para los municipios no cubiertos por el Acuerdo Marco de Precios de Colombia Compra Eficiente: Aguachica, Buenaventura, Cúcuta, Ipiales, La dorada, Pasto, Quibdó, San Gil, Soledad, Puerto Colombia, Valledupar, Arauca, Bucaramanga, Popayán, Tunja y Yopal."/>
    <n v="135"/>
    <n v="15101505"/>
    <s v="Combustible diesel"/>
    <n v="24000000"/>
    <s v="58118"/>
    <s v="A-2-0-4-4-1"/>
    <x v="0"/>
    <s v="En ejecución"/>
    <s v="AO-059-2018"/>
    <d v="2018-10-16T00:00:00"/>
    <x v="9"/>
    <s v="Nivel Nacional "/>
    <s v="Cúcuta"/>
    <s v="ORGANIZACION TERPEL S.A."/>
    <n v="830095213"/>
    <s v="0"/>
    <n v="222718"/>
    <d v="2018-10-17T00:00:00"/>
    <n v="24000000"/>
    <n v="0"/>
    <n v="24000000"/>
    <m/>
    <m/>
    <m/>
    <m/>
    <m/>
    <d v="2018-10-16T00:00:00"/>
    <d v="2018-12-31T00:00:00"/>
    <s v="EN EJECUCION "/>
    <n v="76"/>
    <s v=" USECHE OVALLES CARLOS EDUARDO"/>
    <n v="1020712442"/>
  </r>
  <r>
    <s v="Secop II"/>
    <n v="82"/>
    <x v="2"/>
    <s v="2018623140500284E"/>
    <s v="MC-082-2018"/>
    <s v="https://community.secop.gov.co/Public/Tendering/ContractNoticePhases/View?PPI=CO1.PPI.2181098&amp;isFromPublicArea=True&amp;isModal=False"/>
    <x v="8"/>
    <d v="2018-09-28T00:00:00"/>
    <x v="2"/>
    <s v="Mínima Cuantía"/>
    <x v="0"/>
    <s v="CONTRATACION SERVICIO DE MANTENIMIENTO CON TALLER AUTORIZADO PARA LOS VEHICULOS CHEVROLET."/>
    <n v="284"/>
    <n v="781815"/>
    <s v="servicios de transporte almacenaje y correo"/>
    <n v="27000000"/>
    <s v="58418"/>
    <s v="A-2-0-4-5-6"/>
    <x v="0"/>
    <s v="En ejecución"/>
    <n v="61"/>
    <d v="2018-10-22T00:00:00"/>
    <x v="5"/>
    <s v="Nivel Central"/>
    <s v="Bogotá D.C."/>
    <s v="AUTONIZA S.A"/>
    <n v="860069497"/>
    <s v="4"/>
    <n v="227418"/>
    <d v="2018-10-22T00:00:00"/>
    <n v="27000000"/>
    <n v="0"/>
    <n v="27000000"/>
    <s v="N/A"/>
    <s v="N/A"/>
    <s v="N/A"/>
    <s v="N/A"/>
    <s v="N/A"/>
    <d v="2018-10-22T00:00:00"/>
    <d v="2018-12-31T00:00:00"/>
    <s v="EN EJECUCION "/>
    <n v="70"/>
    <s v="LUIS FELIPE CASTILLO CARDENAS"/>
    <n v="80251761"/>
  </r>
  <r>
    <s v="Secop II"/>
    <n v="85"/>
    <x v="2"/>
    <s v="2018623140500283E"/>
    <s v="PCD-085-2018"/>
    <s v="https://community.secop.gov.co/Public/Tendering/ContractNoticePhases/View?PPI=CO1.PPI.2169156&amp;isFromPublicArea=True&amp;isModal=False"/>
    <x v="8"/>
    <d v="2018-09-26T00:00:00"/>
    <x v="1"/>
    <s v="Prestación de Servicios Profesionales y/o apoyo a la Gestión"/>
    <x v="9"/>
    <s v="Prestar los servicios profesionales para apoyar la gestión de la Oficina Asesora de Planeación de Migración Colombia, de acuerdo con las condiciones señaladas y especificaciones técnicas descritas en los Estudios Previos"/>
    <n v="276"/>
    <n v="801615"/>
    <s v="Servicios de gestión, servicios profesionales de empresa y servicios administrativos"/>
    <n v="6400000"/>
    <s v="57918"/>
    <s v="C-1199-1002-7"/>
    <x v="0"/>
    <s v="En ejecución"/>
    <n v="103"/>
    <d v="2018-10-23T00:00:00"/>
    <x v="1"/>
    <s v="Nivel Central"/>
    <s v="Bogotá D.C."/>
    <s v="MARIA ALEJANDRA BOHORQUEZ AVILA"/>
    <n v="1020815754"/>
    <m/>
    <n v="228118"/>
    <d v="2018-10-23T00:00:00"/>
    <n v="4500000"/>
    <n v="0"/>
    <n v="4500000"/>
    <s v="N/A"/>
    <s v="N/A"/>
    <s v="N/A"/>
    <s v="N/A"/>
    <s v="N/A"/>
    <d v="2018-10-23T00:00:00"/>
    <d v="2018-12-31T00:00:00"/>
    <s v="EN EJECUCION "/>
    <n v="69"/>
    <s v="SANDRA PATRICIA MESA MURCIA"/>
    <n v="52206732"/>
  </r>
  <r>
    <s v="Secop II"/>
    <n v="87"/>
    <x v="2"/>
    <s v="2018623140500285E"/>
    <s v="PCD-087-2018"/>
    <s v="https://community.secop.gov.co/Public/Tendering/ContractNoticePhases/View?PPI=CO1.PPI.2183356&amp;isFromPublicArea=True&amp;isModal=False"/>
    <x v="8"/>
    <d v="2018-09-28T00:00:00"/>
    <x v="1"/>
    <s v="Prestación de Servicios Profesionales y/o apoyo a la Gestión"/>
    <x v="0"/>
    <s v="Prestar los servicios profesionales para apoyar la gestión de la Subdirección administrativa y financiera para dar continuidad a la implementación del aplicativo SEVEN ERP así como la implementación de la integración entre datafonos y el sistema Platinum."/>
    <n v="285"/>
    <n v="811115"/>
    <s v="servicios basados en ingenieria investigacion y tecnologia"/>
    <n v="17783333"/>
    <s v="57118"/>
    <s v="C-1199-1002-10"/>
    <x v="0"/>
    <s v="En ejecución"/>
    <n v="100"/>
    <d v="2018-10-03T00:00:00"/>
    <x v="1"/>
    <s v="Nivel Central"/>
    <s v="Bogotá D.C."/>
    <s v="JOSE LEONARDO PUERTO CORREDOR"/>
    <n v="7228916"/>
    <m/>
    <n v="211218"/>
    <d v="2018-10-03T00:00:00"/>
    <n v="16500000"/>
    <n v="0"/>
    <n v="16500000"/>
    <s v="N/A"/>
    <s v="N/A"/>
    <s v="N/A"/>
    <s v="N/A"/>
    <s v="N/A"/>
    <d v="2018-10-03T00:00:00"/>
    <d v="2018-10-31T00:00:00"/>
    <s v="EN EJECUCION "/>
    <n v="28"/>
    <s v="CLAUDIA MARGARITA YEPES HUERTAS"/>
    <n v="1019048001"/>
  </r>
  <r>
    <s v="Secop II "/>
    <n v="81"/>
    <x v="4"/>
    <s v="2018623140300045E"/>
    <s v="MC-081-2018"/>
    <s v="https://community.secop.gov.co/Public/Tendering/ContractNoticePhases/View?PPI=CO1.PPI.2176265&amp;isFromPublicArea=True&amp;isModal=False"/>
    <x v="8"/>
    <d v="2018-09-28T00:00:00"/>
    <x v="2"/>
    <s v="Mínima Cuantía"/>
    <x v="4"/>
    <s v="ADQUISICION DE BONOS O TARJETAS CANJEABLES, EN ALMACENES DE CADENA, PARA LOS FUNCIONARIOS DE LA UNIDAD ADMINISTRATIVA ESPECIAL MIGRACIÓN COLOMBIA A NIVEL NACIONAL, GANADORES DE LOS PRIMEROS PUESTOS DEL PLAN DE INCENTIVOS. "/>
    <n v="57"/>
    <n v="84121804"/>
    <s v="BONOS EMITIDOS POR SECTOR PRIVADO "/>
    <n v="16660000"/>
    <s v="56518"/>
    <s v="A-2-0-4-21-3"/>
    <x v="0"/>
    <s v="En ejecución"/>
    <s v="AO-063-2018"/>
    <d v="2018-10-25T00:00:00"/>
    <x v="7"/>
    <s v="Nivel Central"/>
    <s v="BOGOTA D.C."/>
    <s v="CENCOSUD COLOMBIA S.A."/>
    <n v="900155107"/>
    <s v="1"/>
    <n v="231918"/>
    <d v="2018-10-25T00:00:00"/>
    <n v="16660000"/>
    <n v="0"/>
    <n v="16660000"/>
    <s v="N/A"/>
    <s v="N/A"/>
    <s v="N/A"/>
    <s v="N/A"/>
    <s v="N/A"/>
    <d v="2018-10-26T00:00:00"/>
    <d v="2018-11-26T00:00:00"/>
    <s v="EN EJECUCION "/>
    <n v="31"/>
    <s v="ORLANDO TOCANCIPA "/>
    <n v="79292555"/>
  </r>
  <r>
    <s v="Secop II "/>
    <n v="84"/>
    <x v="4"/>
    <s v=" 2018623140500287E"/>
    <s v="MC-084-2018"/>
    <s v="https://community.secop.gov.co/Public/Tendering/ContractNoticePhases/View?PPI=CO1.PPI.2288492&amp;isFromPublicArea=True&amp;isModal=False"/>
    <x v="9"/>
    <d v="2018-10-19T00:00:00"/>
    <x v="2"/>
    <s v="Mínima Cuantía"/>
    <x v="0"/>
    <s v="Contratar el servicio de mantenimiento preventivo y correctivo del parque automotor asignado a la Regional Guajira."/>
    <n v="293"/>
    <n v="78181500"/>
    <s v="SERVICIO DE MMATENIMIENTO Y REPARACION DE VEHICULOS"/>
    <n v="20000000"/>
    <s v="59518"/>
    <s v="A-2-0-4-5-6"/>
    <x v="0"/>
    <s v="En ejecución"/>
    <s v="AO-064-2018"/>
    <d v="2018-11-14T00:00:00"/>
    <x v="6"/>
    <s v="Regional Guajira"/>
    <s v="Riohacha"/>
    <s v="FILTROS Y LUBRICANTES DE LA GUAJIRA "/>
    <n v="84079101"/>
    <m/>
    <n v="244318"/>
    <d v="2018-11-15T00:00:00"/>
    <n v="20000000"/>
    <n v="0"/>
    <n v="20000000"/>
    <s v="N/A"/>
    <s v="N/A"/>
    <s v="N/A"/>
    <s v="N/A"/>
    <s v="N/A"/>
    <d v="2018-11-15T00:00:00"/>
    <d v="2018-12-31T00:00:00"/>
    <s v="EN EJECUCION "/>
    <n v="46"/>
    <s v="LEONIDAS ALBERTO PONCE CALVO"/>
    <n v="12724487"/>
  </r>
  <r>
    <s v="Secop II "/>
    <n v="88"/>
    <x v="4"/>
    <s v="2018623141100008E"/>
    <s v="PCD-088-2018"/>
    <s v="https://community.secop.gov.co/Public/Tendering/ContractNoticePhases/View?PPI=CO1.PPI.2235493&amp;isFromPublicArea=True&amp;isModal=False"/>
    <x v="9"/>
    <d v="2018-10-09T00:00:00"/>
    <x v="1"/>
    <s v="Exclusividad"/>
    <x v="6"/>
    <s v="Contratar la suscripción a los periódicos El Tiempo y Portafolio, con destino a la Dirección General y a la Oficina de Comunicaciones de Migración Colombia."/>
    <n v="277"/>
    <s v="82111904 / 55101504"/>
    <s v="Servicios de noticias y publicidad"/>
    <n v="878000"/>
    <n v="57418"/>
    <s v="A-2-0-4-7-5"/>
    <x v="0"/>
    <s v="En ejecución"/>
    <s v="CO-102-2018"/>
    <d v="2018-10-19T00:00:00"/>
    <x v="7"/>
    <s v="NIVEL CENTRAL "/>
    <s v="BOGOTA D.C."/>
    <s v="CASA EDITORIAL EL TIEMPO SA"/>
    <n v="860001022"/>
    <s v="7"/>
    <n v="224618"/>
    <d v="2018-10-19T00:00:00"/>
    <n v="878000"/>
    <n v="0"/>
    <n v="878000"/>
    <s v="N/A"/>
    <s v="N/A"/>
    <s v="N/A"/>
    <s v="N/A"/>
    <s v="N/A"/>
    <d v="2018-10-24T00:00:00"/>
    <d v="2019-10-24T00:00:00"/>
    <s v="EN EJECUCION "/>
    <n v="365"/>
    <s v="JUAN MANUEL CAICEDO CARDONA"/>
    <n v="94486941"/>
  </r>
  <r>
    <s v="Secop II "/>
    <n v="89"/>
    <x v="4"/>
    <s v=" 2018623141100010E"/>
    <s v="PCD-089-2018"/>
    <s v="https://community.secop.gov.co/Public/Tendering/ContractNoticePhases/View?PPI=CO1.PPI.2235837&amp;isFromPublicArea=True&amp;isModal=False"/>
    <x v="9"/>
    <d v="2018-10-09T00:00:00"/>
    <x v="1"/>
    <s v="Exclusividad"/>
    <x v="6"/>
    <s v="Contratar la suscripción al periódico El Espectador con destino a la Oficina de Comunicaciones de Migración Colombia."/>
    <n v="278"/>
    <s v="82111904 / 55101504"/>
    <s v="Servicios de noticias y publicidad"/>
    <n v="395000"/>
    <n v="57618"/>
    <s v="A-2-0-4-7-5"/>
    <x v="0"/>
    <s v="En ejecución"/>
    <s v="CO-105-2018"/>
    <d v="2018-10-25T00:00:00"/>
    <x v="7"/>
    <s v="NIVEL CENTRAL "/>
    <s v="BOGOTA D.C."/>
    <s v="COMIUNICAN SA "/>
    <n v="860007590"/>
    <s v="6"/>
    <n v="232318"/>
    <d v="2018-10-26T00:00:00"/>
    <n v="395000"/>
    <n v="0"/>
    <n v="395000"/>
    <s v="N/A"/>
    <s v="N/A"/>
    <s v="N/A"/>
    <s v="N/A"/>
    <s v="N/A"/>
    <d v="2018-10-30T00:00:00"/>
    <d v="2019-10-30T00:00:00"/>
    <s v="EN EJECUCION "/>
    <n v="365"/>
    <s v="JUAN MANUEL CAICEDO CARDONA"/>
    <n v="94486941"/>
  </r>
  <r>
    <s v="Secop II "/>
    <n v="90"/>
    <x v="4"/>
    <s v="2018623141100009E"/>
    <s v="PCD-090-2018"/>
    <s v="https://community.secop.gov.co/Public/Tendering/ContractNoticePhases/View?PPI=CO1.PPI.2235853&amp;isFromPublicArea=True&amp;isModal=False"/>
    <x v="9"/>
    <d v="2018-10-09T00:00:00"/>
    <x v="1"/>
    <s v="Exclusividad"/>
    <x v="6"/>
    <s v="Contratar la suscripción al periódico La República con destino a la Oficina de Comunicaciones de Migración Colombia."/>
    <n v="279"/>
    <s v="82111904 / 55101504"/>
    <s v="Servicios de noticias y publicidad"/>
    <n v="290000"/>
    <n v="57518"/>
    <s v="A-2-0-4-7-5"/>
    <x v="0"/>
    <s v="En ejecución"/>
    <s v="CO-104-2018"/>
    <d v="2018-10-25T00:00:00"/>
    <x v="7"/>
    <s v="NIVEL CENTRAL "/>
    <s v="BOGOTA D.C."/>
    <s v="EDITORIAL LA REPUBLICA-EREPUBLICA"/>
    <n v="901017183"/>
    <s v="2"/>
    <n v="232018"/>
    <d v="2018-10-25T00:00:00"/>
    <n v="290000"/>
    <n v="0"/>
    <n v="290000"/>
    <s v="N/A"/>
    <s v="N/A"/>
    <s v="N/A"/>
    <s v="N/A"/>
    <s v="N/A"/>
    <d v="2018-10-23T00:00:00"/>
    <d v="2019-10-23T00:00:00"/>
    <s v="EN EJECUCION "/>
    <n v="365"/>
    <s v="JUAN MANUEL CAICEDO CARDONA"/>
    <n v="94486941"/>
  </r>
  <r>
    <s v="Secop II "/>
    <n v="100"/>
    <x v="4"/>
    <s v="2018623140100076E"/>
    <s v="PCD-100-2018"/>
    <s v="https://community.secop.gov.co/Public/Tendering/ContractNoticePhases/View?PPI=CO1.PPI.2318024&amp;isFromPublicArea=True&amp;isModal=False"/>
    <x v="9"/>
    <d v="2018-10-25T00:00:00"/>
    <x v="1"/>
    <s v="Arrendamiento"/>
    <x v="0"/>
    <s v="ARRIENDO DE CINCO (5) CUPOS DE PARQUEDERO PARA LOS VEHÍCULOS QUE CONFORMAN EL PARQUE AUTOMOTOR ASIGNADO AL CFSM Y PCMT DE ARAUCA"/>
    <n v="80"/>
    <n v="80131500"/>
    <s v="alquiler y arrendamiento de propiedades o edificaciones"/>
    <n v="968037"/>
    <s v="48618"/>
    <s v="A-2-0-4-10-2"/>
    <x v="0"/>
    <s v="En ejecución"/>
    <s v="CO-120-2018"/>
    <d v="2018-11-22T00:00:00"/>
    <x v="3"/>
    <s v="Regional Orinoquia"/>
    <s v="Arauca"/>
    <s v="LEONOR RUIZ DE RIVEROS"/>
    <n v="20565764"/>
    <m/>
    <s v="248418 Y 1318"/>
    <d v="2018-11-22T00:00:00"/>
    <n v="968037"/>
    <n v="10820161"/>
    <n v="11788198"/>
    <s v="N/A"/>
    <s v="N/A"/>
    <s v="N/A"/>
    <s v="N/A"/>
    <s v="N/A"/>
    <d v="2018-12-01T00:00:00"/>
    <d v="2019-11-30T00:00:00"/>
    <s v="EN EJECUCION "/>
    <n v="364"/>
    <s v="HERNANDO ZULUAGA GIRALDO"/>
    <n v="4427481"/>
  </r>
  <r>
    <s v="Secop II "/>
    <n v="106"/>
    <x v="4"/>
    <s v="2018623140100074E"/>
    <s v="PCD-106-2018"/>
    <s v="https://community.secop.gov.co/Public/Tendering/ContractNoticePhases/View?PPI=CO1.PPI.2323760&amp;isFromPublicArea=True&amp;isModal=False"/>
    <x v="9"/>
    <d v="2018-10-26T00:00:00"/>
    <x v="1"/>
    <s v="Arrendamiento"/>
    <x v="0"/>
    <s v="Contratar el arrendamiento de un cupo de parqueadero para el parque automotor del Centro Facilitador de Servicios Migratorios de la ciudad de Quibdó, ubicado en la carrera 5 entre calles 24 y 25."/>
    <n v="78"/>
    <n v="80131500"/>
    <s v="alquiler y arrendamiento de propiedades o edificaciones"/>
    <n v="238980"/>
    <s v="48418"/>
    <s v="A-2-0-4-10-2"/>
    <x v="0"/>
    <s v="En ejecución"/>
    <s v="CO-128-2018"/>
    <d v="2018-11-26T00:00:00"/>
    <x v="3"/>
    <s v="Regional  Antioquia"/>
    <s v="Bahía Solano"/>
    <s v="LUIS ANIBAL FLOREZ MOSCOSO"/>
    <n v="11695148"/>
    <m/>
    <s v="251018 Y 2718"/>
    <d v="2018-11-27T00:00:00"/>
    <n v="238979"/>
    <n v="2671130"/>
    <n v="2910109"/>
    <s v="N/A"/>
    <s v="N/A"/>
    <s v="N/A"/>
    <s v="N/A"/>
    <s v="N/A"/>
    <d v="2018-11-30T00:00:00"/>
    <d v="2019-11-30T00:00:00"/>
    <s v="EN EJECUCION "/>
    <n v="365"/>
    <s v="JAIRO ROJAS PEREZ"/>
    <n v="19333768"/>
  </r>
  <r>
    <s v="Secop II "/>
    <n v="91"/>
    <x v="4"/>
    <s v="2018623140300048E"/>
    <s v="MC-091-2018"/>
    <s v="https://community.secop.gov.co/Public/Tendering/ContractNoticePhases/View?PPI=CO1.PPI.2363262&amp;isFromPublicArea=True&amp;isModal=False"/>
    <x v="9"/>
    <d v="2018-10-31T00:00:00"/>
    <x v="2"/>
    <s v="Mínima Cuantía"/>
    <x v="0"/>
    <s v="Adquisición de Chalecos Antibalas para las Regionales, de nivel 3A (IIIA) con sus respectivos forros exteriores, como estrategia de protección frente a los atentados presentados a nivel nacional y forros exteriores adicionales todos con los respectivos logos de Migración Colombia."/>
    <n v="298"/>
    <n v="46181502"/>
    <s v="chalecos antibala "/>
    <n v="35000000"/>
    <s v="61618"/>
    <s v="A-2-0-4-1-25"/>
    <x v="0"/>
    <s v="En ejecución"/>
    <s v="AO-069-2018"/>
    <d v="2018-11-26T00:00:00"/>
    <x v="9"/>
    <s v="NIVEL CENTRAL "/>
    <s v="BOGOTA D.C."/>
    <s v="C.I.A. MIGUEL CABALLERO S.A.S."/>
    <n v="900127140"/>
    <s v="4"/>
    <n v="250518"/>
    <d v="2018-11-26T00:00:00"/>
    <n v="35000000"/>
    <n v="0"/>
    <n v="35000000"/>
    <m/>
    <s v="20%, 20%"/>
    <s v="2020 Y 2023"/>
    <s v="SEGUROS DEL ESTADO"/>
    <d v="2018-11-27T00:00:00"/>
    <d v="2018-11-26T00:00:00"/>
    <d v="2018-12-26T00:00:00"/>
    <s v="EN EJECUCION "/>
    <n v="30"/>
    <s v="MIGUEL PINEDA SASTOQUE"/>
    <n v="79361431"/>
  </r>
  <r>
    <s v="Secop II "/>
    <n v="99"/>
    <x v="4"/>
    <s v="2018623140100075E"/>
    <s v="PCD-099-2018"/>
    <s v="https://community.secop.gov.co/Public/Tendering/ContractNoticePhases/View?PPI=CO1.PPI.2318014&amp;isFromPublicArea=True&amp;isModal=False"/>
    <x v="9"/>
    <d v="2018-10-24T00:00:00"/>
    <x v="1"/>
    <s v="Arrendamiento"/>
    <x v="0"/>
    <s v="Contratar el arrendamiento de un inmueble ubicado en el municipio de Bahía Solano - Chocó."/>
    <n v="79"/>
    <n v="80131500"/>
    <s v="alquiler y arrendamiento de propiedades o edificaciones"/>
    <n v="1094350"/>
    <s v="48518"/>
    <s v="A-2-0-4-10-2"/>
    <x v="0"/>
    <s v="En ejecución"/>
    <s v="CO-112-2018"/>
    <d v="2018-11-15T00:00:00"/>
    <x v="3"/>
    <s v="Regional  Antioquia"/>
    <s v="Quibdó"/>
    <s v="AYDA ABADIA PINO "/>
    <n v="22396384"/>
    <m/>
    <s v="244518 Y 818"/>
    <d v="2018-11-15T00:00:00"/>
    <n v="1094331"/>
    <n v="12231626"/>
    <n v="13325957"/>
    <s v="N/A"/>
    <s v="N/A"/>
    <s v="N/A"/>
    <s v="N/A"/>
    <s v="N/A"/>
    <d v="2018-11-30T00:00:00"/>
    <d v="2019-11-30T00:00:00"/>
    <s v="EN EJECUCION "/>
    <n v="365"/>
    <s v="JAIRO ROJAS PEREZ"/>
    <n v="19333768"/>
  </r>
  <r>
    <s v="Secop II "/>
    <n v="98"/>
    <x v="4"/>
    <s v="2018623140100069E"/>
    <s v="PCD-098-2018"/>
    <s v="https://community.secop.gov.co/Public/Tendering/ContractNoticePhases/View?PPI=CO1.PPI.2317179&amp;isFromPublicArea=True&amp;isModal=False"/>
    <x v="9"/>
    <d v="2018-10-25T00:00:00"/>
    <x v="1"/>
    <s v="Arrendamiento"/>
    <x v="0"/>
    <s v="Contratar el arrendamiento de cupos de parqueadero ubicados en la Calle 14 No.6-32, denominado ESTACIÓN DE SERVICIO JOHANA S.A.S, para el parque automotor del Centro Facilitador de Servicios Migratorios ubicado en la ciudad de Riohacha, perteneciente a la Regional Guajira. "/>
    <n v="92"/>
    <n v="80131500"/>
    <s v="alquiler y arrendamiento de propiedades o edificaciones"/>
    <n v="680000"/>
    <s v="48718"/>
    <s v="A-2-0-4-10-2"/>
    <x v="0"/>
    <s v="En ejecución"/>
    <s v="CO-129-2018"/>
    <d v="2018-11-27T00:00:00"/>
    <x v="3"/>
    <s v="Regional Guajira"/>
    <s v="Riohacha"/>
    <s v="ESTACION DE SERVICIOS JOHANA S.A.S."/>
    <n v="900731006"/>
    <m/>
    <s v="251118 Y 3018"/>
    <d v="2018-11-27T00:00:00"/>
    <n v="680000"/>
    <n v="6250000"/>
    <n v="6930000"/>
    <s v="N/A"/>
    <s v="N/A"/>
    <s v="N/A"/>
    <s v="N/A"/>
    <s v="N/A"/>
    <d v="2018-11-27T00:00:00"/>
    <d v="2019-11-30T00:00:00"/>
    <s v="EN EJECUCION "/>
    <n v="368"/>
    <s v="LEONIDAS ALBERTO PONCE CALVO"/>
    <n v="12724487"/>
  </r>
  <r>
    <s v="Secop II"/>
    <n v="91"/>
    <x v="0"/>
    <s v="2018623141100011E"/>
    <s v="PCD-091-2018"/>
    <s v="https://community.secop.gov.co/Public/Tendering/ContractNoticePhases/View?PPI=CO1.PPI.2235793&amp;isFromPublicArea=True&amp;isModal=False"/>
    <x v="9"/>
    <d v="2018-10-08T00:00:00"/>
    <x v="1"/>
    <s v="Exclusividad"/>
    <x v="6"/>
    <s v="Contratar la suscripción a la Revista Semana, con destino a la Dirección General y a la Oficina de Comunicaciones de Migración Colombia."/>
    <n v="280"/>
    <n v="821119"/>
    <s v="Servicios de Noticias y publicidad "/>
    <n v="590000"/>
    <s v="57718"/>
    <s v="A-2-0-4-7-5"/>
    <x v="0"/>
    <s v="En ejecución"/>
    <s v="CO-106-2018"/>
    <d v="2018-10-31T00:00:00"/>
    <x v="7"/>
    <s v="Nivel Central"/>
    <s v="Bogotá D.C."/>
    <s v="PUBLICACIONES SEMANA S.A."/>
    <n v="860509265"/>
    <s v="1"/>
    <n v="238418"/>
    <d v="2018-11-06T00:00:00"/>
    <n v="590000"/>
    <n v="0"/>
    <n v="590000"/>
    <m/>
    <m/>
    <m/>
    <m/>
    <m/>
    <d v="2018-11-13T00:00:00"/>
    <d v="2019-11-13T00:00:00"/>
    <s v="EN EJECUCION "/>
    <n v="365"/>
    <s v="CAICEDO CARDONA JUAN MANUEL"/>
    <n v="94486941"/>
  </r>
  <r>
    <s v="Secop II"/>
    <n v="94"/>
    <x v="0"/>
    <s v="2018623140500281E"/>
    <s v="PCD-094-2018"/>
    <s v="https://community.secop.gov.co/Public/Tendering/ContractNoticePhases/View?PPI=CO1.PPI.2297748&amp;isFromPublicArea=True&amp;isModal=False_x000a_"/>
    <x v="9"/>
    <d v="2018-10-19T00:00:00"/>
    <x v="1"/>
    <s v="Prestación de Servicios Profesionales y/o apoyo a la Gestión"/>
    <x v="8"/>
    <s v="Contratar la prestación de servicios profesionales especializados para la validación o autenticación de información de identidad, relacionada con usuarios que requieren certificados de movimientos migratorios o prorrogas de permanencia,"/>
    <n v="267"/>
    <n v="43232300"/>
    <s v="Software de consultas y gestión de datos"/>
    <n v="15600000"/>
    <s v="47818"/>
    <s v="A-2-0-4-41-13"/>
    <x v="0"/>
    <s v="En ejecución"/>
    <s v="CO-107-2018"/>
    <d v="2018-10-31T00:00:00"/>
    <x v="1"/>
    <s v="Nivel Central"/>
    <s v="Bogotá D.C."/>
    <s v="EXPERIAN COLOMBIA SA"/>
    <n v="900422614"/>
    <n v="8"/>
    <n v="47818"/>
    <s v="2018/11/31"/>
    <n v="2400000"/>
    <n v="13200000"/>
    <n v="15600000"/>
    <m/>
    <m/>
    <m/>
    <m/>
    <m/>
    <d v="2018-11-01T00:00:00"/>
    <d v="2019-11-30T00:00:00"/>
    <s v="EN EJECUCION "/>
    <n v="394"/>
    <s v="KLEE EBRATT LEOPOLDO ENRIQUE"/>
    <n v="9295583"/>
  </r>
  <r>
    <s v="Secop II"/>
    <n v="96"/>
    <x v="0"/>
    <s v="2018623140100070E"/>
    <s v="PCD-096-2018"/>
    <s v="https://community.secop.gov.co/Public/Tendering/ContractNoticePhases/View?PPI=CO1.PPI.2316848&amp;isFromPublicArea=True&amp;isModal=False"/>
    <x v="9"/>
    <d v="2018-10-23T00:00:00"/>
    <x v="1"/>
    <s v="Arrendamiento"/>
    <x v="0"/>
    <s v="Contratar el arrendamiento de un cupo de parqueadero para el vehículo asignado al Puesto de Control Migratorio Fluvial en la ciudad de Puerto Inírida en el Departamento del Guainía."/>
    <n v="82"/>
    <n v="801315"/>
    <s v="Alquiler y arrendamiento de propiedades o edificaciones"/>
    <n v="5632146"/>
    <s v="48818"/>
    <s v="A-2-0-4-10-2"/>
    <x v="0"/>
    <s v="En ejecución"/>
    <s v="CO-121-2018"/>
    <d v="2018-11-22T00:00:00"/>
    <x v="3"/>
    <s v="Regional Orinoquia"/>
    <s v="Puerto Inírida "/>
    <s v="RUBIO ALBERTO PINTO AYALA "/>
    <n v="17548749"/>
    <m/>
    <n v="248518"/>
    <d v="2018-11-22T00:00:00"/>
    <n v="462520"/>
    <n v="5169626"/>
    <n v="5632146"/>
    <m/>
    <m/>
    <m/>
    <m/>
    <m/>
    <d v="2018-11-30T00:00:00"/>
    <d v="2019-11-30T00:00:00"/>
    <s v="EN EJECUCION "/>
    <n v="365"/>
    <s v=" ZULUAGA GIRALDO HERNANDO"/>
    <n v="4427481"/>
  </r>
  <r>
    <s v="Secop II"/>
    <n v="97"/>
    <x v="0"/>
    <s v="2018623140100073E"/>
    <s v="PCD-097-2018"/>
    <s v="https://community.secop.gov.co/Public/Tendering/ContractNoticePhases/View?PPI=CO1.PPI.2317253&amp;isFromPublicArea=True&amp;isModal=False"/>
    <x v="9"/>
    <d v="2018-10-23T00:00:00"/>
    <x v="1"/>
    <s v="Arrendamiento"/>
    <x v="0"/>
    <s v="Contratar el arrendamiento de cupos de parqueadero para el parque automotor de la Regional Aeropuerto El Dorado de Migración Colombia"/>
    <n v="85"/>
    <n v="801315"/>
    <s v="Alquiler y arrendamiento de propiedades o edificaciones"/>
    <n v="32614008"/>
    <s v="49018"/>
    <s v="A-2-0-4-10-2"/>
    <x v="0"/>
    <s v="En ejecución"/>
    <s v="CO-132-2018"/>
    <d v="2018-11-29T00:00:00"/>
    <x v="3"/>
    <s v="Regional El Dorado"/>
    <s v="Aeropuerto el Dorado (Bogotá)"/>
    <s v="CENTRAL PARKING SYSTEM COLOMBIA S.A.S. "/>
    <n v="830087099"/>
    <s v="3"/>
    <n v="251518"/>
    <d v="2018-11-29T00:00:00"/>
    <n v="2678245"/>
    <n v="10885732"/>
    <n v="13563977"/>
    <m/>
    <m/>
    <m/>
    <m/>
    <m/>
    <d v="2018-11-30T00:00:00"/>
    <d v="2019-04-30T00:00:00"/>
    <s v="EN EJECUCION "/>
    <n v="151"/>
    <s v="FIGUEROA PENA JESUS"/>
    <n v="1095787871"/>
  </r>
  <r>
    <s v="Secop II"/>
    <n v="107"/>
    <x v="0"/>
    <s v="2018623140100071E"/>
    <s v="PCD-107-2018"/>
    <s v="https://community.secop.gov.co/Public/Tendering/ContractNoticePhases/View?PPI=CO1.PPI.2333792&amp;isFromPublicArea=True&amp;isModal=False"/>
    <x v="9"/>
    <d v="2018-10-25T00:00:00"/>
    <x v="1"/>
    <s v="Arrendamiento"/>
    <x v="0"/>
    <s v="El arrendamiento de un inmueble identificado con matricula inmobiliaria No. 450-21070, ubicado en la Isla de Providencia perteneciente al Departamento Archipiélago de San Andrés Islas en el sector el Valle."/>
    <n v="83"/>
    <n v="801315"/>
    <s v="Alquiler y arrendamiento de propiedades o edificaciones"/>
    <n v="18825000"/>
    <s v="49718"/>
    <s v="A-2-0-4-10-2"/>
    <x v="0"/>
    <s v="En ejecución"/>
    <s v="CO-126-2018"/>
    <d v="2018-11-23T00:00:00"/>
    <x v="3"/>
    <s v="Regional San Andrés"/>
    <s v="Providencia"/>
    <s v="LAURA MARIA ROBINSON DE BRETT"/>
    <n v="40988421"/>
    <m/>
    <n v="249718"/>
    <d v="2018-11-23T00:00:00"/>
    <n v="1500000"/>
    <n v="17325000"/>
    <n v="18825000"/>
    <m/>
    <m/>
    <m/>
    <m/>
    <m/>
    <d v="2018-11-30T00:00:00"/>
    <d v="2019-11-17T00:00:00"/>
    <s v="EN EJECUCION "/>
    <n v="352"/>
    <s v="CABEZA PACHECO TAMARA"/>
    <n v="40988421"/>
  </r>
  <r>
    <s v="Secop II"/>
    <n v="108"/>
    <x v="0"/>
    <s v="2018623140100072E"/>
    <s v="PCD-108-2018"/>
    <s v="https://community.secop.gov.co/Public/Tendering/ContractNoticePhases/View?PPI=CO1.PPI.2334412&amp;isFromPublicArea=True&amp;isModal=False_x000a_"/>
    <x v="9"/>
    <d v="2018-10-30T00:00:00"/>
    <x v="1"/>
    <s v="Arrendamiento"/>
    <x v="0"/>
    <s v="Contratar el Arrendamiento de un inmueble ubicado en el municipio de Cumbal, corregimiento de Chiles del Departamento de Nariño, identificado con matrícula 244-46983, código catastral No.00-01-008-0071, cuyos linderos se encuentran descritos en la escritura publico No. 36 del 11 de febrero de 1964-Notaria de Cumbal / Nariño. "/>
    <n v="84"/>
    <n v="801315"/>
    <s v="Alquiler y arrendamiento de propiedades o edificaciones"/>
    <n v="11831090"/>
    <s v="48918"/>
    <s v="A-2-0-4-10-2"/>
    <x v="0"/>
    <s v="En ejecución"/>
    <s v="CO-122-2018"/>
    <d v="2018-11-22T00:00:00"/>
    <x v="3"/>
    <s v="Regional Nariño"/>
    <s v="Terrestre Chiles"/>
    <s v="PARMENEDIS  IBARRA CORDOBA"/>
    <n v="98324134"/>
    <m/>
    <n v="249218"/>
    <d v="2018-11-23T00:00:00"/>
    <n v="971571"/>
    <n v="10859519"/>
    <n v="11831090"/>
    <m/>
    <m/>
    <m/>
    <m/>
    <m/>
    <d v="2018-11-30T00:00:00"/>
    <d v="2019-11-30T00:00:00"/>
    <s v="EN EJECUCION "/>
    <n v="365"/>
    <s v=" FIGUEROA RAMIREZ ANA MERCEDES"/>
    <n v="30738603"/>
  </r>
  <r>
    <s v="Secop II"/>
    <n v="109"/>
    <x v="0"/>
    <s v="2018623140500271E"/>
    <s v="PCD-109-2018"/>
    <s v="https://community.secop.gov.co/Public/Tendering/ContractNoticePhases/View?PPI=CO1.PPI.2351962&amp;isFromPublicArea=True&amp;isModal=False"/>
    <x v="9"/>
    <d v="2018-10-30T00:00:00"/>
    <x v="1"/>
    <s v="Exclusividad"/>
    <x v="0"/>
    <s v="Contratar el servicio de mantenimiento preventivo y correctivo con suministro de repuestos originales para el ascensor marca ORONA, en el Edificio Platinum del CFSM ubicado en la Calle 100 No. 11B-27, en la ciudad de Bogotá D.C. (Sede Principal Regional Andina."/>
    <n v="98"/>
    <n v="72101506"/>
    <s v="Servicios de mantenimiento de ascensores "/>
    <n v="21807940"/>
    <s v="50218"/>
    <s v="A-2-0-4-5-1"/>
    <x v="0"/>
    <s v="En ejecución"/>
    <s v="CO-133-2018"/>
    <d v="2018-11-29T00:00:00"/>
    <x v="6"/>
    <s v="Regional Andina"/>
    <s v="Bogotá D.C."/>
    <s v="SCALA ASCENSORES S.A.S"/>
    <n v="900132012"/>
    <s v="1"/>
    <n v="251418"/>
    <d v="2018-11-29T00:00:00"/>
    <n v="2225300"/>
    <n v="19582640"/>
    <n v="21807940"/>
    <m/>
    <m/>
    <m/>
    <m/>
    <m/>
    <d v="2018-11-30T00:00:00"/>
    <d v="2019-08-30T00:00:00"/>
    <s v="EN EJECUCION "/>
    <n v="273"/>
    <s v="ARCHILA CABRERA CARLOS ALBERTO"/>
    <n v="79448817"/>
  </r>
  <r>
    <s v="Secop II"/>
    <n v="88"/>
    <x v="0"/>
    <s v="2018623140500291E"/>
    <s v="MC-088-2018"/>
    <s v="https://community.secop.gov.co/Public/Tendering/ContractNoticePhases/View?PPI=CO1.PPI.2324493&amp;isFromPublicArea=True&amp;isModal=False"/>
    <x v="9"/>
    <d v="2018-10-24T00:00:00"/>
    <x v="2"/>
    <s v="Mínima Cuantía"/>
    <x v="0"/>
    <s v="Servicio de mantenimiento preventivo y correctivo del parque automotor asignado a la Regional Caribe."/>
    <n v="296"/>
    <n v="781815"/>
    <s v="Servicios de Mantenimiento y reparación de transportes"/>
    <n v="10000000"/>
    <s v="61718"/>
    <s v="A-2-0-4-5-6"/>
    <x v="0"/>
    <s v="En ejecución"/>
    <s v="AO-067-2018"/>
    <d v="2018-11-19T00:00:00"/>
    <x v="10"/>
    <s v="Regional Caribe"/>
    <s v="Cartagena"/>
    <s v="MACROPARTES DE COLOMBIA SAS"/>
    <n v="900110012"/>
    <s v="5"/>
    <n v="246518"/>
    <d v="2018-11-20T00:00:00"/>
    <n v="10000000"/>
    <n v="0"/>
    <n v="10000000"/>
    <m/>
    <m/>
    <m/>
    <m/>
    <m/>
    <d v="2018-11-20T00:00:00"/>
    <d v="2018-12-31T00:00:00"/>
    <s v="EN EJECUCION "/>
    <n v="41"/>
    <s v=" GUTIERREZ GUARDO IBETH SENOVIA"/>
    <n v="30762702"/>
  </r>
  <r>
    <s v="Tienda Virtual "/>
    <n v="62391"/>
    <x v="0"/>
    <s v="2018623140500278E"/>
    <n v="62391"/>
    <s v="https://www.colombiacompra.gov.co/tienda-virtual-del-estado-colombiano/ordenes-compra/32757"/>
    <x v="9"/>
    <d v="2018-10-11T00:00:00"/>
    <x v="0"/>
    <s v="Acuerdo Marco de Precios "/>
    <x v="5"/>
    <s v="Contratar el servicio de hosting para el sitio web de la Entidad."/>
    <n v="206"/>
    <n v="81112105"/>
    <s v="Servicios de hospedaje de operación de sitios web"/>
    <n v="131838000"/>
    <s v="50918"/>
    <s v="C-1199-1002-10"/>
    <x v="0"/>
    <s v="En ejecución"/>
    <n v="32757"/>
    <d v="2018-11-02T00:00:00"/>
    <x v="0"/>
    <s v="Nivel Central"/>
    <s v="Bogotá D.C."/>
    <s v="IFX Networks Colombia SAS"/>
    <n v="830058677"/>
    <m/>
    <n v="238318"/>
    <d v="2018-11-02T00:00:00"/>
    <n v="7040140.4000000004"/>
    <n v="67246346.599999994"/>
    <n v="74286487"/>
    <m/>
    <m/>
    <m/>
    <m/>
    <m/>
    <d v="2018-11-14T00:00:00"/>
    <d v="2020-07-15T00:00:00"/>
    <s v="EN EJECUCION "/>
    <n v="609"/>
    <s v="AMEZQUITA MONROY GILMER MOISES"/>
    <n v="79717103"/>
  </r>
  <r>
    <s v="Tienda Virtual "/>
    <n v="56261"/>
    <x v="4"/>
    <s v="2018623140300047E"/>
    <n v="32619"/>
    <s v="https://colombiacompra.coupahost.com/order_headers/32619"/>
    <x v="9"/>
    <d v="2018-10-30T00:00:00"/>
    <x v="0"/>
    <s v="Acuerdo Marco de Precios "/>
    <x v="5"/>
    <s v="Adquisición licenciamiento ORACLE para la implementación del nuevo puesto control Santa Marta de conformidad con las especificaciones técnicas señaladas por la unidad administrativa especial migración Colombia."/>
    <n v="291"/>
    <n v="432323"/>
    <s v="Software de consultas y gestión de datos "/>
    <n v="50262000"/>
    <s v="611118"/>
    <s v="C-1199-1002-10"/>
    <x v="0"/>
    <s v="En ejecución"/>
    <n v="32619"/>
    <d v="2018-10-30T00:00:00"/>
    <x v="0"/>
    <s v="NIVEL CENTRAL "/>
    <s v="Bogotá D.C."/>
    <s v="ORACLE COLOMBIA LTDA"/>
    <n v="800103052"/>
    <m/>
    <n v="237618"/>
    <d v="2018-11-01T00:00:00"/>
    <n v="50261860.43"/>
    <n v="0"/>
    <n v="50261860.43"/>
    <s v="N/A"/>
    <s v="N/A"/>
    <s v="N/A"/>
    <s v="N/A"/>
    <s v="N/A"/>
    <d v="2018-10-30T00:00:00"/>
    <d v="2018-11-30T00:00:00"/>
    <s v="EN EJECUCION "/>
    <n v="31"/>
    <s v="OLGA LUCIA PEREZ "/>
    <n v="46373712"/>
  </r>
  <r>
    <s v="Secop II"/>
    <n v="93"/>
    <x v="2"/>
    <s v="2018623140100051E"/>
    <s v="PCD-093-2018"/>
    <s v="https://community.secop.gov.co/Public/Tendering/ContractNoticePhases/View?PPI=CO1.PPI.2288403&amp;isFromPublicArea=True&amp;isModal=False"/>
    <x v="9"/>
    <d v="2018-10-23T00:00:00"/>
    <x v="1"/>
    <s v="Arrendamiento"/>
    <x v="0"/>
    <s v="Contratar el arrendamiento de nueve (09) cupos de parqueadero del establecimiento de comercio PARQUEADERO AGA, el cual se encuentra ubicado en la calle 22 No 10-45 de la ciudad de Pereira Risaralda, para el parque automotor asignado a la sede de la Regional Eje Cafetero."/>
    <n v="88"/>
    <n v="801315"/>
    <s v="alquiler de arrendamiento de propiedades o edificaciones"/>
    <n v="1796250"/>
    <s v="49218"/>
    <s v="A-2-0-4-10-2"/>
    <x v="0"/>
    <s v="En ejecución"/>
    <n v="119"/>
    <d v="2018-11-21T00:00:00"/>
    <x v="3"/>
    <s v="Regional Eje Cafetero"/>
    <s v="Pereira"/>
    <s v="JUAN CARLOS GIRALDO RESTREPO PARQUEADEO AGA"/>
    <n v="10105215"/>
    <m/>
    <n v="248018"/>
    <d v="2018-11-21T00:00:00"/>
    <n v="1796250"/>
    <n v="19955728"/>
    <n v="21751978"/>
    <s v="N/A"/>
    <s v="N/A"/>
    <s v="N/A"/>
    <s v="N/A"/>
    <s v="N/A"/>
    <d v="2018-11-28T00:00:00"/>
    <d v="2019-11-30T00:00:00"/>
    <s v="EN EJECUCION "/>
    <n v="367"/>
    <s v="ELISABETH USECHE MARIN"/>
    <n v="25166983"/>
  </r>
  <r>
    <s v="Secop II"/>
    <n v="95"/>
    <x v="2"/>
    <s v="2018623140500290E"/>
    <s v="PCD-095-2018"/>
    <s v="https://community.secop.gov.co/Public/Tendering/ContractNoticePhases/View?PPI=CO1.PPI.2298469&amp;isFromPublicArea=True&amp;isModal=False"/>
    <x v="9"/>
    <d v="2018-10-19T00:00:00"/>
    <x v="1"/>
    <s v="Prestación de Servicios Profesionales y/o apoyo a la Gestión"/>
    <x v="9"/>
    <s v="Prestar los servicios profesionales para apoyar la gestión de la Regional Antioquia de Migración Colombia en la implementación de herramientas estratégicas de gestión, de acuerdo con las condiciones señaladas y especificaciones técnicas descritas en los Estudios Previos."/>
    <n v="295"/>
    <n v="801615"/>
    <s v="Servicios de gestión, servicios profesionales de empresa y servicios administrativos"/>
    <n v="7500000"/>
    <s v="60318"/>
    <s v="C-1199-1002-7"/>
    <x v="0"/>
    <s v="En ejecución"/>
    <n v="110"/>
    <d v="2018-11-01T00:00:00"/>
    <x v="1"/>
    <s v="Nivel Central"/>
    <s v="Bogotá D.C."/>
    <s v="SUSANA MONTOYA RESTREPO"/>
    <n v="1040182411"/>
    <m/>
    <n v="237418"/>
    <d v="2018-11-01T00:00:00"/>
    <n v="7500000"/>
    <n v="0"/>
    <n v="7500000"/>
    <s v="N/A"/>
    <s v="N/A"/>
    <s v="N/A"/>
    <s v="N/A"/>
    <s v="N/A"/>
    <d v="2018-11-01T00:00:00"/>
    <d v="2018-12-31T00:00:00"/>
    <s v="EN EJECUCION "/>
    <n v="60"/>
    <s v="WILSON PATIÑO SANCHEZ"/>
    <n v="79388742"/>
  </r>
  <r>
    <s v="Secop II"/>
    <n v="101"/>
    <x v="2"/>
    <s v="2018623140100083E"/>
    <s v="PCD-101-2018"/>
    <s v="https://community.secop.gov.co/Public/Tendering/ContractNoticePhases/View?PPI=CO1.PPI.2318106&amp;isFromPublicArea=True&amp;isModal=False"/>
    <x v="9"/>
    <d v="2018-10-29T00:00:00"/>
    <x v="1"/>
    <s v="Arrendamiento"/>
    <x v="0"/>
    <s v="Contratar el arrendamiento de un local comercial en la ciudad de Valledupar - Departamento del Cesar, ubicado en la Carrera 8 # 15-19, identificado con matricula catastral No. 190-34093/19092757/19038245, para el funcionamiento del Centro Facilitador de Servicios Migratorios."/>
    <n v="87"/>
    <n v="801315"/>
    <s v="alquiler de arrendamiento de propiedades o edificaciones"/>
    <n v="10402918"/>
    <s v="49118"/>
    <s v="A-2-0-4-10-2"/>
    <x v="0"/>
    <s v="En ejecución"/>
    <s v="CO-127"/>
    <d v="2018-11-26T00:00:00"/>
    <x v="3"/>
    <s v="Regional Guajira"/>
    <s v="Valledupar"/>
    <s v="ASESORES FINANCIEROS VILLAZON GUTIERREZ"/>
    <n v="900086092"/>
    <s v="4"/>
    <s v="250618 Y 2518"/>
    <d v="2018-11-26T00:00:00"/>
    <n v="10402918"/>
    <n v="112754030"/>
    <n v="123156948"/>
    <s v="N/A"/>
    <s v="N/A"/>
    <s v="N/A"/>
    <s v="N/A"/>
    <s v="N/A"/>
    <d v="2018-11-26T00:00:00"/>
    <d v="2019-11-20T00:00:00"/>
    <s v="EN EJECUCION "/>
    <n v="359"/>
    <s v="LEONIDAS PONCE CALVO"/>
    <n v="12724487"/>
  </r>
  <r>
    <s v="Secop II"/>
    <n v="110"/>
    <x v="2"/>
    <s v="2018623140100062E"/>
    <s v="PCD-110-2018"/>
    <s v="https://community.secop.gov.co/Public/Tendering/ContractNoticePhases/View?PPI=CO1.PPI.2358283&amp;isFromPublicArea=True&amp;isModal=False"/>
    <x v="9"/>
    <d v="2018-10-31T00:00:00"/>
    <x v="1"/>
    <s v="Arrendamiento"/>
    <x v="0"/>
    <s v="Contratar el arrendamiento de las Oficinas y Parqueaderos descritos a continuación, que hacen parte de la torre número 3 del Edificio Argos, el cual se encuentra ubicado en la calle 26 No. 59-51 de la ciudad de Bogotá D.C.:"/>
    <n v="86"/>
    <n v="801315"/>
    <s v="alquiler de arrendamiento de propiedades o edificaciones"/>
    <n v="24569830"/>
    <s v="49618"/>
    <s v="A-2-0-4-10-2"/>
    <x v="0"/>
    <s v="En ejecución"/>
    <n v="117"/>
    <d v="2018-11-21T00:00:00"/>
    <x v="3"/>
    <s v="Nivel Central"/>
    <s v="Bogotá D.C."/>
    <s v="EUROAMERICAN SAS"/>
    <n v="900089308"/>
    <s v="0"/>
    <s v="248318 Y 1218"/>
    <d v="2018-11-22T00:00:00"/>
    <n v="24569342"/>
    <n v="229584146"/>
    <n v="254153488"/>
    <s v="N/A"/>
    <s v="N/A"/>
    <s v="N/A"/>
    <s v="N/A"/>
    <s v="N/A"/>
    <d v="2018-11-26T00:00:00"/>
    <d v="2019-11-14T00:00:00"/>
    <s v="EN EJECUCION "/>
    <n v="353"/>
    <s v="JIMMY GAITAN "/>
    <n v="79537863"/>
  </r>
  <r>
    <s v="Secop II"/>
    <n v="85"/>
    <x v="2"/>
    <s v="2018623140700078E"/>
    <s v="PCD-085-2018"/>
    <s v="https://community.secop.gov.co/Public/Tendering/ContractNoticePhases/View?PPI=CO1.PPI.2294267&amp;isFromPublicArea=True&amp;isModal=False"/>
    <x v="9"/>
    <d v="2018-10-19T00:00:00"/>
    <x v="2"/>
    <s v="Mínima Cuantía"/>
    <x v="5"/>
    <s v="Contratar la Suscripción a la actualización del licenciamiento del software especializado ibm i2 - analyst’s notebook concurrent user license (llave link) incluido soporte, de acuerdo con los requerimientos técnicos de la entidad."/>
    <n v="207"/>
    <s v="43232311-43232605"/>
    <s v="Difusión de tecnologías de información y telecomunicaciones"/>
    <n v="9172329"/>
    <s v="60118"/>
    <s v="C-1199-1002-10"/>
    <x v="1"/>
    <s v="N/A"/>
    <s v="N/A"/>
    <s v="N/A"/>
    <x v="8"/>
    <s v="N/A"/>
    <s v="N/A"/>
    <s v="N/A"/>
    <s v="N/A"/>
    <s v="N/A"/>
    <s v="N/A"/>
    <s v="N/A"/>
    <n v="0"/>
    <n v="0"/>
    <n v="0"/>
    <s v="N/A"/>
    <s v="N/A"/>
    <s v="N/A"/>
    <s v="N/A"/>
    <s v="N/A"/>
    <s v="N/A"/>
    <s v="N/A"/>
    <m/>
    <m/>
    <s v="N/A"/>
    <s v="N/A"/>
  </r>
  <r>
    <s v="Secop II"/>
    <n v="90"/>
    <x v="2"/>
    <s v=" 2018623140700079E"/>
    <s v="MC-090-2018"/>
    <s v="https://community.secop.gov.co/Public/Tendering/ContractNoticePhases/View?PPI=CO1.PPI.2356139&amp;isFromPublicArea=True&amp;isModal=False"/>
    <x v="9"/>
    <d v="2018-10-30T00:00:00"/>
    <x v="2"/>
    <s v="Mínima Cuantí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7"/>
    <n v="911117"/>
    <s v="servicios personales y domesticos"/>
    <n v="29000000"/>
    <s v="62018"/>
    <s v="A-2-0-4-4-2"/>
    <x v="0"/>
    <s v="En ejecución"/>
    <s v="AO - 72"/>
    <d v="2018-11-30T00:00:00"/>
    <x v="7"/>
    <s v="Nivel Nacional "/>
    <s v="Bogotá D.C."/>
    <s v="SODEXO S.A"/>
    <n v="800219876"/>
    <s v="9"/>
    <n v="256318"/>
    <d v="2018-11-30T00:00:00"/>
    <n v="25820600"/>
    <n v="0"/>
    <n v="25820600"/>
    <s v="N/A"/>
    <s v="N/A"/>
    <s v="N/A"/>
    <s v="N/A"/>
    <s v="N/A"/>
    <d v="2018-11-30T00:00:00"/>
    <d v="2018-12-15T00:00:00"/>
    <s v="EN EJECUCION "/>
    <n v="15"/>
    <s v="ORLANDO TOCANCIPA PARDO "/>
    <n v="79292555"/>
  </r>
  <r>
    <s v="Secop II"/>
    <s v="086-2018"/>
    <x v="5"/>
    <s v="2018623140700076E"/>
    <s v="MC-086-2018"/>
    <s v="https://community.secop.gov.co/Public/Tendering/ContractNoticePhases/View?PPI=CO1.PPI.2296750&amp;isFromPublicArea=True&amp;isModal=False"/>
    <x v="9"/>
    <d v="2018-10-22T00:00:00"/>
    <x v="2"/>
    <s v="Mínima Cuantía"/>
    <x v="0"/>
    <s v="Contratar el servicio de mantenimiento preventivo y correctivo del parque automotor asignado a la Regional Orinoquia."/>
    <n v="294"/>
    <n v="78181507"/>
    <s v="Reparación y mantenimiento automotor y de camiones ligeros"/>
    <s v="$5.000.000"/>
    <n v="59618"/>
    <s v="A-2-0-4-5-6 "/>
    <x v="0"/>
    <s v="En ejecución"/>
    <s v="AO-068-2018"/>
    <d v="2018-11-26T00:00:00"/>
    <x v="0"/>
    <s v="Regional Orinoquia"/>
    <s v="Arauca"/>
    <s v="Freno Partes Arauca"/>
    <n v="1129403"/>
    <n v="4"/>
    <n v="250318"/>
    <d v="2018-11-26T00:00:00"/>
    <n v="5000000"/>
    <n v="0"/>
    <n v="5000000"/>
    <s v="N/A"/>
    <s v="N/A"/>
    <s v="N/A"/>
    <s v="N/A"/>
    <s v="N/A"/>
    <d v="2018-11-27T00:00:00"/>
    <d v="2018-12-31T00:00:00"/>
    <s v="EN EJECUCION "/>
    <n v="3"/>
    <s v="HERNANDO ZULUAGA GIRALDO "/>
    <n v="4427481"/>
  </r>
  <r>
    <s v="Secop II"/>
    <s v="087-2018"/>
    <x v="5"/>
    <s v="2018623140700075E"/>
    <s v="MC-087-2018"/>
    <s v="https://community.secop.gov.co/Public/Tendering/ContractNoticePhases/View?PPI=CO1.PPI.2298035&amp;isFromPublicArea=True&amp;isModal=False"/>
    <x v="9"/>
    <d v="2018-10-22T00:00:00"/>
    <x v="2"/>
    <s v="Mínima Cuantía"/>
    <x v="0"/>
    <s v="Contratar la consultoría para los diseños y cálculos estructurales de la cubierta del auditorio donde funciona la sede Regional Antioquia incluyendo las redes de desagüe con base en las exigencias de las Normas Colombianas de Diseño y Construcción Sismo Resistente NSR-10 (Ley 400 de 1997 y Decreto 926 de 2010)."/>
    <n v="292"/>
    <s v="81101505-81101508-30103600 "/>
    <s v="Ingeniería estructural"/>
    <s v="$10.000.000"/>
    <n v="60018"/>
    <s v="A-2-0-4-41-13 "/>
    <x v="0"/>
    <s v="En ejecución"/>
    <s v="AO-066-2018"/>
    <d v="2018-11-19T00:00:00"/>
    <x v="0"/>
    <s v="Regional  Antioquia"/>
    <s v="Medellín"/>
    <s v="TIBOCOR LTDA "/>
    <n v="830085235"/>
    <n v="1"/>
    <n v="246018"/>
    <d v="2018-11-19T00:00:00"/>
    <n v="6400574"/>
    <n v="0"/>
    <n v="6400574"/>
    <s v="Cumplimiento/ calidad del servicio"/>
    <s v="20/20"/>
    <s v="2A/2A"/>
    <s v="SEGUROS DEL ESTADO S.A"/>
    <d v="2018-11-20T00:00:00"/>
    <d v="2018-11-27T00:00:00"/>
    <d v="2018-12-27T00:00:00"/>
    <s v="EN EJECUCION "/>
    <n v="3"/>
    <s v="MIGUEL ANTONIO PINEDA SASTOQUE"/>
    <n v="79361431"/>
  </r>
  <r>
    <s v="Secop II"/>
    <s v="089-2018"/>
    <x v="5"/>
    <s v="2018623140700074E"/>
    <s v="MC-089-2018"/>
    <s v="https://community.secop.gov.co/Public/Tendering/ContractNoticePhases/View?PPI=CO1.PPI.2333921&amp;isFromPublicArea=True&amp;isModal=False"/>
    <x v="9"/>
    <d v="2018-10-30T00:00:00"/>
    <x v="2"/>
    <s v="Mínima Cuantía"/>
    <x v="0"/>
    <s v="Contratar la Prestación de los servicios de recolección, pesaje, transporte, almacenamiento temporal  y disposición final adecuada de residuos peligrosos, eléctricos y electrónicos y otros residuos que se encuentran en las sedes de la Entidad a nivel nacional.   "/>
    <n v="290"/>
    <s v="76122305-76121902-76121600"/>
    <s v="Reciclaje de productos basados en computadores"/>
    <n v="35000000"/>
    <n v="59918"/>
    <s v="A-2-0-4-41-13 "/>
    <x v="0"/>
    <s v="En ejecución"/>
    <s v="AO-065-2018"/>
    <d v="2018-11-19T00:00:00"/>
    <x v="0"/>
    <s v="Nivel Central"/>
    <s v="Bogotá D.C."/>
    <s v="LITO S.A.S."/>
    <n v="811024067"/>
    <n v="9"/>
    <s v="N/A"/>
    <s v="N/A"/>
    <n v="0"/>
    <n v="0"/>
    <n v="0"/>
    <s v="Cumplimiento/ pago de salarios / calidad del servicio/RC Extracontractual"/>
    <s v="20/10/20/200smmlv"/>
    <s v="2A/3A/2A/Duración contrato"/>
    <s v="Liberty Seguros/Berkley Colombia"/>
    <d v="2018-11-21T00:00:00"/>
    <d v="2018-11-21T00:00:00"/>
    <d v="2018-12-21T00:00:00"/>
    <s v="EN EJECUCION "/>
    <n v="8"/>
    <s v="YANA CRISTINA GONZALEZ FLOREZ "/>
    <n v="46668764"/>
  </r>
  <r>
    <s v="Secop II"/>
    <s v="092-2018"/>
    <x v="5"/>
    <s v="2018623140100078E"/>
    <s v="PCD-092-2018"/>
    <s v="https://community.secop.gov.co/Public/Tendering/ContractNoticePhases/View?PPI=CO1.PPI.2264354&amp;isFromPublicArea=True&amp;isModal=False"/>
    <x v="9"/>
    <d v="2018-10-24T00:00:00"/>
    <x v="1"/>
    <s v="Arrendamiento"/>
    <x v="0"/>
    <s v="Contratar el arrendamiento de los bienes inmuebles ubicados en el municipio de Turbo - Antioquia, identificados con las nomenclaturas calle 100 No 14-63, apartamento 101 y Calle 100 No 14-57, apartamento 201 esquina. "/>
    <n v="90"/>
    <n v="80131500"/>
    <s v="Alquiler y arrendamiento de propiedades o edificaciones"/>
    <n v="3100000"/>
    <n v="47918"/>
    <s v="A-2-0-4-10-2"/>
    <x v="0"/>
    <s v="En ejecución"/>
    <s v="CO-111-2018"/>
    <d v="2018-11-14T00:00:00"/>
    <x v="3"/>
    <s v="Regional  Antioquia"/>
    <s v="Turbo"/>
    <s v="LINDA MERY GRACIANY DE ESCOBAR"/>
    <s v="32.529.734 "/>
    <m/>
    <s v="244018 Y 718"/>
    <d v="2018-11-14T00:00:00"/>
    <n v="3054895"/>
    <n v="33214750"/>
    <n v="36269645"/>
    <s v="N/A"/>
    <s v="N/A"/>
    <s v="N/A"/>
    <s v="N/A"/>
    <s v="N/A"/>
    <d v="2018-11-30T00:00:00"/>
    <d v="2019-11-15T00:00:00"/>
    <s v="EN EJECUCION "/>
    <n v="1"/>
    <s v="JAIRO ROJAS PEREZ"/>
    <n v="19333768"/>
  </r>
  <r>
    <s v="Secop II"/>
    <s v="102-2018"/>
    <x v="5"/>
    <s v="2018623140100043E"/>
    <s v="PCD-102-2018"/>
    <s v="https://community.secop.gov.co/Public/Tendering/ContractNoticePhases/View?PPI=CO1.PPI.2322249&amp;isFromPublicArea=True&amp;isModal=False"/>
    <x v="9"/>
    <d v="2018-10-25T00:00:00"/>
    <x v="1"/>
    <s v="Arrendamiento"/>
    <x v="0"/>
    <s v="Contratar el arrendamiento de un local comercial en la ciudad de Armenia en el Departamento del Quindío"/>
    <n v="91"/>
    <n v="80131500"/>
    <s v="Alquiler y arrendamiento de propiedades o edificaciones"/>
    <n v="6698750"/>
    <n v="49918"/>
    <s v="A-2-0-4-10-2 "/>
    <x v="0"/>
    <s v="En ejecución"/>
    <s v="CO-125-2018"/>
    <d v="2018-11-23T00:00:00"/>
    <x v="3"/>
    <s v="Regional Eje Cafetero"/>
    <s v="Armenia"/>
    <s v="LILIANA RODRIGUEZ OROZCO "/>
    <s v="41.889.835 "/>
    <m/>
    <s v="249618 Y 2018"/>
    <d v="2018-11-23T00:00:00"/>
    <n v="6698747"/>
    <n v="73059556"/>
    <n v="79758303"/>
    <s v="N/A"/>
    <s v="N/A"/>
    <s v="N/A"/>
    <s v="N/A"/>
    <s v="N/A"/>
    <d v="2018-11-30T00:00:00"/>
    <d v="2019-11-22T00:00:00"/>
    <s v="EN EJECUCION "/>
    <n v="1"/>
    <s v="ELISABETH USECHE MARIN"/>
    <n v="25166983"/>
  </r>
  <r>
    <s v="Secop II"/>
    <s v="103-2018"/>
    <x v="5"/>
    <s v="2018623140100044E"/>
    <s v="PCD-103-2018"/>
    <s v="https://community.secop.gov.co/Public/Tendering/ContractNoticePhases/View?PPI=CO1.PPI.2322285&amp;isFromPublicArea=True&amp;isModal=False"/>
    <x v="9"/>
    <d v="2018-10-25T00:00:00"/>
    <x v="1"/>
    <s v="Arrendamiento"/>
    <x v="0"/>
    <s v="Contratar el arrendamiento de un local comercial en el municipio de Magdalena en la ciudad de Santa Marta.  "/>
    <n v="93"/>
    <n v="80131500"/>
    <s v="Alquiler y arrendamiento de propiedades o edificaciones"/>
    <n v="12752000"/>
    <n v="48318"/>
    <s v="A-2-0-4-10-2"/>
    <x v="0"/>
    <s v="En ejecución"/>
    <s v="CO-123-2018"/>
    <d v="2018-11-22T00:00:00"/>
    <x v="3"/>
    <s v="Regional Caribe"/>
    <s v="Santa Marta"/>
    <s v="FABIO GUTIERREZ MORALES "/>
    <s v="7.144.380 "/>
    <m/>
    <n v="249318"/>
    <d v="2018-11-23T00:00:00"/>
    <n v="12751025"/>
    <n v="121262257"/>
    <n v="134013282"/>
    <s v="N/A"/>
    <s v="N/A"/>
    <s v="N/A"/>
    <s v="N/A"/>
    <s v="N/A"/>
    <d v="2018-11-26T00:00:00"/>
    <d v="2019-11-17T00:00:00"/>
    <s v="EN EJECUCION "/>
    <n v="4"/>
    <s v="Sandro Eduardo Murcia Alfonso"/>
    <n v="7314404"/>
  </r>
  <r>
    <s v="Secop II"/>
    <s v="104-2018"/>
    <x v="5"/>
    <s v="2018623140100041E"/>
    <s v="PCD-104-2018"/>
    <s v="https://community.secop.gov.co/Public/Tendering/ContractNoticePhases/View?PPI=CO1.PPI.2322626&amp;isFromPublicArea=True&amp;isModal=False"/>
    <x v="9"/>
    <d v="2018-10-26T00:00:00"/>
    <x v="1"/>
    <s v="Arrendamiento"/>
    <x v="0"/>
    <s v="Contratar el arrendamiento de tres (03) cupos de parqueadero para el parque automotor asignado al Centro Facilitador de Servicios Migratorios de la ciudad de Yopal, ubicado en la Carrera 22 No.6-71."/>
    <n v="89"/>
    <n v="80131500"/>
    <s v="Alquiler y arrendamiento de propiedades o edificaciones"/>
    <n v="566900"/>
    <n v="48118"/>
    <s v="A-2-0-4-10-2 "/>
    <x v="0"/>
    <s v="En ejecución"/>
    <s v="CO-124-2018"/>
    <d v="2018-11-23T00:00:00"/>
    <x v="3"/>
    <s v="Regional Orinoquia"/>
    <s v="Yopal"/>
    <s v="LUZ MIRIAM GARZON RIOS "/>
    <s v="47.435.281 "/>
    <m/>
    <s v="249418 Y 1818"/>
    <d v="2018-11-23T00:00:00"/>
    <n v="566.88699999999994"/>
    <s v="$6.547.541"/>
    <n v="6548107.8870000001"/>
    <s v="N/A"/>
    <s v="N/A"/>
    <s v="N/A"/>
    <s v="N/A"/>
    <s v="N/A"/>
    <d v="2018-12-01T00:00:00"/>
    <d v="2019-11-30T00:00:00"/>
    <s v="EN EJECUCION "/>
    <n v="364"/>
    <s v="HERNANDO ZULUAGA GIRALDO "/>
    <n v="4427481"/>
  </r>
  <r>
    <s v="Secop II"/>
    <s v="105-2018"/>
    <x v="5"/>
    <s v="2018623140500288E"/>
    <s v="PCD-105-2018"/>
    <s v="https://community.secop.gov.co/Public/Tendering/ContractNoticePhases/View?PPI=CO1.PPI.2323848&amp;isFromPublicArea=True&amp;isModal=False"/>
    <x v="9"/>
    <d v="2018-10-26T00:00:00"/>
    <x v="1"/>
    <s v="Prestación de Servicios Profesionales y/o apoyo a la Gestión"/>
    <x v="9"/>
    <s v="Contratar la prestación de los servicios de Auditoria de Seguimiento en la Norma Técnica ISO 9001:2015, con autonomía técnica y administrativa, a fin de verificar el cumplimiento permanente del sistema de gestión con los requisitos de la norma."/>
    <n v="289"/>
    <n v="841116"/>
    <s v="Servicios de Auditoria"/>
    <s v="$10.397.040"/>
    <n v="60218"/>
    <s v="C-1199–1002-7 "/>
    <x v="0"/>
    <s v="En ejecución"/>
    <s v="CO-109-2018"/>
    <d v="2018-10-31T00:00:00"/>
    <x v="10"/>
    <s v="Nivel Central"/>
    <s v="Bogotá D.C."/>
    <s v="INSTITUTO COLOMBIANO DE NORMAS TECNICAS Y CERTIFICACION -ICONTEC "/>
    <n v="860012336"/>
    <n v="1"/>
    <n v="237518"/>
    <d v="2018-11-01T00:00:00"/>
    <n v="10397040"/>
    <n v="0"/>
    <n v="10397040"/>
    <s v="N/A"/>
    <s v="N/A"/>
    <s v="N/A"/>
    <s v="N/A"/>
    <s v="N/A"/>
    <d v="2018-11-02T00:00:00"/>
    <d v="2018-12-02T00:00:00"/>
    <s v="EN EJECUCION "/>
    <n v="28"/>
    <s v="Sandra Patricia Mesa Murcia"/>
    <n v="52206732"/>
  </r>
  <r>
    <s v="Tienda Virtual "/>
    <m/>
    <x v="5"/>
    <s v="2018623141000054E"/>
    <s v="Cotización No. 63137a"/>
    <s v="https://www.colombiacompra.gov.co/tienda-virtual-del-estado-colombiano/ordenes-compra/33211"/>
    <x v="9"/>
    <d v="2018-10-29T00:00:00"/>
    <x v="0"/>
    <s v="Acuerdo Marco de Precios "/>
    <x v="0"/>
    <s v="ADQUISICIONES DE SOAT PARA PARQUE AUTOMOTOR DE MIGRACION COLOMBIA"/>
    <n v="297"/>
    <n v="841316"/>
    <s v="Seguros de vida, salud y accidentes"/>
    <n v="57000000"/>
    <n v="61418"/>
    <s v="A-2-0-4-9-13  "/>
    <x v="0"/>
    <s v="En ejecución"/>
    <s v="O.C - 33211"/>
    <d v="2018-11-20T00:00:00"/>
    <x v="0"/>
    <s v="Nivel Nacional "/>
    <s v="Bogotá D.C."/>
    <s v="La Previsora S.A."/>
    <n v="860002400"/>
    <m/>
    <n v="246418"/>
    <d v="2018-11-20T00:00:00"/>
    <n v="48876035"/>
    <n v="0"/>
    <n v="48876035"/>
    <s v="N/A"/>
    <s v="N/A"/>
    <s v="N/A"/>
    <s v="N/A"/>
    <s v="N/A"/>
    <d v="2018-11-20T00:00:00"/>
    <d v="2018-11-30T00:00:00"/>
    <s v="EN EJECUCION "/>
    <n v="10"/>
    <s v="Carlos Eduardo Useche Ovalles "/>
    <n v="1020712442"/>
  </r>
  <r>
    <s v="Tienda Virtual "/>
    <n v="62293"/>
    <x v="2"/>
    <s v="2018623141000052E"/>
    <n v="62263"/>
    <s v="https://colombiacompra.coupahost.com/quotes/requests/62293/show_active"/>
    <x v="9"/>
    <d v="2018-10-10T00:00:00"/>
    <x v="0"/>
    <s v="Acuerdo Marco de Precios "/>
    <x v="5"/>
    <s v="Optimización de servicios tecnológicos para la atención de los procesos migratorios a nivel nacional"/>
    <n v="269"/>
    <n v="811121"/>
    <s v="Servicios Basados en Ingeniería, investigación y Tecnología"/>
    <n v="83000000"/>
    <s v="51018"/>
    <s v="C-1199-1002-10"/>
    <x v="0"/>
    <s v="En ejecución"/>
    <n v="32780"/>
    <d v="2018-11-02T00:00:00"/>
    <x v="0"/>
    <s v="Nivel Central"/>
    <s v="Bogotá D.C."/>
    <s v="COLOMBIA TELECOMUNICACIONES"/>
    <n v="830122566"/>
    <m/>
    <s v="238518 Y 418"/>
    <d v="2018-11-06T00:00:00"/>
    <n v="53841281.159999996"/>
    <n v="869362405"/>
    <n v="923203686.15999997"/>
    <s v="N/A"/>
    <s v="N/A"/>
    <s v="N/A"/>
    <s v="N/A"/>
    <s v="N/A"/>
    <d v="2018-11-02T00:00:00"/>
    <d v="2020-07-15T00:00:00"/>
    <s v="EN EJECUCION "/>
    <n v="621"/>
    <s v="DUBERLY EDUARDO MURILLO "/>
    <n v="79335420"/>
  </r>
  <r>
    <s v="Secop II"/>
    <n v="112"/>
    <x v="2"/>
    <s v="2018623140500296E"/>
    <s v="PCD-112"/>
    <s v="https://community.secop.gov.co/Public/Tendering/ContractNoticePhases/View?PPI=CO1.PPI.2437466&amp;isFromPublicArea=True&amp;isModal=False"/>
    <x v="10"/>
    <d v="2018-11-15T00:00:00"/>
    <x v="1"/>
    <s v="Prestación de Servicios Profesionales y/o apoyo a la Gestión"/>
    <x v="2"/>
    <s v="PRESTAR LOS SERVICIOS PROFESIONALES PARA APOYAR LA GESTION DE LA OFICINA ASESORA JURIDICA DE MIGRACION COLOMBIA"/>
    <n v="306"/>
    <n v="801615"/>
    <s v="Servicios de gestión, servicios profesionales de empresa y servicios administrativos"/>
    <n v="9000000"/>
    <s v="63918"/>
    <s v="A-1-0-2-14"/>
    <x v="0"/>
    <s v="En ejecución"/>
    <n v="114"/>
    <d v="2018-11-20T00:00:00"/>
    <x v="1"/>
    <s v="Nivel Central"/>
    <s v="Bogotá D.C."/>
    <s v="JOAQUIN ALFONSO MEJIA PARRA "/>
    <n v="77177212"/>
    <m/>
    <n v="246618"/>
    <d v="2018-11-20T00:00:00"/>
    <n v="9000000"/>
    <n v="0"/>
    <n v="9000000"/>
    <s v="N/A"/>
    <s v="N/A"/>
    <s v="N/A"/>
    <s v="N/A"/>
    <s v="N/A"/>
    <d v="2018-11-20T00:00:00"/>
    <d v="2018-12-31T00:00:00"/>
    <s v="EN EJECUCION "/>
    <n v="41"/>
    <s v="GUADALUPE ARBELAEZ IZQUIERDO"/>
    <n v="39774921"/>
  </r>
  <r>
    <s v="Secop II"/>
    <n v="121"/>
    <x v="2"/>
    <s v="2018623140500298E"/>
    <s v="PCD-121"/>
    <s v="https://community.secop.gov.co/Public/Tendering/ContractNoticePhases/View?PPI=CO1.PPI.2528491&amp;isFromPublicArea=True&amp;isModal=False"/>
    <x v="10"/>
    <d v="2018-11-30T00:00:00"/>
    <x v="1"/>
    <s v="Exclusividad"/>
    <x v="0"/>
    <s v="Adquirir certificados de firma digital de conformidad con las especificaciones de la Unidad Administrativa Especial Migración Colombia."/>
    <n v="299"/>
    <n v="432324"/>
    <s v="Difusión de tecnologías de información y telecomunicaciones"/>
    <n v="28524300"/>
    <s v="65818"/>
    <s v="C-1199-1002-8"/>
    <x v="0"/>
    <s v="En ejecución"/>
    <n v="136"/>
    <d v="2018-12-18T00:00:00"/>
    <x v="7"/>
    <s v="Nivel Central"/>
    <s v="Bogotá D.C."/>
    <s v="SOCIEDAD CAMERAL DE CERTIFICACION DIGITAL CERTICAMARA S.A."/>
    <n v="830084433"/>
    <s v="7"/>
    <n v="272418"/>
    <d v="2018-12-18T00:00:00"/>
    <n v="28524300"/>
    <s v="N/A"/>
    <n v="28524300"/>
    <s v="N/A"/>
    <s v="N/A"/>
    <s v="N/A"/>
    <s v="N/A"/>
    <s v="N/A"/>
    <d v="2018-12-18T00:00:00"/>
    <d v="2018-12-30T00:00:00"/>
    <s v="EN EJECUCION "/>
    <n v="12"/>
    <s v="ILVIS PATRICIA SERRANO BORNACELLI"/>
    <n v="36551065"/>
  </r>
  <r>
    <s v="Secop II"/>
    <n v="92"/>
    <x v="2"/>
    <s v="2018623140700080E"/>
    <s v="MC-092-2018"/>
    <s v="https://community.secop.gov.co/Public/Tendering/ContractNoticePhases/View?PPI=CO1.PPI.2419286&amp;isFromPublicArea=True&amp;isModal=False"/>
    <x v="10"/>
    <d v="2018-11-15T00:00:00"/>
    <x v="2"/>
    <s v="Mínima Cuantía"/>
    <x v="5"/>
    <s v="Contratar la Suscripción a la actualización del licenciamiento del software especializado ibm i2 - analyst’s notebook concurrent user license (llave link) incluido soporte, de acuerdo con los requerimientos técnicos de la entidad."/>
    <n v="321"/>
    <n v="43232311"/>
    <s v="Difusión de tecnologías de información y telecomunicaciones"/>
    <n v="9172329"/>
    <s v="60118"/>
    <s v="C-1199-1002-10"/>
    <x v="0"/>
    <s v="En ejecución"/>
    <n v="71"/>
    <d v="2018-11-29T00:00:00"/>
    <x v="7"/>
    <s v="Nivel Central"/>
    <s v="Bogotá D.C."/>
    <s v="INFORMESE SAS"/>
    <n v="800177588"/>
    <s v="0"/>
    <n v="255518"/>
    <d v="2018-11-30T00:00:00"/>
    <n v="9172328"/>
    <n v="0"/>
    <n v="9172328"/>
    <s v="N/A"/>
    <s v="N/A"/>
    <s v="N/A"/>
    <s v="N/A"/>
    <s v="N/A"/>
    <d v="2018-11-30T00:00:00"/>
    <d v="2018-11-29T00:00:00"/>
    <s v="EN EJECUCION "/>
    <n v="-1"/>
    <s v="ARNULFO DE JESUS CRISTANCHO GALLO"/>
    <n v="4053117"/>
  </r>
  <r>
    <s v="Secop II"/>
    <n v="94"/>
    <x v="2"/>
    <s v="2018623140700084E"/>
    <s v="MC-094-2018"/>
    <s v="https://community.secop.gov.co/Public/Tendering/ContractNoticePhases/View?PPI=CO1.PPI.2491269&amp;isFromPublicArea=True&amp;isModal=False"/>
    <x v="10"/>
    <d v="2018-11-23T00:00:00"/>
    <x v="2"/>
    <s v="Mínima Cuantía"/>
    <x v="0"/>
    <s v="Contratar el suministro de materiales ferro eléctrico para atender los requerimientos que en materia de mantenimiento locativo se presente en la Sede del Nivel Central y las Sedes y Puestos de Control  Migratorio PCM, pertenecientes a la Regional Andina y demás que se requieran."/>
    <n v="316"/>
    <n v="39121321"/>
    <s v="componentes accesorios y suministros de sistemas electricos e iluminaciom"/>
    <n v="20000000"/>
    <s v="64718"/>
    <s v="A-2-0-4-4-23"/>
    <x v="0"/>
    <s v="En ejecución"/>
    <s v="AO-073-2018"/>
    <d v="2018-12-11T00:00:00"/>
    <x v="9"/>
    <s v="Nivel Central"/>
    <s v="Bogotá D.C."/>
    <s v="SOLARTECK RENOVABLES SAS"/>
    <n v="900935925"/>
    <s v="5"/>
    <n v="263218"/>
    <d v="2018-12-11T00:00:00"/>
    <n v="20000000"/>
    <s v="N/A"/>
    <n v="20000000"/>
    <s v="Cumplimiento/ calidad del servicio"/>
    <s v="20/20"/>
    <s v="2A-6M"/>
    <s v="SEGUROS DEL ESTADO S.A"/>
    <d v="2018-12-17T00:00:00"/>
    <d v="2018-12-17T00:00:00"/>
    <d v="2018-12-31T00:00:00"/>
    <s v="EN EJECUCION "/>
    <n v="14"/>
    <s v="Carlos Eduardo Useche Ovalles "/>
    <n v="1020712442"/>
  </r>
  <r>
    <s v="Tienda Virtual "/>
    <n v="57707"/>
    <x v="2"/>
    <s v="2018623141000060E"/>
    <n v="57707"/>
    <s v="https://www.colombiacompra.gov.co/tienda-virtual-del-estado-colombiano/ordenes-compra/33393"/>
    <x v="10"/>
    <d v="2018-11-23T00:00:00"/>
    <x v="0"/>
    <s v="Acuerdo Marco de Precios "/>
    <x v="5"/>
    <s v="Contratar la renovación del licenciamiento Microsoft para la Unidad Administrativa Especial Migración Colombia bajo la modalidad de Software Assurance para el Sector Gobierno"/>
    <n v="208"/>
    <n v="81112202"/>
    <s v="Servicios Basados en Ingeniería, investigación y Tecnología"/>
    <n v="614868757.07000005"/>
    <s v="65418"/>
    <s v="C-1199-1002-10"/>
    <x v="0"/>
    <s v="En ejecución"/>
    <n v="33393"/>
    <d v="2018-11-23T00:00:00"/>
    <x v="0"/>
    <s v="Nivel Central"/>
    <s v="Bogotá D.C."/>
    <s v="CONTROLES EMPRESARIALES"/>
    <n v="800058607"/>
    <m/>
    <n v="249518"/>
    <d v="2018-11-23T00:00:00"/>
    <n v="599598948.59000003"/>
    <n v="0"/>
    <n v="599598948.59000003"/>
    <s v="N/A"/>
    <s v="N/A"/>
    <s v="N/A"/>
    <s v="N/A"/>
    <s v="N/A"/>
    <d v="2018-11-23T00:00:00"/>
    <d v="2018-12-14T00:00:00"/>
    <s v="EN EJECUCION "/>
    <n v="21"/>
    <s v="JUAN ALEJANDRO OLAYA CARDONA"/>
    <n v="1087989085"/>
  </r>
  <r>
    <s v="Tienda Virtual "/>
    <n v="57307"/>
    <x v="4"/>
    <s v="2018623141000061E"/>
    <n v="33501"/>
    <s v="https://colombiacompra.coupahost.com/order_headers/33501"/>
    <x v="10"/>
    <d v="2018-11-26T00:00:00"/>
    <x v="0"/>
    <s v="Grandes Superficies"/>
    <x v="0"/>
    <s v="Adquisición de kits de carretera para los automotores de Migración Colombia a nivel nacional."/>
    <n v="318"/>
    <n v="25174400"/>
    <s v="Componentes y sistemas de transporte"/>
    <n v="8000400"/>
    <s v="65018"/>
    <s v="A-2-0-4-4-23"/>
    <x v="0"/>
    <s v="En ejecución"/>
    <n v="33501"/>
    <d v="2018-11-26T00:00:00"/>
    <x v="0"/>
    <s v="NIVEL CENTRAL "/>
    <s v="Bogotá D.C."/>
    <s v="COLOMBIANA DE COMERCIO S.A Y/O ALKOSTO S.A"/>
    <n v="890900943"/>
    <m/>
    <n v="250718"/>
    <d v="2018-11-26T00:00:00"/>
    <n v="7910400"/>
    <n v="0"/>
    <n v="7910400"/>
    <s v="N/A"/>
    <s v="N/A"/>
    <s v="N/A"/>
    <s v="N/A"/>
    <s v="N/A"/>
    <d v="2018-11-26T00:00:00"/>
    <d v="2018-12-10T00:00:00"/>
    <s v="EN EJECUCION "/>
    <n v="14"/>
    <s v="FRANK DANIEL RAMOS/CARLOS EDUARDO USECHE"/>
    <n v="5825755"/>
  </r>
  <r>
    <s v="Tienda Virtual "/>
    <n v="44470"/>
    <x v="4"/>
    <s v="2018623141000056E"/>
    <n v="33182"/>
    <s v="https://colombiacompra.coupahost.com/order_headers/33182"/>
    <x v="10"/>
    <d v="2018-11-19T00:00:00"/>
    <x v="0"/>
    <s v="Grandes Superficies"/>
    <x v="0"/>
    <s v="Adquisición de sofás para las instalaciones de Migración Colombia a nivel nacional."/>
    <n v="313"/>
    <n v="56112103"/>
    <s v="Muebles, comerciales e industriales."/>
    <n v="35000000"/>
    <s v="64118"/>
    <s v="A-2-0-4-2-2"/>
    <x v="0"/>
    <s v="En ejecución"/>
    <n v="33182"/>
    <d v="2018-11-19T00:00:00"/>
    <x v="0"/>
    <s v="NIVEL CENTRAL "/>
    <s v="Bogotá D.C."/>
    <s v="COLOMBIANA DE COMERCIO S.A Y/O ALKOSTO S.A"/>
    <n v="890900943"/>
    <m/>
    <n v="245718"/>
    <d v="2018-11-19T00:00:00"/>
    <n v="29396400"/>
    <n v="0"/>
    <n v="29396400"/>
    <s v="N/A"/>
    <s v="N/A"/>
    <s v="N/A"/>
    <s v="N/A"/>
    <s v="N/A"/>
    <d v="2018-11-19T00:00:00"/>
    <d v="2018-11-23T00:00:00"/>
    <s v="EN EJECUCION"/>
    <n v="4"/>
    <s v="FELIPE CASTILLO CARDENAS"/>
    <n v="80251761"/>
  </r>
  <r>
    <s v="Secop II "/>
    <n v="114"/>
    <x v="4"/>
    <s v="2018623140500293E"/>
    <s v="PCD-114-2018"/>
    <s v="https://community.secop.gov.co/Public/Tendering/ContractNoticePhases/View?PPI=CO1.PPI.2441864&amp;isFromPublicArea=True&amp;isModal=False"/>
    <x v="10"/>
    <d v="2018-11-15T00:00:00"/>
    <x v="1"/>
    <s v="Exclusividad"/>
    <x v="1"/>
    <s v="Prestar los servicios profesionales para apoyar la gestión de la Dirección General de Migración Colombia."/>
    <n v="304"/>
    <n v="80161500"/>
    <s v="Servicios de Gestión, Servicios Profesionales de Empresa, y Servicios Administrativos"/>
    <n v="8660000"/>
    <s v="63518"/>
    <s v="A-1-0-2-14"/>
    <x v="0"/>
    <s v="En ejecución"/>
    <s v="CO-113-2018"/>
    <d v="2018-11-19T00:00:00"/>
    <x v="1"/>
    <s v="Nivel Central"/>
    <s v="Bogotá D.C."/>
    <s v="ROY LUIS GALINDO WEHDEKING"/>
    <n v="72220515"/>
    <s v="0"/>
    <n v="246118"/>
    <d v="2018-11-19T00:00:00"/>
    <n v="8660000"/>
    <n v="0"/>
    <n v="8660000"/>
    <s v="N/A"/>
    <s v="N/A"/>
    <s v="N/A"/>
    <s v="N/A"/>
    <s v="N/A"/>
    <d v="2018-11-19T00:00:00"/>
    <d v="2018-12-31T00:00:00"/>
    <s v="EN EJECUCION"/>
    <n v="42"/>
    <s v="MARTINEZ ACOSTA WINSTON ANDRES"/>
    <n v="79572017"/>
  </r>
  <r>
    <s v="Secop II "/>
    <n v="115"/>
    <x v="4"/>
    <s v="2018623140500292E"/>
    <s v="PCD-115-2018"/>
    <s v="https://community.secop.gov.co/Public/Tendering/ContractNoticePhases/View?PPI=CO1.PPI.2442568&amp;isFromPublicArea=True&amp;isModal=False"/>
    <x v="10"/>
    <d v="2018-11-16T00:00:00"/>
    <x v="1"/>
    <s v="Exclusividad"/>
    <x v="2"/>
    <s v="Prestar los servicios profesionales para apoyar la gestión de la Oficina Asesora Jurídica de Migración Colombia."/>
    <n v="302"/>
    <n v="80161500"/>
    <s v="Servicios de Gestión, Servicios Profesionales de Empresa, y Servicios Administrativos"/>
    <n v="10500000"/>
    <s v="63718"/>
    <s v="A-1-0-2-14"/>
    <x v="0"/>
    <s v="En ejecución"/>
    <s v="CO-116-2018"/>
    <d v="2018-11-19T00:00:00"/>
    <x v="1"/>
    <s v="Nivel Central"/>
    <s v="Bogotá D.C."/>
    <s v="REYES GONZALEZ ABOGADOS S.A.S."/>
    <n v="900265378"/>
    <s v="0"/>
    <n v="246318"/>
    <d v="2018-11-20T00:00:00"/>
    <n v="10500000"/>
    <n v="0"/>
    <n v="10500000"/>
    <s v="N/A"/>
    <s v="N/A"/>
    <s v="N/A"/>
    <s v="N/A"/>
    <s v="N/A"/>
    <d v="2018-11-19T00:00:00"/>
    <d v="2018-12-31T00:00:00"/>
    <s v="EN EJECUCION"/>
    <n v="42"/>
    <s v="ARBELAEZ IZQUIERDO GUADALUPE"/>
    <n v="39774921"/>
  </r>
  <r>
    <s v="Secop II"/>
    <n v="109"/>
    <x v="4"/>
    <s v="2018623146500001E"/>
    <s v="PCD-119-2018"/>
    <s v="https://community.secop.gov.co/Public/Tendering/ContractNoticePhases/View?PPI=CO1.PPI.2521019&amp;isFromPublicArea=True&amp;isModal=False"/>
    <x v="10"/>
    <d v="2018-11-27T00:00:00"/>
    <x v="1"/>
    <s v="Interadministrativo"/>
    <x v="0"/>
    <s v="Contratar la prestación del servicio de administración, custodia y organización de archivos, así como la actualización del aplicativo PLATINUM."/>
    <n v="301"/>
    <n v="78131602"/>
    <s v="ALMACENAJES DE ARCHIVOS EN CARPETAS"/>
    <n v="643615376"/>
    <s v="51218"/>
    <s v="C-11-99-1002-8"/>
    <x v="0"/>
    <s v="En ejecución"/>
    <s v="CO-134-2018"/>
    <d v="2018-11-30T00:00:00"/>
    <x v="10"/>
    <s v="Nivel Central"/>
    <s v="Bogotá D.C."/>
    <s v="Servicios Postales Nacionales S.A"/>
    <n v="900062917"/>
    <s v="9"/>
    <n v="51218"/>
    <d v="2018-11-30T00:00:00"/>
    <n v="108053660"/>
    <n v="535561716"/>
    <n v="643615376"/>
    <s v="CUMPLIMIENTO/SALARIOS Y PRESTACIONES SOCIALES , CALIDAD DEL SERVICIO Y CALIDAD DE LOS BIENES "/>
    <s v="20%, 20%10%"/>
    <s v="2020/2021"/>
    <m/>
    <m/>
    <d v="2018-11-30T00:00:00"/>
    <d v="2019-05-31T00:00:00"/>
    <s v="EN EJECUCION "/>
    <n v="182"/>
    <s v="ILVIS PATRICIA SERRANO BORNACELLI"/>
    <m/>
  </r>
  <r>
    <s v="Secop II"/>
    <n v="111"/>
    <x v="0"/>
    <s v="2018623140500294E"/>
    <s v="PCD-111-2018"/>
    <s v="https://community.secop.gov.co/Public/Tendering/ContractNoticeManagement/Index?currentLanguage=es-CO&amp;Page=login&amp;Country=CO&amp;SkinName=CCE"/>
    <x v="10"/>
    <d v="2018-11-14T00:00:00"/>
    <x v="1"/>
    <s v="Prestación de Servicios Profesionales y/o apoyo a la Gestión"/>
    <x v="2"/>
    <s v="PRESTAR LOS SERVICIOS PROFESIONALES PARA APOYAR LA GESTIóN DE LA OFICINA ASESORA JURíDICA DE MIGRACIóN COLOMBIA"/>
    <n v="303"/>
    <n v="801615"/>
    <s v="Servicios de apoyo gerencial"/>
    <n v="4400000"/>
    <s v="63818"/>
    <s v="A-1-0-2-14"/>
    <x v="0"/>
    <s v="En ejecución"/>
    <s v="CO-115-2018"/>
    <d v="2018-11-19T00:00:00"/>
    <x v="1"/>
    <s v="Nivel Central"/>
    <s v="Bogotá D.C."/>
    <s v="NORBERTO RUBIANO MARTINEZ"/>
    <n v="79262899"/>
    <m/>
    <n v="246218"/>
    <d v="2018-11-19T00:00:00"/>
    <n v="4400000"/>
    <n v="0"/>
    <n v="4400000"/>
    <m/>
    <m/>
    <m/>
    <m/>
    <m/>
    <d v="2018-11-19T00:00:00"/>
    <d v="2018-12-31T00:00:00"/>
    <s v="EN EJECUCION "/>
    <n v="42"/>
    <s v="ARBELAEZ IZQUIERDO GUADALUPE"/>
    <n v="39774921"/>
  </r>
  <r>
    <s v="Secop II"/>
    <n v="113"/>
    <x v="0"/>
    <s v="2018623140500295E"/>
    <s v="PCD-113-2018"/>
    <s v="https://community.secop.gov.co/Public/Tendering/ContractNoticeManagement/Index?currentLanguage=es-CO&amp;Page=login&amp;Country=CO&amp;SkinName=CCE"/>
    <x v="10"/>
    <d v="2018-11-15T00:00:00"/>
    <x v="1"/>
    <s v="Prestación de Servicios Profesionales y/o apoyo a la Gestión"/>
    <x v="2"/>
    <s v="PRESTAR LOS SERVICIOS PROFESIONALES CON AUTONOMÍA TÉCNICA Y ADMINISTRATIVA PARA APOYAR LA GESTIóN DE LA DIRECCIóN GENERAL DE MIGRACIóN COLOMBIA DE ACUERDO CON LAS CONDICIONES SEÑALADAS Y ESPECIFICACIONES TÉCNICAS DESCRITAS EN LOS ESTUDIOS PREVIOS"/>
    <n v="305"/>
    <n v="801615"/>
    <s v="Servicios de apoyo gerencial"/>
    <n v="7500000"/>
    <n v="63618"/>
    <s v="A-1-0-2-14"/>
    <x v="0"/>
    <s v="En ejecución"/>
    <s v="CO-118-2018"/>
    <d v="2018-11-21T00:00:00"/>
    <x v="1"/>
    <s v="Nivel Central"/>
    <s v="Bogotá D.C."/>
    <s v="MARIA JOSE YEPES GIRALDO"/>
    <n v="24348352"/>
    <m/>
    <n v="247618"/>
    <d v="2018-11-21T00:00:00"/>
    <n v="7500000"/>
    <n v="0"/>
    <n v="7500000"/>
    <m/>
    <m/>
    <m/>
    <m/>
    <m/>
    <d v="2018-11-21T00:00:00"/>
    <d v="2018-12-31T00:00:00"/>
    <s v="EN EJECUCION "/>
    <n v="40"/>
    <s v=" MARTINEZ ACOSTA WINSTON ANDRES"/>
    <n v="79572017"/>
  </r>
  <r>
    <s v="Secop II"/>
    <n v="118"/>
    <x v="0"/>
    <s v="2018623140500276E"/>
    <s v="PCD-118-2018"/>
    <s v="https://community.secop.gov.co/Public/Tendering/ContractNoticeManagement/Index?currentLanguage=es-CO&amp;Page=login&amp;Country=CO&amp;SkinName=CCE"/>
    <x v="10"/>
    <d v="2018-11-27T00:00:00"/>
    <x v="1"/>
    <s v="Interadministrativo"/>
    <x v="0"/>
    <s v="Contratar la prestación de servicio de recolección, curso y entrega de correo en sus diferentes modalidades a nivel nacional e internacional y el suministro de personal para la gestión documental"/>
    <n v="300"/>
    <n v="78102203"/>
    <s v="Servicios postales de paqueteo y courier"/>
    <n v="43000000"/>
    <s v="51318"/>
    <s v="A-2-0-4--6-2"/>
    <x v="0"/>
    <s v="En ejecución"/>
    <s v="CO-135-2018"/>
    <d v="2018-11-30T00:00:00"/>
    <x v="4"/>
    <s v="Nivel Central"/>
    <s v="Bogotá D.C."/>
    <s v="Servicios Postales Nacionales S.A"/>
    <n v="900062917"/>
    <n v="9"/>
    <s v="256518 / 4318"/>
    <d v="2018-11-30T00:00:00"/>
    <n v="43000000"/>
    <n v="1648333333"/>
    <n v="1691333333"/>
    <m/>
    <m/>
    <m/>
    <m/>
    <m/>
    <d v="2018-11-30T00:00:00"/>
    <d v="2022-07-31T00:00:00"/>
    <s v="EN EJECUCION "/>
    <n v="1339"/>
    <s v="SERRANO BORNACELLY ILVIS PATRICIA"/>
    <n v="36551065"/>
  </r>
  <r>
    <s v="Secop II"/>
    <n v="120"/>
    <x v="0"/>
    <s v="2018623140500277E"/>
    <s v="PCD-120-2018"/>
    <s v="https://community.secop.gov.co/Public/Tendering/ContractNoticePhases/View?PPI=CO1.PPI.2526496&amp;isFromPublicArea=True&amp;isModal=False"/>
    <x v="10"/>
    <d v="2018-11-30T00:00:00"/>
    <x v="1"/>
    <s v="Exclusividad"/>
    <x v="5"/>
    <s v="Contratar la actualización de las licencias para los sistemas KACTUS y SEVEN y servicio de soporte técnico especializado presencial, de conformidad con las especificaciones de la Unidad Administrativa"/>
    <n v="271"/>
    <n v="432323"/>
    <s v="Software de consulta y gestión de datos"/>
    <n v="18800000"/>
    <s v="50818"/>
    <s v="C-1199-1002-10"/>
    <x v="0"/>
    <s v="En ejecución"/>
    <s v="CO-138-2018"/>
    <d v="2018-12-20T00:00:00"/>
    <x v="7"/>
    <s v="Nivel Central"/>
    <s v="Bogotá D.C."/>
    <s v="DIGITAL WARE"/>
    <n v="830042244"/>
    <n v="1"/>
    <s v="285018 /  8818"/>
    <d v="2018-12-20T00:00:00"/>
    <n v="18800000"/>
    <n v="188029148.69999999"/>
    <n v="206829148.69999999"/>
    <m/>
    <m/>
    <m/>
    <m/>
    <m/>
    <d v="2018-12-21T00:00:00"/>
    <d v="2018-12-31T00:00:00"/>
    <s v="EN EJECUCION "/>
    <n v="10"/>
    <s v="MORA GUERRERO WILSON RICARDO"/>
    <n v="86086127"/>
  </r>
  <r>
    <s v="Secop II"/>
    <n v="93"/>
    <x v="0"/>
    <s v="2018623140300049E"/>
    <s v="MC-093-2018"/>
    <s v="https://community.secop.gov.co/Public/Tendering/ContractNoticeManagement/Index?currentLanguage=es-CO&amp;Page=login&amp;Country=CO&amp;SkinName=CCE"/>
    <x v="10"/>
    <d v="2018-11-16T00:00:00"/>
    <x v="2"/>
    <s v="Mínima Cuantía"/>
    <x v="0"/>
    <s v="Adquisición de PLANTA ELECTRICA para la Unidad Administrativa Especial Migración Colombia"/>
    <n v="311"/>
    <n v="26111601"/>
    <s v="Generadores Diesel"/>
    <n v="35000000"/>
    <s v="64018"/>
    <s v="A-2-0-4--1-25"/>
    <x v="0"/>
    <s v="En ejecución"/>
    <s v="AO-070-2018"/>
    <d v="2018-11-29T00:00:00"/>
    <x v="7"/>
    <s v="Regional  Antioquia"/>
    <s v="Turbo"/>
    <s v="SYSTEM UPS S.A.S."/>
    <n v="901126068"/>
    <s v="0"/>
    <n v="255418"/>
    <d v="2018-11-30T00:00:00"/>
    <n v="25649999"/>
    <n v="0"/>
    <n v="25649999"/>
    <m/>
    <m/>
    <m/>
    <m/>
    <m/>
    <d v="2018-11-30T00:00:00"/>
    <d v="2018-12-10T00:00:00"/>
    <s v="EN EJECUCION "/>
    <n v="10"/>
    <s v="ROJAS PEREZ JAIRO"/>
    <n v="19333768"/>
  </r>
  <r>
    <s v="Tienda Virtual "/>
    <n v="63957"/>
    <x v="0"/>
    <s v="20186231410000064E"/>
    <n v="63957"/>
    <s v="https://www.colombiacompra.gov.co/tienda-virtual-del-estado-colombiano/ordenes-compra/34044"/>
    <x v="10"/>
    <d v="2018-11-14T00:00:00"/>
    <x v="0"/>
    <s v="Acuerdo Marco de Precios "/>
    <x v="0"/>
    <s v="SUMINISTRO DE TINTAS Y TONER"/>
    <n v="315"/>
    <n v="44103103"/>
    <s v="Toner para impresoras o fax"/>
    <n v="100000000"/>
    <s v="64418"/>
    <s v="A-2-0-4-4-15"/>
    <x v="0"/>
    <s v="En ejecución"/>
    <n v="34044"/>
    <d v="2018-12-05T00:00:00"/>
    <x v="0"/>
    <s v="Nivel Central"/>
    <s v="Bogotá D.C."/>
    <s v="Sumimas S.A.S"/>
    <n v="830001338"/>
    <m/>
    <n v="258618"/>
    <d v="2018-12-06T00:00:00"/>
    <n v="1789755.24"/>
    <m/>
    <n v="1789755.24"/>
    <m/>
    <m/>
    <m/>
    <m/>
    <m/>
    <d v="2018-12-06T00:00:00"/>
    <d v="2018-12-31T00:00:00"/>
    <s v="EN EJECUCION "/>
    <n v="25"/>
    <s v="GONZALEZ FLOREZ YANA CRISTINA"/>
    <n v="46668764"/>
  </r>
  <r>
    <s v="Tienda Virtual "/>
    <n v="63961"/>
    <x v="0"/>
    <s v="20186231410000074E"/>
    <n v="63961"/>
    <s v="https://www.colombiacompra.gov.co/tienda-virtual-del-estado-colombiano/ordenes-compra/34045"/>
    <x v="10"/>
    <d v="2018-11-14T00:00:00"/>
    <x v="0"/>
    <s v="Acuerdo Marco de Precios "/>
    <x v="0"/>
    <s v="SUMINISTRO DE TINTAS Y TONER"/>
    <m/>
    <m/>
    <m/>
    <m/>
    <m/>
    <m/>
    <x v="0"/>
    <s v="En ejecución"/>
    <n v="34045"/>
    <d v="2018-12-05T00:00:00"/>
    <x v="0"/>
    <s v="Nivel Central"/>
    <s v="Bogotá D.C."/>
    <s v="DISPAPELES S.A.S "/>
    <n v="860028580"/>
    <m/>
    <n v="259218"/>
    <d v="2018-12-07T00:00:00"/>
    <n v="1153384.8899999999"/>
    <m/>
    <n v="1153384.8899999999"/>
    <m/>
    <m/>
    <m/>
    <m/>
    <m/>
    <d v="2018-12-07T00:00:00"/>
    <d v="2018-12-31T00:00:00"/>
    <s v="EN EJECUCION "/>
    <n v="24"/>
    <s v="GONZALEZ FLOREZ YANA CRISTINA"/>
    <n v="46668764"/>
  </r>
  <r>
    <s v="Tienda Virtual "/>
    <n v="63962"/>
    <x v="0"/>
    <s v="20186231410000065E"/>
    <n v="63962"/>
    <s v="https://www.colombiacompra.gov.co/tienda-virtual-del-estado-colombiano/ordenes-compra/34046"/>
    <x v="10"/>
    <d v="2018-11-14T00:00:00"/>
    <x v="0"/>
    <s v="Acuerdo Marco de Precios "/>
    <x v="0"/>
    <s v="SUMINISTRO DE TINTAS Y TONER"/>
    <m/>
    <m/>
    <m/>
    <m/>
    <m/>
    <m/>
    <x v="0"/>
    <s v="En ejecución"/>
    <n v="34046"/>
    <d v="2018-12-05T00:00:00"/>
    <x v="0"/>
    <s v="Nivel Central"/>
    <s v="Bogotá D.C."/>
    <s v="Uniples S.A"/>
    <n v="811021363"/>
    <s v="0"/>
    <n v="259318"/>
    <d v="2018-12-07T00:00:00"/>
    <n v="639744"/>
    <m/>
    <n v="639744"/>
    <m/>
    <m/>
    <m/>
    <m/>
    <m/>
    <d v="2018-12-07T00:00:00"/>
    <d v="2018-12-31T00:00:00"/>
    <s v="EN EJECUCION "/>
    <n v="24"/>
    <s v="GONZALEZ FLOREZ YANA CRISTINA"/>
    <n v="46668764"/>
  </r>
  <r>
    <s v="Tienda Virtual "/>
    <n v="63964"/>
    <x v="0"/>
    <s v="2018623141000057E"/>
    <n v="63964"/>
    <s v="https://www.colombiacompra.gov.co/tienda-virtual-del-estado-colombiano/ordenes-compra/34047"/>
    <x v="10"/>
    <d v="2018-11-14T00:00:00"/>
    <x v="0"/>
    <s v="Acuerdo Marco de Precios "/>
    <x v="0"/>
    <s v="SUMINISTRO DE TINTAS Y TONER"/>
    <m/>
    <m/>
    <m/>
    <m/>
    <m/>
    <m/>
    <x v="0"/>
    <s v="En ejecución"/>
    <n v="34047"/>
    <d v="2018-12-05T00:00:00"/>
    <x v="0"/>
    <s v="Nivel Central"/>
    <s v="Bogotá D.C."/>
    <s v="Uniples S.A"/>
    <n v="811021363"/>
    <s v="0"/>
    <n v="258518"/>
    <d v="2018-12-06T00:00:00"/>
    <n v="16562420"/>
    <m/>
    <n v="16562420"/>
    <m/>
    <m/>
    <m/>
    <m/>
    <m/>
    <d v="2018-12-06T00:00:00"/>
    <d v="2018-12-31T00:00:00"/>
    <s v="EN EJECUCION "/>
    <n v="25"/>
    <s v="GONZALEZ FLOREZ YANA CRISTINA"/>
    <n v="46668764"/>
  </r>
  <r>
    <s v="Tienda Virtual "/>
    <n v="63971"/>
    <x v="0"/>
    <s v="20186231410000073E"/>
    <n v="63971"/>
    <s v="https://www.colombiacompra.gov.co/tienda-virtual-del-estado-colombiano/ordenes-compra/34048"/>
    <x v="10"/>
    <d v="2018-11-14T00:00:00"/>
    <x v="0"/>
    <s v="Acuerdo Marco de Precios "/>
    <x v="0"/>
    <s v="SUMINISTRO DE TINTAS Y TONER"/>
    <m/>
    <m/>
    <m/>
    <m/>
    <m/>
    <m/>
    <x v="0"/>
    <s v="En ejecución"/>
    <n v="34048"/>
    <d v="2018-12-05T00:00:00"/>
    <x v="0"/>
    <s v="Nivel Central"/>
    <s v="Bogotá D.C."/>
    <s v="Alianza Estratégica Outsourcing "/>
    <n v="900157340"/>
    <m/>
    <n v="259418"/>
    <d v="2018-12-07T00:00:00"/>
    <n v="10620036"/>
    <m/>
    <n v="10620036"/>
    <m/>
    <m/>
    <m/>
    <m/>
    <m/>
    <d v="2018-12-07T00:00:00"/>
    <d v="2018-12-31T00:00:00"/>
    <s v="EN EJECUCION "/>
    <n v="24"/>
    <s v="GONZALEZ FLOREZ YANA CRISTINA"/>
    <n v="46668764"/>
  </r>
  <r>
    <s v="Tienda Virtual "/>
    <n v="63975"/>
    <x v="0"/>
    <s v="20186231410000072E"/>
    <n v="63975"/>
    <s v="https://www.colombiacompra.gov.co/tienda-virtual-del-estado-colombiano/ordenes-compra/34049"/>
    <x v="10"/>
    <d v="2018-11-14T00:00:00"/>
    <x v="0"/>
    <s v="Acuerdo Marco de Precios "/>
    <x v="0"/>
    <s v="SUMINISTRO DE TINTAS Y TONER"/>
    <m/>
    <m/>
    <m/>
    <m/>
    <m/>
    <m/>
    <x v="0"/>
    <s v="En ejecución"/>
    <n v="34049"/>
    <d v="2018-12-05T00:00:00"/>
    <x v="0"/>
    <s v="Nivel Central"/>
    <s v="Bogotá D.C."/>
    <s v="Alianza Estratégica Outsourcing "/>
    <n v="900157340"/>
    <m/>
    <n v="259818"/>
    <d v="2018-12-07T00:00:00"/>
    <n v="947478"/>
    <m/>
    <n v="947478"/>
    <m/>
    <m/>
    <m/>
    <m/>
    <m/>
    <d v="2018-12-07T00:00:00"/>
    <d v="2018-12-31T00:00:00"/>
    <s v="EN EJECUCION "/>
    <n v="24"/>
    <s v="GONZALEZ FLOREZ YANA CRISTINA"/>
    <n v="46668764"/>
  </r>
  <r>
    <s v="Tienda Virtual "/>
    <n v="63985"/>
    <x v="0"/>
    <s v="20186231410000071E"/>
    <n v="63985"/>
    <s v="https://www.colombiacompra.gov.co/tienda-virtual-del-estado-colombiano/ordenes-compra/34050"/>
    <x v="10"/>
    <d v="2018-11-14T00:00:00"/>
    <x v="0"/>
    <s v="Acuerdo Marco de Precios "/>
    <x v="0"/>
    <s v="SUMINISTRO DE TINTAS Y TONER"/>
    <m/>
    <m/>
    <m/>
    <m/>
    <m/>
    <m/>
    <x v="0"/>
    <s v="En ejecución"/>
    <n v="34050"/>
    <d v="2018-12-05T00:00:00"/>
    <x v="0"/>
    <s v="Nivel Central"/>
    <s v="Bogotá D.C."/>
    <s v="Soluciones de Impresión Corporativa S.A.S."/>
    <n v="900251584"/>
    <m/>
    <n v="259918"/>
    <d v="2018-12-07T00:00:00"/>
    <n v="1079068.2"/>
    <m/>
    <n v="1079068.2"/>
    <m/>
    <m/>
    <m/>
    <m/>
    <m/>
    <d v="2018-12-07T00:00:00"/>
    <d v="2018-12-31T00:00:00"/>
    <s v="EN EJECUCION "/>
    <n v="24"/>
    <s v="GONZALEZ FLOREZ YANA CRISTINA"/>
    <n v="46668764"/>
  </r>
  <r>
    <s v="Tienda Virtual "/>
    <n v="64231"/>
    <x v="0"/>
    <s v="20186231410000070E"/>
    <n v="64231"/>
    <s v="https://www.colombiacompra.gov.co/tienda-virtual-del-estado-colombiano/ordenes-compra/34051"/>
    <x v="10"/>
    <d v="2018-11-16T00:00:00"/>
    <x v="0"/>
    <s v="Acuerdo Marco de Precios "/>
    <x v="0"/>
    <s v="SUMINISTRO DE TINTAS Y TONER"/>
    <m/>
    <m/>
    <m/>
    <m/>
    <m/>
    <m/>
    <x v="0"/>
    <s v="En ejecución"/>
    <n v="34051"/>
    <d v="2018-12-05T00:00:00"/>
    <x v="0"/>
    <s v="Nivel Central"/>
    <s v="Bogotá D.C."/>
    <s v="Soluciones de Impresión Corporativa S.A.S."/>
    <n v="900251584"/>
    <m/>
    <n v="259518"/>
    <d v="2018-12-07T00:00:00"/>
    <n v="598466.23"/>
    <m/>
    <n v="598466.23"/>
    <m/>
    <m/>
    <m/>
    <m/>
    <m/>
    <d v="2018-12-07T00:00:00"/>
    <d v="2018-12-31T00:00:00"/>
    <s v="EN EJECUCION "/>
    <n v="24"/>
    <s v="GONZALEZ FLOREZ YANA CRISTINA"/>
    <n v="46668764"/>
  </r>
  <r>
    <s v="Tienda Virtual "/>
    <n v="64238"/>
    <x v="0"/>
    <s v="20186231410000069E"/>
    <n v="64238"/>
    <s v="https://www.colombiacompra.gov.co/tienda-virtual-del-estado-colombiano/ordenes-compra/34052"/>
    <x v="10"/>
    <d v="2018-11-16T00:00:00"/>
    <x v="0"/>
    <s v="Acuerdo Marco de Precios "/>
    <x v="0"/>
    <s v="SUMINISTRO DE TINTAS Y TONER"/>
    <m/>
    <m/>
    <m/>
    <m/>
    <m/>
    <m/>
    <x v="0"/>
    <s v="En ejecución"/>
    <n v="34052"/>
    <d v="2018-12-05T00:00:00"/>
    <x v="0"/>
    <s v="Nivel Central"/>
    <s v="Bogotá D.C."/>
    <s v="Soluciones de Impresión Corporativa S.A.S."/>
    <n v="900251584"/>
    <m/>
    <n v="259618"/>
    <d v="2018-12-07T00:00:00"/>
    <n v="411084.45"/>
    <m/>
    <n v="411084.45"/>
    <m/>
    <m/>
    <m/>
    <m/>
    <m/>
    <d v="2018-12-07T00:00:00"/>
    <d v="2018-12-31T00:00:00"/>
    <s v="EN EJECUCION "/>
    <n v="24"/>
    <s v="GONZALEZ FLOREZ YANA CRISTINA"/>
    <n v="46668764"/>
  </r>
  <r>
    <s v="Tienda Virtual "/>
    <n v="64244"/>
    <x v="0"/>
    <s v="20186231410000067E"/>
    <n v="64244"/>
    <s v="https://www.colombiacompra.gov.co/tienda-virtual-del-estado-colombiano/ordenes-compra/34053"/>
    <x v="10"/>
    <d v="2018-11-16T00:00:00"/>
    <x v="0"/>
    <s v="Acuerdo Marco de Precios "/>
    <x v="0"/>
    <s v="SUMINISTRO DE TINTAS Y TONER"/>
    <m/>
    <m/>
    <m/>
    <m/>
    <m/>
    <m/>
    <x v="0"/>
    <s v="En ejecución"/>
    <n v="34053"/>
    <d v="2018-12-05T00:00:00"/>
    <x v="0"/>
    <s v="Nivel Central"/>
    <s v="Bogotá D.C."/>
    <s v="Soluciones de Impresión Corporativa S.A.S."/>
    <n v="900251584"/>
    <m/>
    <n v="258918"/>
    <d v="2018-12-07T00:00:00"/>
    <n v="411084.45"/>
    <m/>
    <n v="411084.45"/>
    <m/>
    <m/>
    <m/>
    <m/>
    <m/>
    <d v="2018-12-07T00:00:00"/>
    <d v="2018-12-31T00:00:00"/>
    <s v="EN EJECUCION "/>
    <n v="24"/>
    <s v="GONZALEZ FLOREZ YANA CRISTINA"/>
    <n v="46668764"/>
  </r>
  <r>
    <s v="Tienda Virtual "/>
    <n v="64248"/>
    <x v="0"/>
    <s v="20186231410000086E"/>
    <n v="64248"/>
    <s v="https://www.colombiacompra.gov.co/tienda-virtual-del-estado-colombiano/ordenes-compra/34054"/>
    <x v="10"/>
    <d v="2018-11-16T00:00:00"/>
    <x v="0"/>
    <s v="Acuerdo Marco de Precios "/>
    <x v="0"/>
    <s v="SUMINISTRO DE TINTAS Y TONER"/>
    <m/>
    <m/>
    <m/>
    <m/>
    <m/>
    <m/>
    <x v="0"/>
    <s v="En ejecución"/>
    <n v="34054"/>
    <d v="2018-12-05T00:00:00"/>
    <x v="0"/>
    <s v="Nivel Central"/>
    <s v="Bogotá D.C."/>
    <s v="Soluciones de Impresión Corporativa S.A.S."/>
    <n v="900251584"/>
    <m/>
    <n v="259718"/>
    <d v="2018-12-07T00:00:00"/>
    <n v="411084.45"/>
    <m/>
    <n v="411084.45"/>
    <m/>
    <m/>
    <m/>
    <m/>
    <m/>
    <d v="2018-12-07T00:00:00"/>
    <d v="2018-12-31T00:00:00"/>
    <s v="EN EJECUCION "/>
    <n v="24"/>
    <s v="GONZALEZ FLOREZ YANA CRISTINA"/>
    <n v="46668764"/>
  </r>
  <r>
    <s v="Tienda Virtual "/>
    <n v="64252"/>
    <x v="0"/>
    <s v="20186231410000068E"/>
    <n v="64252"/>
    <s v="https://www.colombiacompra.gov.co/tienda-virtual-del-estado-colombiano/ordenes-compra/34055"/>
    <x v="10"/>
    <d v="2018-11-16T00:00:00"/>
    <x v="0"/>
    <s v="Acuerdo Marco de Precios "/>
    <x v="0"/>
    <s v="SUMINISTRO DE TINTAS Y TONER"/>
    <m/>
    <m/>
    <m/>
    <m/>
    <m/>
    <m/>
    <x v="0"/>
    <s v="En ejecución"/>
    <n v="34055"/>
    <d v="2018-12-05T00:00:00"/>
    <x v="0"/>
    <s v="Nivel Central"/>
    <s v="Bogotá D.C."/>
    <s v="Soluciones de Impresión Corporativa S.A.S."/>
    <n v="900251584"/>
    <m/>
    <n v="260018"/>
    <d v="2018-12-07T00:00:00"/>
    <n v="568968.75"/>
    <m/>
    <n v="568968.75"/>
    <m/>
    <m/>
    <m/>
    <m/>
    <m/>
    <d v="2018-12-07T00:00:00"/>
    <d v="2018-12-31T00:00:00"/>
    <s v="EN EJECUCION "/>
    <n v="24"/>
    <s v="GONZALEZ FLOREZ YANA CRISTINA"/>
    <n v="46668764"/>
  </r>
  <r>
    <s v="Tienda Virtual "/>
    <n v="64255"/>
    <x v="0"/>
    <s v="20186231410000083E"/>
    <n v="64255"/>
    <s v="https://www.colombiacompra.gov.co/tienda-virtual-del-estado-colombiano/ordenes-compra/34164"/>
    <x v="10"/>
    <d v="2018-11-16T00:00:00"/>
    <x v="0"/>
    <s v="Acuerdo Marco de Precios "/>
    <x v="0"/>
    <s v="SUMINISTRO DE TINTAS Y TONER"/>
    <m/>
    <m/>
    <m/>
    <m/>
    <m/>
    <m/>
    <x v="0"/>
    <s v="En ejecución"/>
    <n v="34164"/>
    <d v="2018-12-07T00:00:00"/>
    <x v="0"/>
    <s v="Nivel Central"/>
    <s v="Bogotá D.C."/>
    <s v="Lilia Fanny Guevara Parrado"/>
    <n v="20546554"/>
    <m/>
    <n v="261318"/>
    <d v="2018-12-10T00:00:00"/>
    <n v="949620"/>
    <m/>
    <n v="949620"/>
    <m/>
    <m/>
    <m/>
    <m/>
    <m/>
    <d v="2018-12-10T00:00:00"/>
    <d v="2018-12-31T00:00:00"/>
    <s v="EN EJECUCION "/>
    <n v="21"/>
    <s v="GONZALEZ FLOREZ YANA CRISTINA"/>
    <n v="46668764"/>
  </r>
  <r>
    <s v="Tienda Virtual "/>
    <n v="64257"/>
    <x v="0"/>
    <s v="20186231410000084E"/>
    <n v="64257"/>
    <s v="https://www.colombiacompra.gov.co/tienda-virtual-del-estado-colombiano/ordenes-compra/34165"/>
    <x v="10"/>
    <d v="2018-11-16T00:00:00"/>
    <x v="0"/>
    <s v="Acuerdo Marco de Precios "/>
    <x v="0"/>
    <s v="SUMINISTRO DE TINTAS Y TONER"/>
    <m/>
    <m/>
    <m/>
    <m/>
    <m/>
    <m/>
    <x v="0"/>
    <s v="En ejecución"/>
    <n v="34165"/>
    <d v="2018-12-07T00:00:00"/>
    <x v="0"/>
    <s v="Nivel Central"/>
    <s v="Bogotá D.C."/>
    <s v="Soluciones de Impresion Corporativa S.A.S."/>
    <n v="900251584"/>
    <m/>
    <n v="261018"/>
    <d v="2018-12-10T00:00:00"/>
    <n v="2285574.9300000002"/>
    <m/>
    <n v="2285574.9300000002"/>
    <m/>
    <m/>
    <m/>
    <m/>
    <m/>
    <d v="2018-12-10T00:00:00"/>
    <d v="2018-12-31T00:00:00"/>
    <s v="EN EJECUCION "/>
    <n v="21"/>
    <s v="GONZALEZ FLOREZ YANA CRISTINA"/>
    <n v="46668764"/>
  </r>
  <r>
    <s v="Tienda Virtual "/>
    <n v="64261"/>
    <x v="0"/>
    <s v="20186231410000075E"/>
    <n v="64261"/>
    <s v="https://www.colombiacompra.gov.co/tienda-virtual-del-estado-colombiano/ordenes-compra/34056"/>
    <x v="10"/>
    <d v="2018-11-16T00:00:00"/>
    <x v="0"/>
    <s v="Acuerdo Marco de Precios "/>
    <x v="0"/>
    <s v="SUMINISTRO DE TINTAS Y TONER"/>
    <m/>
    <m/>
    <m/>
    <m/>
    <m/>
    <m/>
    <x v="0"/>
    <s v="En ejecución"/>
    <n v="34056"/>
    <d v="2018-12-05T00:00:00"/>
    <x v="0"/>
    <s v="Nivel Central"/>
    <s v="Bogotá D.C."/>
    <s v="Alianza Estratégica Outsourcing "/>
    <n v="900157340"/>
    <m/>
    <n v="260118"/>
    <d v="2018-12-07T00:00:00"/>
    <n v="1762628"/>
    <m/>
    <n v="1762628"/>
    <m/>
    <m/>
    <m/>
    <m/>
    <m/>
    <d v="2018-12-07T00:00:00"/>
    <d v="2018-12-31T00:00:00"/>
    <s v="EN EJECUCION "/>
    <n v="24"/>
    <s v="GONZALEZ FLOREZ YANA CRISTINA"/>
    <n v="46668764"/>
  </r>
  <r>
    <s v="Tienda Virtual "/>
    <n v="64264"/>
    <x v="0"/>
    <s v="20186231410000076E"/>
    <n v="64264"/>
    <s v="https://www.colombiacompra.gov.co/tienda-virtual-del-estado-colombiano/ordenes-compra/34057"/>
    <x v="10"/>
    <d v="2018-11-16T00:00:00"/>
    <x v="0"/>
    <s v="Acuerdo Marco de Precios "/>
    <x v="0"/>
    <s v="SUMINISTRO DE TINTAS Y TONER"/>
    <m/>
    <m/>
    <m/>
    <m/>
    <m/>
    <m/>
    <x v="0"/>
    <s v="En ejecución"/>
    <n v="34057"/>
    <d v="2018-12-05T00:00:00"/>
    <x v="0"/>
    <s v="Nivel Central"/>
    <s v="Bogotá D.C."/>
    <s v="Alianza Estratégica Outsourcing "/>
    <n v="900157340"/>
    <m/>
    <n v="260318"/>
    <d v="2018-12-07T00:00:00"/>
    <n v="2740421.25"/>
    <m/>
    <n v="2740421.25"/>
    <m/>
    <m/>
    <m/>
    <m/>
    <m/>
    <d v="2018-12-07T00:00:00"/>
    <d v="2018-12-31T00:00:00"/>
    <s v="EN EJECUCION "/>
    <n v="24"/>
    <s v="GONZALEZ FLOREZ YANA CRISTINA"/>
    <n v="46668764"/>
  </r>
  <r>
    <s v="Tienda Virtual "/>
    <n v="64266"/>
    <x v="0"/>
    <s v="20186231410000077E"/>
    <n v="64266"/>
    <s v="https://www.colombiacompra.gov.co/tienda-virtual-del-estado-colombiano/ordenes-compra/34058"/>
    <x v="10"/>
    <d v="2018-11-16T00:00:00"/>
    <x v="0"/>
    <s v="Acuerdo Marco de Precios "/>
    <x v="0"/>
    <s v="SUMINISTRO DE TINTAS Y TONER"/>
    <m/>
    <m/>
    <m/>
    <m/>
    <m/>
    <m/>
    <x v="0"/>
    <s v="En ejecución"/>
    <n v="34058"/>
    <d v="2018-12-05T00:00:00"/>
    <x v="0"/>
    <s v="Nivel Central"/>
    <s v="Bogotá D.C."/>
    <s v="Alianza Estratégica Outsourcing "/>
    <n v="900157340"/>
    <m/>
    <n v="260718"/>
    <d v="2018-12-10T00:00:00"/>
    <n v="3180489.8"/>
    <m/>
    <n v="3180489.8"/>
    <m/>
    <m/>
    <m/>
    <m/>
    <m/>
    <d v="2018-12-10T00:00:00"/>
    <d v="2018-12-31T00:00:00"/>
    <s v="EN EJECUCION "/>
    <n v="21"/>
    <s v="GONZALEZ FLOREZ YANA CRISTINA"/>
    <n v="46668764"/>
  </r>
  <r>
    <s v="Tienda Virtual "/>
    <n v="64267"/>
    <x v="0"/>
    <s v="20186231410000078E"/>
    <n v="64267"/>
    <s v="https://www.colombiacompra.gov.co/tienda-virtual-del-estado-colombiano/ordenes-compra/34037"/>
    <x v="10"/>
    <d v="2018-11-16T00:00:00"/>
    <x v="0"/>
    <s v="Acuerdo Marco de Precios "/>
    <x v="0"/>
    <s v="SUMINISTRO DE TINTAS Y TONER"/>
    <m/>
    <m/>
    <m/>
    <m/>
    <m/>
    <m/>
    <x v="0"/>
    <s v="En ejecución"/>
    <n v="34037"/>
    <d v="2018-12-05T00:00:00"/>
    <x v="0"/>
    <s v="Nivel Central"/>
    <s v="Bogotá D.C."/>
    <s v="Alianza Estratégica Outsourcing "/>
    <n v="900157340"/>
    <m/>
    <n v="260818"/>
    <d v="2018-12-10T00:00:00"/>
    <n v="2370926.25"/>
    <m/>
    <n v="2370926.25"/>
    <m/>
    <m/>
    <m/>
    <m/>
    <m/>
    <d v="2018-12-10T00:00:00"/>
    <d v="2018-12-31T00:00:00"/>
    <s v="EN EJECUCION "/>
    <n v="21"/>
    <s v="GONZALEZ FLOREZ YANA CRISTINA"/>
    <n v="46668764"/>
  </r>
  <r>
    <s v="Tienda Virtual "/>
    <n v="64268"/>
    <x v="0"/>
    <s v="20186231410000079E"/>
    <n v="64268"/>
    <s v="https://www.colombiacompra.gov.co/tienda-virtual-del-estado-colombiano/ordenes-compra/34038"/>
    <x v="10"/>
    <d v="2018-11-16T00:00:00"/>
    <x v="0"/>
    <s v="Acuerdo Marco de Precios "/>
    <x v="0"/>
    <s v="SUMINISTRO DE TINTAS Y TONER"/>
    <m/>
    <m/>
    <m/>
    <m/>
    <m/>
    <m/>
    <x v="0"/>
    <s v="En ejecución"/>
    <n v="34038"/>
    <d v="2018-12-05T00:00:00"/>
    <x v="0"/>
    <s v="Nivel Central"/>
    <s v="Bogotá D.C."/>
    <s v="SOLUCIONES DE IMPRESION CORPORATIVA S.A."/>
    <n v="900251584"/>
    <m/>
    <n v="260918"/>
    <d v="2018-12-10T00:00:00"/>
    <n v="11980206"/>
    <m/>
    <n v="11980206"/>
    <m/>
    <m/>
    <m/>
    <m/>
    <m/>
    <d v="2018-12-10T00:00:00"/>
    <d v="2018-12-31T00:00:00"/>
    <s v="EN EJECUCION "/>
    <n v="21"/>
    <s v="GONZALEZ FLOREZ YANA CRISTINA"/>
    <n v="46668764"/>
  </r>
  <r>
    <s v="Tienda Virtual "/>
    <n v="64269"/>
    <x v="0"/>
    <s v="20186231410000080E"/>
    <n v="64269"/>
    <s v="https://www.colombiacompra.gov.co/tienda-virtual-del-estado-colombiano/ordenes-compra/34039"/>
    <x v="10"/>
    <d v="2018-11-16T00:00:00"/>
    <x v="0"/>
    <s v="Acuerdo Marco de Precios "/>
    <x v="0"/>
    <s v="SUMINISTRO DE TINTAS Y TONER"/>
    <m/>
    <m/>
    <m/>
    <m/>
    <m/>
    <m/>
    <x v="0"/>
    <s v="En ejecución"/>
    <n v="34039"/>
    <d v="2018-12-05T00:00:00"/>
    <x v="0"/>
    <s v="Nivel Central"/>
    <s v="Bogotá D.C."/>
    <s v="SOLUCIONES DE IMPRESION CORPORATIVA S.A."/>
    <n v="900251584"/>
    <m/>
    <n v="262518"/>
    <d v="2018-12-10T00:00:00"/>
    <n v="4556807.5"/>
    <m/>
    <n v="4556807.5"/>
    <m/>
    <m/>
    <m/>
    <m/>
    <m/>
    <d v="2018-12-10T00:00:00"/>
    <d v="2018-12-31T00:00:00"/>
    <s v="EN EJECUCION "/>
    <n v="21"/>
    <s v="GONZALEZ FLOREZ YANA CRISTINA"/>
    <n v="46668764"/>
  </r>
  <r>
    <s v="Tienda Virtual "/>
    <n v="64270"/>
    <x v="0"/>
    <s v="20186231410000081E"/>
    <n v="64270"/>
    <s v="https://www.colombiacompra.gov.co/tienda-virtual-del-estado-colombiano/ordenes-compra/34040"/>
    <x v="10"/>
    <d v="2018-11-16T00:00:00"/>
    <x v="0"/>
    <s v="Acuerdo Marco de Precios "/>
    <x v="0"/>
    <s v="SUMINISTRO DE TINTAS Y TONER"/>
    <m/>
    <m/>
    <m/>
    <m/>
    <m/>
    <m/>
    <x v="0"/>
    <s v="En ejecución"/>
    <n v="34040"/>
    <d v="2018-12-05T00:00:00"/>
    <x v="0"/>
    <s v="Nivel Central"/>
    <s v="Bogotá D.C."/>
    <s v="SOLUCIONES DE IMPRESION CORPORATIVA S.A."/>
    <n v="900251584"/>
    <m/>
    <n v="261118"/>
    <d v="2018-12-10T00:00:00"/>
    <n v="5082787.5"/>
    <m/>
    <n v="5082787.5"/>
    <m/>
    <m/>
    <m/>
    <m/>
    <m/>
    <d v="2018-12-10T00:00:00"/>
    <d v="2018-12-31T00:00:00"/>
    <s v="EN EJECUCION "/>
    <n v="21"/>
    <s v="GONZALEZ FLOREZ YANA CRISTINA"/>
    <n v="46668764"/>
  </r>
  <r>
    <s v="Tienda Virtual "/>
    <n v="64271"/>
    <x v="0"/>
    <s v="20186231410000085E"/>
    <n v="64271"/>
    <s v="https://www.colombiacompra.gov.co/tienda-virtual-del-estado-colombiano/ordenes-compra/34041"/>
    <x v="10"/>
    <d v="2018-11-16T00:00:00"/>
    <x v="0"/>
    <s v="Acuerdo Marco de Precios "/>
    <x v="0"/>
    <s v="SUMINISTRO DE TINTAS Y TONER"/>
    <m/>
    <m/>
    <m/>
    <m/>
    <m/>
    <m/>
    <x v="0"/>
    <s v="En ejecución"/>
    <n v="34041"/>
    <d v="2018-12-05T00:00:00"/>
    <x v="0"/>
    <s v="Nivel Central"/>
    <s v="Bogotá D.C."/>
    <s v="Lilia Fanny Guevara Parrado"/>
    <n v="20546554"/>
    <m/>
    <n v="262818"/>
    <d v="2018-12-10T00:00:00"/>
    <n v="587181.69999999995"/>
    <m/>
    <n v="587181.69999999995"/>
    <m/>
    <m/>
    <m/>
    <m/>
    <m/>
    <d v="2018-12-10T00:00:00"/>
    <d v="2018-12-31T00:00:00"/>
    <s v="EN EJECUCION "/>
    <n v="21"/>
    <s v="GONZALEZ FLOREZ YANA CRISTINA"/>
    <n v="46668764"/>
  </r>
  <r>
    <s v="Tienda Virtual "/>
    <n v="64272"/>
    <x v="0"/>
    <s v="20186231410000082E"/>
    <n v="64272"/>
    <s v="https://www.colombiacompra.gov.co/tienda-virtual-del-estado-colombiano/ordenes-compra/34042"/>
    <x v="10"/>
    <d v="2018-11-16T00:00:00"/>
    <x v="0"/>
    <s v="Acuerdo Marco de Precios "/>
    <x v="0"/>
    <s v="SUMINISTRO DE TINTAS Y TONER"/>
    <m/>
    <m/>
    <m/>
    <m/>
    <m/>
    <m/>
    <x v="0"/>
    <s v="En ejecución"/>
    <n v="34042"/>
    <d v="2018-12-05T00:00:00"/>
    <x v="0"/>
    <s v="Nivel Central"/>
    <s v="Bogotá D.C."/>
    <s v="SOLUCIONES DE IMPRESION CORPORATIVA S.A."/>
    <n v="900251584"/>
    <m/>
    <n v="261218"/>
    <d v="2018-12-10T00:00:00"/>
    <n v="416899.84000000003"/>
    <m/>
    <n v="416899.84000000003"/>
    <m/>
    <m/>
    <m/>
    <m/>
    <m/>
    <d v="2018-12-10T00:00:00"/>
    <d v="2018-12-31T00:00:00"/>
    <s v="EN EJECUCION "/>
    <n v="21"/>
    <s v="GONZALEZ FLOREZ YANA CRISTINA"/>
    <n v="46668764"/>
  </r>
  <r>
    <s v="Tienda Virtual "/>
    <n v="64273"/>
    <x v="0"/>
    <s v="20186231410000066E"/>
    <n v="64273"/>
    <s v="https://www.colombiacompra.gov.co/tienda-virtual-del-estado-colombiano/ordenes-compra/34043"/>
    <x v="10"/>
    <d v="2018-11-16T00:00:00"/>
    <x v="0"/>
    <s v="Acuerdo Marco de Precios "/>
    <x v="0"/>
    <s v="SUMINISTRO DE TINTAS Y TONER"/>
    <m/>
    <m/>
    <m/>
    <m/>
    <m/>
    <m/>
    <x v="0"/>
    <s v="En ejecución"/>
    <n v="34043"/>
    <d v="2018-12-05T00:00:00"/>
    <x v="0"/>
    <s v="Nivel Central"/>
    <s v="Bogotá D.C."/>
    <s v="SOLUCIONES DE IMPRESION CORPORATIVA S.A."/>
    <n v="900251584"/>
    <m/>
    <n v="259018"/>
    <d v="2018-12-07T00:00:00"/>
    <n v="404600"/>
    <m/>
    <n v="404600"/>
    <m/>
    <m/>
    <m/>
    <m/>
    <m/>
    <d v="2018-12-07T00:00:00"/>
    <d v="2018-12-31T00:00:00"/>
    <s v="EN EJECUCION "/>
    <n v="24"/>
    <s v="GONZALEZ FLOREZ YANA CRISTINA"/>
    <n v="46668764"/>
  </r>
  <r>
    <s v="Tienda Virtual "/>
    <n v="57036"/>
    <x v="0"/>
    <s v="2018623141000059E"/>
    <n v="57036"/>
    <s v="https://colombiacompra.coupahost.com/order_headers/33089"/>
    <x v="10"/>
    <d v="2018-11-15T00:00:00"/>
    <x v="2"/>
    <s v="Mínima Cuantía"/>
    <x v="0"/>
    <s v="SUMINISTRO DE PAPELERIA Y UTILES DE OFICINA INCLUYE ELEMENTOS PARA ARCHIVO CAJAS Y CARPETAS"/>
    <n v="314"/>
    <n v="141150"/>
    <s v="Papel de imprenta "/>
    <n v="35000000"/>
    <s v="64618"/>
    <s v="A-2-0-4--4-15"/>
    <x v="0"/>
    <s v="En ejecución"/>
    <s v="OC-33089-2018"/>
    <d v="2018-11-15T00:00:00"/>
    <x v="0"/>
    <s v="Nivel Central"/>
    <s v="Bogotá D.C."/>
    <s v="PANAMERICANA LIBRERIA Y PAPELERIA"/>
    <n v="830037946"/>
    <m/>
    <n v="245618"/>
    <d v="2018-11-19T00:00:00"/>
    <n v="34999447"/>
    <n v="0"/>
    <n v="34999447"/>
    <m/>
    <m/>
    <m/>
    <m/>
    <m/>
    <d v="2018-11-19T00:00:00"/>
    <d v="2018-12-31T00:00:00"/>
    <s v="EN EJECUCION "/>
    <n v="42"/>
    <s v="GONZALEZ FLOREZ YANA CRISTINA"/>
    <n v="46668764"/>
  </r>
  <r>
    <s v="Tienda Virtual "/>
    <n v="57220"/>
    <x v="0"/>
    <s v="2018623141000062E"/>
    <n v="57220"/>
    <s v="https://colombiacompra.coupahost.com/order_headers/33517"/>
    <x v="10"/>
    <d v="2018-11-26T00:00:00"/>
    <x v="2"/>
    <s v="Mínima Cuantía"/>
    <x v="0"/>
    <s v="CONTRATAR LA ADQUISICIÓN DE EXTINTORES PARA LAS GARANTIZAR LOS SISTEMAS DE SEGURIDAD DEL EMPLEADO Y DE LA ENTIDAD"/>
    <n v="317"/>
    <n v="46191601"/>
    <s v="Extintores"/>
    <n v="23995200"/>
    <s v="66218"/>
    <s v="A-2-0-4-4-23 "/>
    <x v="0"/>
    <s v="En ejecución"/>
    <s v="OC-33517-2018"/>
    <d v="2018-11-26T00:00:00"/>
    <x v="0"/>
    <s v="Nivel Central"/>
    <s v="Bogotá D.C."/>
    <s v="COLOMBIANA DE COMERCIO S.A Y/O ALKOSTO S.A"/>
    <n v="890900943"/>
    <m/>
    <n v="250918"/>
    <d v="2018-11-27T00:00:00"/>
    <n v="23995200"/>
    <n v="0"/>
    <n v="23995200"/>
    <m/>
    <m/>
    <m/>
    <m/>
    <m/>
    <d v="2018-11-27T00:00:00"/>
    <d v="2018-12-28T00:00:00"/>
    <s v="EN EJECUCION "/>
    <n v="31"/>
    <s v=" USECHE OVALLES CARLOS EDUARDO"/>
    <n v="1020712442"/>
  </r>
  <r>
    <s v="Secop II"/>
    <s v="116-2018"/>
    <x v="5"/>
    <s v="2018623140100047E"/>
    <s v="PCD-116-2018"/>
    <s v="https://community.secop.gov.co/Public/Tendering/ContractNoticePhases/View?PPI=CO1.PPI.2487843&amp;isFromPublicArea=True&amp;isModal=False"/>
    <x v="10"/>
    <d v="2018-11-22T00:00:00"/>
    <x v="1"/>
    <s v="Arrendamiento"/>
    <x v="0"/>
    <s v="Contratar el arrendamiento de la Oficina 403 con sus correspondientes parqueaderos, los cuales se encuentran ubicados la calle 26 No. 59-51, torre 3, piso 4 del Edificio Argos, en la ciudad de Bogotá D.C."/>
    <n v="97"/>
    <n v="801315"/>
    <s v="Alquiler y arrendamiento de propiedades o edificaciones."/>
    <n v="32124666"/>
    <n v="49318"/>
    <s v="A-2-0-4-10-2 "/>
    <x v="0"/>
    <s v="En ejecución"/>
    <s v="CO-130-2018"/>
    <d v="2018-11-28T00:00:00"/>
    <x v="3"/>
    <s v="Nivel Central"/>
    <s v="Bogotá D.C."/>
    <s v="FT CRECER INVERSIONES S.A.S."/>
    <n v="900448993"/>
    <n v="7"/>
    <s v="251218 Y 3418"/>
    <d v="2018-11-29T00:00:00"/>
    <n v="31017811"/>
    <n v="352362329"/>
    <n v="383380140"/>
    <s v="N/A"/>
    <s v="N/A"/>
    <s v="N/A"/>
    <s v="N/A"/>
    <s v="N/A"/>
    <d v="2018-12-01T00:00:00"/>
    <d v="2019-11-30T00:00:00"/>
    <s v="EN EJECUCION "/>
    <n v="364"/>
    <s v="Jimmy Enrique Gaitán Ortiz"/>
    <n v="79537863"/>
  </r>
  <r>
    <s v="Secop II"/>
    <s v="117-2018"/>
    <x v="5"/>
    <s v="2018623140100045E"/>
    <s v="PCD-117-2018"/>
    <s v="https://community.secop.gov.co/Public/Tendering/ContractNoticePhases/View?PPI=CO1.PPI.2488117&amp;isFromPublicArea=True&amp;isModal=False"/>
    <x v="10"/>
    <d v="2018-11-21T00:00:00"/>
    <x v="1"/>
    <s v="Arrendamiento"/>
    <x v="0"/>
    <s v="Contratar el arrendamiento de las Oficinas 401, 402 y 404 con sus correspondientes parqueaderos, los cuales se encuentran ubicados la calle 26 No. 59-51, torre 3, piso 4 del Edificio Argos, en la ciudad de Bogotá D.C."/>
    <n v="95"/>
    <n v="801315"/>
    <s v="Alquiler y arrendamiento de propiedades o edificaciones."/>
    <n v="138921886"/>
    <n v="49518"/>
    <s v="A-2-0-4-10-2 "/>
    <x v="0"/>
    <s v="En ejecución"/>
    <s v="CO-131-2018"/>
    <d v="2018-11-29T00:00:00"/>
    <x v="3"/>
    <s v="Nivel Central"/>
    <s v="Bogotá D.C."/>
    <s v="MART INVERSIONES S.A.S."/>
    <n v="900387338"/>
    <n v="1"/>
    <s v="251318 Y 3718"/>
    <d v="2018-11-29T00:00:00"/>
    <n v="133218090"/>
    <n v="1513357500"/>
    <n v="1646575590"/>
    <s v="N/A"/>
    <s v="N/A"/>
    <s v="N/A"/>
    <s v="N/A"/>
    <s v="N/A"/>
    <d v="2018-12-01T00:00:00"/>
    <d v="2019-11-30T00:00:00"/>
    <s v="EN EJECUCION "/>
    <n v="364"/>
    <s v="Jimmy Enrique Gaitán Ortiz"/>
    <n v="79537863"/>
  </r>
  <r>
    <s v="Tienda Virtual "/>
    <m/>
    <x v="5"/>
    <s v="2018623141000055E"/>
    <s v="OC-32909"/>
    <s v="https://www.colombiacompra.gov.co/tienda-virtual-del-estado-colombiano/ordenes-compra/32909"/>
    <x v="10"/>
    <d v="2018-11-09T00:00:00"/>
    <x v="0"/>
    <s v="Grandes Superficies"/>
    <x v="0"/>
    <s v="Adquisición de aires acondicionados para las sedes a nivel nacional de la Unidad Administrativa Especial Migración Colombia."/>
    <n v="310"/>
    <n v="40101701"/>
    <s v="Aires acondicionados"/>
    <n v="35000000"/>
    <n v="63218"/>
    <s v="A-2-0-4-1-25 "/>
    <x v="0"/>
    <s v="En ejecución"/>
    <s v="Orden de Compra - 32909"/>
    <d v="2018-11-09T00:00:00"/>
    <x v="0"/>
    <s v="Nivel Nacional "/>
    <s v="Bogotá D.C."/>
    <s v="Colombiana de Cio S.A. y ALKOSTO S.A."/>
    <n v="890900943"/>
    <m/>
    <n v="242518"/>
    <d v="2018-11-13T00:00:00"/>
    <n v="34784000"/>
    <n v="0"/>
    <n v="34784000"/>
    <s v="N/A"/>
    <s v="N/A"/>
    <s v="N/A"/>
    <s v="N/A"/>
    <s v="N/A"/>
    <d v="2018-11-09T00:00:00"/>
    <d v="2018-12-29T00:00:00"/>
    <s v="EN EJECUCION "/>
    <n v="50"/>
    <s v="Frank Daniel Ramos Chaparro"/>
    <n v="5825755"/>
  </r>
  <r>
    <s v="Tienda Virtual "/>
    <m/>
    <x v="5"/>
    <s v="2018623140700082E"/>
    <s v="OC-33185"/>
    <s v="https://www.colombiacompra.gov.co/tienda-virtual-del-estado-colombiano/ordenes-compra/33185"/>
    <x v="10"/>
    <d v="2018-11-19T00:00:00"/>
    <x v="0"/>
    <s v="Grandes Superficies"/>
    <x v="0"/>
    <s v="ADQUISICION DE ELEMENTOS DE PROTECCIÓN PERSONAL E INDIVIDUAL PARA LOS FUNCIONARIOS QUE LLEVAN A CABO LABORES MISIONALES A NIVEL NACIONAL"/>
    <n v="308"/>
    <s v="461815 -461816 - 461818 -461820   "/>
    <s v="Ropa de seguridad - Calzado de protección - Protección y accesorios para la visión - Protección de la Respiración "/>
    <n v="35000000"/>
    <n v="64318"/>
    <s v="A-2-0-4-4-2 "/>
    <x v="0"/>
    <s v="En ejecución"/>
    <s v="Orden de Compra - 33185"/>
    <d v="2018-11-19T00:00:00"/>
    <x v="0"/>
    <s v="Nivel Nacional "/>
    <s v="Bogotá D.C."/>
    <s v="CENCOSUD COLOMBIA S.A."/>
    <n v="900155107"/>
    <m/>
    <n v="245818"/>
    <d v="2018-11-19T00:00:00"/>
    <n v="34950000"/>
    <n v="0"/>
    <n v="34950000"/>
    <s v="N/A"/>
    <s v="N/A"/>
    <s v="N/A"/>
    <s v="N/A"/>
    <s v="N/A"/>
    <d v="2018-11-19T00:00:00"/>
    <d v="2018-12-08T00:00:00"/>
    <s v="EN EJECUCION "/>
    <n v="19"/>
    <s v="Andrea Patricia Roa Moreno"/>
    <n v="52505004"/>
  </r>
  <r>
    <s v="Tienda Virtual "/>
    <m/>
    <x v="5"/>
    <s v="2018623141000058E"/>
    <s v="OC-33424"/>
    <s v="https://www.colombiacompra.gov.co/tienda-virtual-del-estado-colombiano/ordenes-compra/33424"/>
    <x v="10"/>
    <d v="2018-11-23T00:00:00"/>
    <x v="0"/>
    <s v="Grandes Superficies"/>
    <x v="0"/>
    <s v="Adquisición de hidrolavadoras para las sedes a nivel nacional de la Unidad Administrativa Especial Migración Colombia."/>
    <n v="319"/>
    <n v="26101111"/>
    <s v="Motor AC de lavadora a presión"/>
    <n v="12499000"/>
    <n v="64218"/>
    <s v="A-2-0-4-1-25 "/>
    <x v="0"/>
    <s v="En ejecución"/>
    <s v="ORDEN DE COMPRA - 33424"/>
    <d v="2018-11-23T00:00:00"/>
    <x v="0"/>
    <s v="Nivel Nacional "/>
    <s v="Bogotá D.C."/>
    <s v="COLOMBIANA DE COMERCIO S.A Y/O ALKOSTO S.A"/>
    <n v="890900943"/>
    <m/>
    <n v="249918"/>
    <d v="2018-11-26T00:00:00"/>
    <n v="12499000"/>
    <n v="0"/>
    <n v="12499000"/>
    <s v="N/A"/>
    <s v="N/A"/>
    <s v="N/A"/>
    <s v="N/A"/>
    <s v="N/A"/>
    <d v="2018-11-23T00:00:00"/>
    <m/>
    <s v="EN EJECUCION "/>
    <n v="-43427"/>
    <s v="Jimmy Enrique Gaitan Ortiz "/>
    <n v="79537863"/>
  </r>
  <r>
    <s v="Tienda Virtual "/>
    <m/>
    <x v="5"/>
    <s v="2018623140700083E"/>
    <s v="OC-32915"/>
    <s v="https://www.colombiacompra.gov.co/tienda-virtual-del-estado-colombiano/ordenes-compra/32915"/>
    <x v="10"/>
    <d v="2018-11-09T00:00:00"/>
    <x v="0"/>
    <s v="Grandes Superficies"/>
    <x v="0"/>
    <s v="CONTRATAR LA ADQUISICION DE SILLAS PARA LOS FUNCIONARIOS A NIVEL NACIONAL"/>
    <n v="312"/>
    <n v="56101522"/>
    <s v="SILLAS DE BRAZOZ"/>
    <n v="35000000"/>
    <n v="63318"/>
    <s v="A-2-0-4-2-2"/>
    <x v="0"/>
    <s v="En ejecución"/>
    <s v="ORDEN DE COMPRA 32915"/>
    <d v="2018-11-09T00:00:00"/>
    <x v="0"/>
    <s v="Nivel Nacional "/>
    <s v="Bogotá D.C."/>
    <s v="MAKRO SUPERMAYORISTA S.A.S"/>
    <n v="900059238"/>
    <m/>
    <n v="242618"/>
    <d v="2018-11-13T00:00:00"/>
    <n v="34964100"/>
    <n v="0"/>
    <n v="34964100"/>
    <s v="N/A"/>
    <s v="N/A"/>
    <s v="N/A"/>
    <s v="N/A"/>
    <s v="N/A"/>
    <d v="2018-11-09T00:00:00"/>
    <d v="2018-12-31T00:00:00"/>
    <s v="EN EJECUCION "/>
    <n v="52"/>
    <s v="DIDIER ALEXANDER CHINCHILLA GARZON "/>
    <n v="80257091"/>
  </r>
  <r>
    <s v="Tienda Virtual "/>
    <m/>
    <x v="4"/>
    <s v="20186231410000063E"/>
    <s v="O.C. 58675"/>
    <m/>
    <x v="11"/>
    <d v="2018-12-06T00:00:00"/>
    <x v="0"/>
    <s v="Acuerdo Marco de Precios "/>
    <x v="10"/>
    <s v="ADQUISICIÓN Y RENOVACIÓN LICENCIAMIENTO ORACLE."/>
    <n v="309"/>
    <n v="432323"/>
    <s v="Sofware de consulta y gestion de datos"/>
    <n v="50261860.259999998"/>
    <n v="67018"/>
    <s v="C-1199-1002-10"/>
    <x v="0"/>
    <m/>
    <s v="ORDEN DE COMPRA 34111"/>
    <d v="2018-12-06T00:00:00"/>
    <x v="0"/>
    <s v="Nivel Nacional "/>
    <s v="Bogotá D.C."/>
    <s v="Oracle Colombia Ltda"/>
    <n v="800103052"/>
    <m/>
    <n v="259118"/>
    <d v="2018-12-06T00:00:00"/>
    <n v="50261860.43"/>
    <n v="0"/>
    <n v="0"/>
    <s v="N/A"/>
    <s v="N/A"/>
    <s v="N/A"/>
    <s v="N/A"/>
    <s v="N/A"/>
    <d v="2018-12-06T00:00:00"/>
    <d v="2019-12-31T00:00:00"/>
    <s v="EN EJECUCION "/>
    <n v="390"/>
    <s v="PEREZ OLGA LUCIA"/>
    <n v="46373712"/>
  </r>
  <r>
    <s v="Secop II"/>
    <n v="122"/>
    <x v="0"/>
    <s v="20186231405000305E"/>
    <s v="PCD-122-2018"/>
    <s v="https://community.secop.gov.co/Public/Tendering/ContractNoticePhases/View?PPI=CO1.PPI.2619271&amp;isFromPublicArea=True&amp;isModal=False"/>
    <x v="11"/>
    <d v="2018-12-14T00:00:00"/>
    <x v="1"/>
    <s v="Prestación de Servicios Profesionales y/o apoyo a la Gestión"/>
    <x v="0"/>
    <s v="Prestar los servicios profesionales con autonomía técnica y administrativa consistentes en el acompañamiento, asesoría y elaboración de los estudios previos para la publicación del proyecto de pliego de condiciones del proceso de “concurso de méritos para corredores de seguros”, dar respuesta a las observaciones que se den durante la etapa precontractual y demás actividades señaladas en los presentes estudios previos."/>
    <n v="322"/>
    <n v="801615"/>
    <s v="Servicios de apoyo gerencial"/>
    <n v="3500000"/>
    <s v="67218"/>
    <s v="A-1-0-2-14"/>
    <x v="0"/>
    <s v="En ejecución"/>
    <s v="CO-137-2018"/>
    <d v="2018-12-18T00:00:00"/>
    <x v="1"/>
    <s v="Nivel Central"/>
    <s v="Bogotá D.C."/>
    <s v="CARLOS EDUARDO MONTAÑEZ PERALTA"/>
    <n v="1018403342"/>
    <m/>
    <n v="272518"/>
    <d v="2018-12-18T00:00:00"/>
    <n v="3500000"/>
    <n v="0"/>
    <n v="0"/>
    <m/>
    <m/>
    <m/>
    <m/>
    <m/>
    <d v="2018-12-21T00:00:00"/>
    <d v="2018-12-31T00:00:00"/>
    <s v="EN EJECUCION "/>
    <n v="10"/>
    <s v="USECHE OVALLES CARLOS EDUARDO"/>
    <n v="10207124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location ref="A17:N30" firstHeaderRow="1" firstDataRow="2" firstDataCol="1"/>
  <pivotFields count="44">
    <pivotField showAll="0" defaultSubtotal="0"/>
    <pivotField showAll="0"/>
    <pivotField showAll="0"/>
    <pivotField showAll="0"/>
    <pivotField showAll="0"/>
    <pivotField showAll="0"/>
    <pivotField axis="axisCol" showAll="0">
      <items count="13">
        <item x="0"/>
        <item x="1"/>
        <item x="2"/>
        <item x="3"/>
        <item x="4"/>
        <item x="5"/>
        <item x="6"/>
        <item x="7"/>
        <item x="8"/>
        <item x="9"/>
        <item x="10"/>
        <item x="11"/>
        <item t="default"/>
      </items>
    </pivotField>
    <pivotField numFmtId="14" showAll="0" defaultSubtotal="0"/>
    <pivotField axis="axisRow" dataField="1" showAll="0">
      <items count="5">
        <item x="1"/>
        <item x="3"/>
        <item x="2"/>
        <item x="0"/>
        <item t="default"/>
      </items>
    </pivotField>
    <pivotField showAll="0"/>
    <pivotField showAll="0"/>
    <pivotField showAll="0"/>
    <pivotField showAll="0"/>
    <pivotField showAll="0"/>
    <pivotField showAll="0"/>
    <pivotField numFmtId="164" showAll="0"/>
    <pivotField showAll="0"/>
    <pivotField showAll="0"/>
    <pivotField axis="axisRow"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s>
  <rowFields count="2">
    <field x="8"/>
    <field x="18"/>
  </rowFields>
  <rowItems count="12">
    <i>
      <x/>
    </i>
    <i r="1">
      <x/>
    </i>
    <i r="1">
      <x v="1"/>
    </i>
    <i>
      <x v="1"/>
    </i>
    <i r="1">
      <x/>
    </i>
    <i>
      <x v="2"/>
    </i>
    <i r="1">
      <x/>
    </i>
    <i r="1">
      <x v="1"/>
    </i>
    <i>
      <x v="3"/>
    </i>
    <i r="1">
      <x/>
    </i>
    <i r="1">
      <x v="1"/>
    </i>
    <i t="grand">
      <x/>
    </i>
  </rowItems>
  <colFields count="1">
    <field x="6"/>
  </colFields>
  <colItems count="13">
    <i>
      <x/>
    </i>
    <i>
      <x v="1"/>
    </i>
    <i>
      <x v="2"/>
    </i>
    <i>
      <x v="3"/>
    </i>
    <i>
      <x v="4"/>
    </i>
    <i>
      <x v="5"/>
    </i>
    <i>
      <x v="6"/>
    </i>
    <i>
      <x v="7"/>
    </i>
    <i>
      <x v="8"/>
    </i>
    <i>
      <x v="9"/>
    </i>
    <i>
      <x v="10"/>
    </i>
    <i>
      <x v="11"/>
    </i>
    <i t="grand">
      <x/>
    </i>
  </colItems>
  <dataFields count="1">
    <dataField name="Cuenta de MODALIDAD"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8:B45" firstHeaderRow="1" firstDataRow="1" firstDataCol="1" rowPageCount="1" colPageCount="1"/>
  <pivotFields count="44">
    <pivotField showAll="0"/>
    <pivotField showAll="0"/>
    <pivotField axis="axisRow" showAll="0">
      <items count="7">
        <item x="1"/>
        <item x="2"/>
        <item x="4"/>
        <item x="0"/>
        <item x="5"/>
        <item x="3"/>
        <item t="default"/>
      </items>
    </pivotField>
    <pivotField showAll="0"/>
    <pivotField showAll="0"/>
    <pivotField showAll="0"/>
    <pivotField showAll="0"/>
    <pivotField showAll="0"/>
    <pivotField showAll="0">
      <items count="5">
        <item x="1"/>
        <item x="3"/>
        <item x="2"/>
        <item x="0"/>
        <item t="default"/>
      </items>
    </pivotField>
    <pivotField showAll="0"/>
    <pivotField showAll="0"/>
    <pivotField showAll="0"/>
    <pivotField showAll="0"/>
    <pivotField showAll="0"/>
    <pivotField showAll="0"/>
    <pivotField showAll="0"/>
    <pivotField showAll="0"/>
    <pivotField showAll="0"/>
    <pivotField axis="axisPage" multipleItemSelectionAllowed="1" showAll="0">
      <items count="3">
        <item x="0"/>
        <item x="1"/>
        <item t="default"/>
      </items>
    </pivotField>
    <pivotField showAll="0"/>
    <pivotField showAll="0"/>
    <pivotField showAll="0"/>
    <pivotField showAll="0">
      <items count="13">
        <item x="2"/>
        <item x="3"/>
        <item x="11"/>
        <item x="7"/>
        <item x="4"/>
        <item x="6"/>
        <item x="8"/>
        <item x="0"/>
        <item x="10"/>
        <item x="1"/>
        <item x="5"/>
        <item x="9"/>
        <item t="default"/>
      </items>
    </pivotField>
    <pivotField showAll="0"/>
    <pivotField showAll="0"/>
    <pivotField showAll="0"/>
    <pivotField showAll="0"/>
    <pivotField showAll="0"/>
    <pivotField showAll="0"/>
    <pivotField showAll="0"/>
    <pivotField showAll="0"/>
    <pivotField showAll="0"/>
    <pivotField dataField="1" numFmtId="164"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7">
    <i>
      <x/>
    </i>
    <i>
      <x v="1"/>
    </i>
    <i>
      <x v="2"/>
    </i>
    <i>
      <x v="3"/>
    </i>
    <i>
      <x v="4"/>
    </i>
    <i>
      <x v="5"/>
    </i>
    <i t="grand">
      <x/>
    </i>
  </rowItems>
  <colItems count="1">
    <i/>
  </colItems>
  <pageFields count="1">
    <pageField fld="18" hier="-1"/>
  </pageFields>
  <dataFields count="1">
    <dataField name="Cuenta de VALOR TOTAL CONTRATO + VF" fld="32" subtotal="count" baseField="2" baseItem="0" numFmtId="164"/>
  </dataFields>
  <formats count="1">
    <format dxfId="632">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location ref="A1:N14" firstHeaderRow="1" firstDataRow="2" firstDataCol="1"/>
  <pivotFields count="44">
    <pivotField showAll="0" defaultSubtotal="0"/>
    <pivotField showAll="0"/>
    <pivotField showAll="0"/>
    <pivotField showAll="0"/>
    <pivotField showAll="0"/>
    <pivotField showAll="0"/>
    <pivotField axis="axisCol" showAll="0">
      <items count="13">
        <item x="0"/>
        <item x="1"/>
        <item x="2"/>
        <item x="3"/>
        <item x="4"/>
        <item x="5"/>
        <item x="6"/>
        <item x="7"/>
        <item x="8"/>
        <item x="9"/>
        <item x="10"/>
        <item x="11"/>
        <item t="default"/>
      </items>
    </pivotField>
    <pivotField numFmtId="14" showAll="0" defaultSubtotal="0"/>
    <pivotField showAll="0"/>
    <pivotField showAll="0"/>
    <pivotField axis="axisRow" dataField="1" showAll="0">
      <items count="12">
        <item x="1"/>
        <item x="7"/>
        <item x="2"/>
        <item x="6"/>
        <item x="5"/>
        <item x="0"/>
        <item x="3"/>
        <item x="8"/>
        <item x="4"/>
        <item x="9"/>
        <item x="10"/>
        <item t="default"/>
      </items>
    </pivotField>
    <pivotField showAll="0"/>
    <pivotField showAll="0"/>
    <pivotField showAll="0"/>
    <pivotField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s>
  <rowFields count="1">
    <field x="10"/>
  </rowFields>
  <rowItems count="12">
    <i>
      <x/>
    </i>
    <i>
      <x v="1"/>
    </i>
    <i>
      <x v="2"/>
    </i>
    <i>
      <x v="3"/>
    </i>
    <i>
      <x v="4"/>
    </i>
    <i>
      <x v="5"/>
    </i>
    <i>
      <x v="6"/>
    </i>
    <i>
      <x v="7"/>
    </i>
    <i>
      <x v="8"/>
    </i>
    <i>
      <x v="9"/>
    </i>
    <i>
      <x v="10"/>
    </i>
    <i t="grand">
      <x/>
    </i>
  </rowItems>
  <colFields count="1">
    <field x="6"/>
  </colFields>
  <colItems count="13">
    <i>
      <x/>
    </i>
    <i>
      <x v="1"/>
    </i>
    <i>
      <x v="2"/>
    </i>
    <i>
      <x v="3"/>
    </i>
    <i>
      <x v="4"/>
    </i>
    <i>
      <x v="5"/>
    </i>
    <i>
      <x v="6"/>
    </i>
    <i>
      <x v="7"/>
    </i>
    <i>
      <x v="8"/>
    </i>
    <i>
      <x v="9"/>
    </i>
    <i>
      <x v="10"/>
    </i>
    <i>
      <x v="11"/>
    </i>
    <i t="grand">
      <x/>
    </i>
  </colItems>
  <dataFields count="1">
    <dataField name="Cuenta de AREA DE LA  NECESIDAD"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305908&amp;isFromPublicArea=True&amp;isModal=False" TargetMode="External"/><Relationship Id="rId21" Type="http://schemas.openxmlformats.org/officeDocument/2006/relationships/hyperlink" Target="https://community.secop.gov.co/Public/Tendering/OpportunityDetail/Index?noticeUID=CO1.NTC.316071&amp;isFromPublicArea=True&amp;isModal=False" TargetMode="External"/><Relationship Id="rId42" Type="http://schemas.openxmlformats.org/officeDocument/2006/relationships/hyperlink" Target="https://community.secop.gov.co/Public/Tendering/OpportunityDetail/Index?noticeUID=CO1.NTC.348526&amp;isFromPublicArea=True&amp;isModal=False" TargetMode="External"/><Relationship Id="rId47" Type="http://schemas.openxmlformats.org/officeDocument/2006/relationships/hyperlink" Target="https://community.secop.gov.co/Public/Tendering/OpportunityDetail/Index?noticeUID=CO1.NTC.352454&amp;isFromPublicArea=True&amp;isModal=False" TargetMode="External"/><Relationship Id="rId63" Type="http://schemas.openxmlformats.org/officeDocument/2006/relationships/hyperlink" Target="https://community.secop.gov.co/Public/Tendering/OpportunityDetail/Index?noticeUID=CO1.NTC.360350&amp;isFromPublicArea=True&amp;isModal=False" TargetMode="External"/><Relationship Id="rId68" Type="http://schemas.openxmlformats.org/officeDocument/2006/relationships/hyperlink" Target="https://community.secop.gov.co/Public/Tendering/OpportunityDetail/Index?noticeUID=CO1.NTC.377533&amp;isFromPublicArea=True&amp;isModal=False" TargetMode="External"/><Relationship Id="rId84" Type="http://schemas.openxmlformats.org/officeDocument/2006/relationships/hyperlink" Target="https://community.secop.gov.co/Public/Tendering/ContractNoticePhases/View?PPI=CO1.PPI.2316848&amp;isFromPublicArea=True&amp;isModal=False" TargetMode="External"/><Relationship Id="rId89" Type="http://schemas.openxmlformats.org/officeDocument/2006/relationships/hyperlink" Target="https://community.secop.gov.co/Public/Tendering/ContractNoticeManagement/Index?currentLanguage=es-CO&amp;Page=login&amp;Country=CO&amp;SkinName=CCE" TargetMode="External"/><Relationship Id="rId16" Type="http://schemas.openxmlformats.org/officeDocument/2006/relationships/hyperlink" Target="https://community.secop.gov.co/Public/Tendering/OpportunityDetail/Index?noticeUID=CO1.NTC.310903&amp;isFromPublicArea=True&amp;isModal=False" TargetMode="External"/><Relationship Id="rId11" Type="http://schemas.openxmlformats.org/officeDocument/2006/relationships/hyperlink" Target="https://community.secop.gov.co/Public/Tendering/OpportunityDetail/Index?noticeUID=CO1.NTC.305436&amp;isFromPublicArea=True&amp;isModal=False" TargetMode="External"/><Relationship Id="rId32" Type="http://schemas.openxmlformats.org/officeDocument/2006/relationships/hyperlink" Target="https://community.secop.gov.co/Public/Tendering/OpportunityDetail/Index?noticeUID=CO1.NTC.345208&amp;isFromPublicArea=True&amp;isModal=False" TargetMode="External"/><Relationship Id="rId37" Type="http://schemas.openxmlformats.org/officeDocument/2006/relationships/hyperlink" Target="https://www.colombiacompra.gov.co/tienda-virtual-del-estado-colombiano/ordenes-compra/26257" TargetMode="External"/><Relationship Id="rId53" Type="http://schemas.openxmlformats.org/officeDocument/2006/relationships/hyperlink" Target="https://community.secop.gov.co/Public/Tendering/OpportunityDetail/Index?noticeUID=CO1.NTC.353502&amp;isFromPublicArea=True&amp;isModal=False" TargetMode="External"/><Relationship Id="rId58" Type="http://schemas.openxmlformats.org/officeDocument/2006/relationships/hyperlink" Target="https://www.colombiacompra.gov.co/tienda-virtual-del-estado-colombiano/ordenes-compra/25876" TargetMode="External"/><Relationship Id="rId74" Type="http://schemas.openxmlformats.org/officeDocument/2006/relationships/hyperlink" Target="https://community.secop.gov.co/Public/Tendering/ContractNoticePhases/View?PPI=CO1.PPI.1806509&amp;isFromPublicArea=True&amp;isModal=False" TargetMode="External"/><Relationship Id="rId79" Type="http://schemas.openxmlformats.org/officeDocument/2006/relationships/hyperlink" Target="https://community.secop.gov.co/Public/Tendering/ContractNoticePhases/View?PPI=CO1.PPI.2324493&amp;isFromPublicArea=True&amp;isModal=False" TargetMode="External"/><Relationship Id="rId5" Type="http://schemas.openxmlformats.org/officeDocument/2006/relationships/hyperlink" Target="https://colombiacompra.coupahost.com/order_headers/27758" TargetMode="External"/><Relationship Id="rId90" Type="http://schemas.openxmlformats.org/officeDocument/2006/relationships/hyperlink" Target="javascript:void(0);" TargetMode="External"/><Relationship Id="rId95" Type="http://schemas.openxmlformats.org/officeDocument/2006/relationships/vmlDrawing" Target="../drawings/vmlDrawing1.vml"/><Relationship Id="rId22" Type="http://schemas.openxmlformats.org/officeDocument/2006/relationships/hyperlink" Target="https://community.secop.gov.co/Public/Tendering/OpportunityDetail/Index?noticeUID=CO1.NTC.319994&amp;isFromPublicArea=True&amp;isModal=False" TargetMode="External"/><Relationship Id="rId27" Type="http://schemas.openxmlformats.org/officeDocument/2006/relationships/hyperlink" Target="https://www.colombiacompra.gov.co/tienda-virtual-del-estado-colombiano/ordenes-compra/25048" TargetMode="External"/><Relationship Id="rId43" Type="http://schemas.openxmlformats.org/officeDocument/2006/relationships/hyperlink" Target="https://community.secop.gov.co/Public/Tendering/OpportunityDetail/Index?noticeUID=CO1.NTC.350159&amp;isFromPublicArea=True&amp;isModal=False" TargetMode="External"/><Relationship Id="rId48" Type="http://schemas.openxmlformats.org/officeDocument/2006/relationships/hyperlink" Target="https://community.secop.gov.co/Public/Tendering/OpportunityDetail/Index?noticeUID=CO1.NTC.358730&amp;isFromPublicArea=True&amp;isModal=False" TargetMode="External"/><Relationship Id="rId64" Type="http://schemas.openxmlformats.org/officeDocument/2006/relationships/hyperlink" Target="https://community.secop.gov.co/Public/Tendering/OpportunityDetail/Index?noticeUID=CO1.NTC.360459&amp;isFromPublicArea=True&amp;isModal=False" TargetMode="External"/><Relationship Id="rId69" Type="http://schemas.openxmlformats.org/officeDocument/2006/relationships/hyperlink" Target="https://community.secop.gov.co/Public/Tendering/OpportunityDetail/Index?noticeUID=CO1.NTC.377718&amp;isFromPublicArea=True&amp;isModal=False" TargetMode="External"/><Relationship Id="rId8" Type="http://schemas.openxmlformats.org/officeDocument/2006/relationships/hyperlink" Target="https://community.secop.gov.co/Public/Tendering/OpportunityDetail/Index?noticeUID=CO1.NTC.407604&amp;isFromPublicArea=True&amp;isModal=False" TargetMode="External"/><Relationship Id="rId51" Type="http://schemas.openxmlformats.org/officeDocument/2006/relationships/hyperlink" Target="https://community.secop.gov.co/Public/Tendering/OpportunityDetail/Index?noticeUID=CO1.NTC.353479&amp;isFromPublicArea=True&amp;isModal=False" TargetMode="External"/><Relationship Id="rId72" Type="http://schemas.openxmlformats.org/officeDocument/2006/relationships/hyperlink" Target="mailto:M@ICROTEL" TargetMode="External"/><Relationship Id="rId80" Type="http://schemas.openxmlformats.org/officeDocument/2006/relationships/hyperlink" Target="https://community.secop.gov.co/Public/Tendering/ContractNoticePhases/View?PPI=CO1.PPI.2351962&amp;isFromPublicArea=True&amp;isModal=False" TargetMode="External"/><Relationship Id="rId85" Type="http://schemas.openxmlformats.org/officeDocument/2006/relationships/hyperlink" Target="https://community.secop.gov.co/Public/Tendering/ContractNoticePhases/View?PPI=CO1.PPI.2297748&amp;isFromPublicArea=True&amp;isModal=False" TargetMode="External"/><Relationship Id="rId93"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308422&amp;isFromPublicArea=True&amp;isModal=False" TargetMode="External"/><Relationship Id="rId12" Type="http://schemas.openxmlformats.org/officeDocument/2006/relationships/hyperlink" Target="https://community.secop.gov.co/Public/Tendering/OpportunityDetail/Index?noticeUID=CO1.NTC.311243&amp;isFromPublicArea=True&amp;isModal=False" TargetMode="External"/><Relationship Id="rId17" Type="http://schemas.openxmlformats.org/officeDocument/2006/relationships/hyperlink" Target="https://community.secop.gov.co/Public/Tendering/OpportunityDetail/Index?noticeUID=CO1.NTC.311124&amp;isFromPublicArea=True&amp;isModal=False" TargetMode="External"/><Relationship Id="rId25" Type="http://schemas.openxmlformats.org/officeDocument/2006/relationships/hyperlink" Target="https://community.secop.gov.co/Public/Tendering/OpportunityDetail/Index?noticeUID=CO1.NTC.326637&amp;isFromPublicArea=True&amp;isModal=False" TargetMode="External"/><Relationship Id="rId33" Type="http://schemas.openxmlformats.org/officeDocument/2006/relationships/hyperlink" Target="https://www.colombiacompra.gov.co/tienda-virtual-del-estado-colombiano/ordenes-compra/25435" TargetMode="External"/><Relationship Id="rId38" Type="http://schemas.openxmlformats.org/officeDocument/2006/relationships/hyperlink" Target="https://www.colombiacompra.gov.co/tienda-virtual-del-estado-colombiano/ordenes-compra/26256" TargetMode="External"/><Relationship Id="rId46" Type="http://schemas.openxmlformats.org/officeDocument/2006/relationships/hyperlink" Target="https://colombiacompra.coupahost.com/order_headers/26157" TargetMode="External"/><Relationship Id="rId59" Type="http://schemas.openxmlformats.org/officeDocument/2006/relationships/hyperlink" Target="https://community.secop.gov.co/Public/Tendering/OpportunityDetail/Index?noticeUID=CO1.NTC.359053&amp;isFromPublicArea=True&amp;isModal=False" TargetMode="External"/><Relationship Id="rId67" Type="http://schemas.openxmlformats.org/officeDocument/2006/relationships/hyperlink" Target="https://community.secop.gov.co/Public/Tendering/OpportunityDetail/Index?noticeUID=CO1.NTC.377528&amp;isFromPublicArea=True&amp;isModal=False" TargetMode="External"/><Relationship Id="rId20" Type="http://schemas.openxmlformats.org/officeDocument/2006/relationships/hyperlink" Target="https://community.secop.gov.co/Public/Tendering/OpportunityDetail/Index?noticeUID=CO1.NTC.316250&amp;isFromPublicArea=True&amp;isModal=False" TargetMode="External"/><Relationship Id="rId41" Type="http://schemas.openxmlformats.org/officeDocument/2006/relationships/hyperlink" Target="https://community.secop.gov.co/Public/Tendering/OpportunityDetail/Index?noticeUID=CO1.NTC.348532&amp;isFromPublicArea=True&amp;isModal=False" TargetMode="External"/><Relationship Id="rId54" Type="http://schemas.openxmlformats.org/officeDocument/2006/relationships/hyperlink" Target="https://community.secop.gov.co/Public/Tendering/OpportunityDetail/Index?noticeUID=CO1.NTC.353544&amp;isFromPublicArea=True&amp;isModal=False" TargetMode="External"/><Relationship Id="rId62" Type="http://schemas.openxmlformats.org/officeDocument/2006/relationships/hyperlink" Target="https://community.secop.gov.co/Public/Tendering/OpportunityDetail/Index?noticeUID=CO1.NTC.358280&amp;isFromPublicArea=True&amp;isModal=False" TargetMode="External"/><Relationship Id="rId70" Type="http://schemas.openxmlformats.org/officeDocument/2006/relationships/hyperlink" Target="https://community.secop.gov.co/Public/Tendering/OpportunityDetail/Index?noticeUID=CO1.NTC.377704&amp;isFromPublicArea=True&amp;isModal=False" TargetMode="External"/><Relationship Id="rId75" Type="http://schemas.openxmlformats.org/officeDocument/2006/relationships/hyperlink" Target="https://community.secop.gov.co/Public/Tendering/ContractNoticePhases/View?PPI=CO1.PPI.2158209&amp;isFromPublicArea=True&amp;isModal=False" TargetMode="External"/><Relationship Id="rId83" Type="http://schemas.openxmlformats.org/officeDocument/2006/relationships/hyperlink" Target="https://community.secop.gov.co/Public/Tendering/ContractNoticePhases/View?PPI=CO1.PPI.2317253&amp;isFromPublicArea=True&amp;isModal=False" TargetMode="External"/><Relationship Id="rId88" Type="http://schemas.openxmlformats.org/officeDocument/2006/relationships/hyperlink" Target="https://community.secop.gov.co/Public/Tendering/ContractNoticeManagement/Index?currentLanguage=es-CO&amp;Page=login&amp;Country=CO&amp;SkinName=CCE" TargetMode="External"/><Relationship Id="rId91" Type="http://schemas.openxmlformats.org/officeDocument/2006/relationships/hyperlink" Target="javascript:void(0);" TargetMode="External"/><Relationship Id="rId96" Type="http://schemas.openxmlformats.org/officeDocument/2006/relationships/comments" Target="../comments1.xml"/><Relationship Id="rId1" Type="http://schemas.openxmlformats.org/officeDocument/2006/relationships/hyperlink" Target="https://community.secop.gov.co/Public/Tendering/OpportunityDetail/Index?noticeUID=CO1.NTC.359001&amp;isFromPublicArea=True&amp;isModal=False" TargetMode="External"/><Relationship Id="rId6" Type="http://schemas.openxmlformats.org/officeDocument/2006/relationships/hyperlink" Target="https://community.secop.gov.co/Public/Tendering/OpportunityDetail/Index?noticeUID=CO1.NTC.380709&amp;isFromPublicArea=True&amp;isModal=False" TargetMode="External"/><Relationship Id="rId15" Type="http://schemas.openxmlformats.org/officeDocument/2006/relationships/hyperlink" Target="https://community.secop.gov.co/Public/Tendering/OpportunityDetail/Index?noticeUID=CO1.NTC.310905&amp;isFromPublicArea=True&amp;isModal=False" TargetMode="External"/><Relationship Id="rId23" Type="http://schemas.openxmlformats.org/officeDocument/2006/relationships/hyperlink" Target="https://community.secop.gov.co/Public/Tendering/OpportunityDetail/Index?noticeUID=CO1.NTC.318830&amp;isFromPublicArea=True&amp;isModal=False" TargetMode="External"/><Relationship Id="rId28" Type="http://schemas.openxmlformats.org/officeDocument/2006/relationships/hyperlink" Target="https://www.colombiacompra.gov.co/tienda-virtual-del-estado-colombiano/ordenes-compra/25385" TargetMode="External"/><Relationship Id="rId36" Type="http://schemas.openxmlformats.org/officeDocument/2006/relationships/hyperlink" Target="https://community.secop.gov.co/Public/Tendering/OpportunityDetail/Index?noticeUID=CO1.NTC.348042&amp;isFromPublicArea=True&amp;isModal=False" TargetMode="External"/><Relationship Id="rId49" Type="http://schemas.openxmlformats.org/officeDocument/2006/relationships/hyperlink" Target="https://community.secop.gov.co/Public/Tendering/OpportunityDetail/Index?noticeUID=CO1.NTC.352449&amp;isFromPublicArea=True&amp;isModal=False" TargetMode="External"/><Relationship Id="rId57" Type="http://schemas.openxmlformats.org/officeDocument/2006/relationships/hyperlink" Target="https://community.secop.gov.co/Public/Tendering/OpportunityDetail/Index?noticeUID=CO1.NTC.356504&amp;isFromPublicArea=True&amp;isModal=False" TargetMode="External"/><Relationship Id="rId10" Type="http://schemas.openxmlformats.org/officeDocument/2006/relationships/hyperlink" Target="https://www.colombiacompra.gov.co/tienda-virtual-del-estado-colombiano/ordenes-compra/25397" TargetMode="External"/><Relationship Id="rId31" Type="http://schemas.openxmlformats.org/officeDocument/2006/relationships/hyperlink" Target="https://community.secop.gov.co/Public/Tendering/OpportunityDetail/Index?noticeUID=CO1.NTC.344203&amp;isFromPublicArea=True&amp;isModal=False" TargetMode="External"/><Relationship Id="rId44" Type="http://schemas.openxmlformats.org/officeDocument/2006/relationships/hyperlink" Target="https://community.secop.gov.co/Public/Tendering/OpportunityDetail/Index?noticeUID=CO1.NTC.350352&amp;isFromPublicArea=True&amp;isModal=False" TargetMode="External"/><Relationship Id="rId52" Type="http://schemas.openxmlformats.org/officeDocument/2006/relationships/hyperlink" Target="https://community.secop.gov.co/Public/Tendering/OpportunityDetail/Index?noticeUID=CO1.NTC.353557&amp;isFromPublicArea=True&amp;isModal=False" TargetMode="External"/><Relationship Id="rId60" Type="http://schemas.openxmlformats.org/officeDocument/2006/relationships/hyperlink" Target="https://community.secop.gov.co/Public/Tendering/OpportunityDetail/Index?noticeUID=CO1.NTC.358833&amp;isFromPublicArea=True&amp;isModal=False" TargetMode="External"/><Relationship Id="rId65" Type="http://schemas.openxmlformats.org/officeDocument/2006/relationships/hyperlink" Target="https://community.secop.gov.co/Public/Tendering/OpportunityDetail/Index?noticeUID=CO1.NTC.360547&amp;isFromPublicArea=True&amp;isModal=False" TargetMode="External"/><Relationship Id="rId73" Type="http://schemas.openxmlformats.org/officeDocument/2006/relationships/hyperlink" Target="https://community.secop.gov.co/Public/Tendering/ContractNoticePhases/View?PPI=CO1.PPI.1834080&amp;isFromPublicArea=True&amp;isModal=False" TargetMode="External"/><Relationship Id="rId78" Type="http://schemas.openxmlformats.org/officeDocument/2006/relationships/hyperlink" Target="https://community.secop.gov.co/Public/Tendering/ContractNoticePhases/View?PPI=CO1.PPI.2182863&amp;isFromPublicArea=True&amp;isModal=False" TargetMode="External"/><Relationship Id="rId81" Type="http://schemas.openxmlformats.org/officeDocument/2006/relationships/hyperlink" Target="https://community.secop.gov.co/Public/Tendering/ContractNoticePhases/View?PPI=CO1.PPI.2334412&amp;isFromPublicArea=True&amp;isModal=False" TargetMode="External"/><Relationship Id="rId86" Type="http://schemas.openxmlformats.org/officeDocument/2006/relationships/hyperlink" Target="https://www.colombiacompra.gov.co/tienda-virtual-del-estado-colombiano/ordenes-compra/33393" TargetMode="External"/><Relationship Id="rId94" Type="http://schemas.openxmlformats.org/officeDocument/2006/relationships/drawing" Target="../drawings/drawing1.xml"/><Relationship Id="rId4" Type="http://schemas.openxmlformats.org/officeDocument/2006/relationships/hyperlink" Target="https://community.secop.gov.co/Public/Tendering/OpportunityDetail/Index?noticeUID=CO1.NTC.283618&amp;isFromPublicArea=True&amp;isModal=False" TargetMode="External"/><Relationship Id="rId9" Type="http://schemas.openxmlformats.org/officeDocument/2006/relationships/hyperlink" Target="https://www.colombiacompra.gov.co/tienda-virtual-del-estado-colombiano/ordenes-compra/24522" TargetMode="External"/><Relationship Id="rId13" Type="http://schemas.openxmlformats.org/officeDocument/2006/relationships/hyperlink" Target="https://community.secop.gov.co/Public/Tendering/OpportunityDetail/Index?noticeUID=CO1.NTC.292282&amp;isFromPublicArea=True&amp;isModal=False" TargetMode="External"/><Relationship Id="rId18" Type="http://schemas.openxmlformats.org/officeDocument/2006/relationships/hyperlink" Target="https://community.secop.gov.co/Public/Tendering/OpportunityDetail/Index?noticeUID=CO1.NTC.310859&amp;isFromPublicArea=True&amp;isModal=False" TargetMode="External"/><Relationship Id="rId39" Type="http://schemas.openxmlformats.org/officeDocument/2006/relationships/hyperlink" Target="https://www.colombiacompra.gov.co/tienda-virtual-del-estado-colombiano/ordenes-compra/26254" TargetMode="External"/><Relationship Id="rId34" Type="http://schemas.openxmlformats.org/officeDocument/2006/relationships/hyperlink" Target="https://community.secop.gov.co/Public/Tendering/OpportunityDetail/Index?noticeUID=CO1.NTC.348069&amp;isFromPublicArea=True&amp;isModal=False" TargetMode="External"/><Relationship Id="rId50" Type="http://schemas.openxmlformats.org/officeDocument/2006/relationships/hyperlink" Target="https://community.secop.gov.co/Public/Tendering/OpportunityDetail/Index?noticeUID=CO1.NTC.353608&amp;isFromPublicArea=True&amp;isModal=False" TargetMode="External"/><Relationship Id="rId55" Type="http://schemas.openxmlformats.org/officeDocument/2006/relationships/hyperlink" Target="https://community.secop.gov.co/Public/Tendering/OpportunityDetail/Index?noticeUID=CO1.NTC.354241&amp;isFromPublicArea=True&amp;isModal=False" TargetMode="External"/><Relationship Id="rId76" Type="http://schemas.openxmlformats.org/officeDocument/2006/relationships/hyperlink" Target="https://community.secop.gov.co/Public/Tendering/ContractNoticePhases/View?PPI=CO1.PPI.2183362&amp;isFromPublicArea=True&amp;isModal=False" TargetMode="External"/><Relationship Id="rId7" Type="http://schemas.openxmlformats.org/officeDocument/2006/relationships/hyperlink" Target="https://www.colombiacompra.gov.co/tienda-virtual-del-estado-colombiano/ordenes-compra/25019" TargetMode="External"/><Relationship Id="rId71" Type="http://schemas.openxmlformats.org/officeDocument/2006/relationships/hyperlink" Target="https://community.secop.gov.co/Public/Tendering/ContractNoticePhases/View?PPI=CO1.PPI.1670656&amp;isFromPublicArea=True&amp;isModal=False" TargetMode="External"/><Relationship Id="rId92" Type="http://schemas.openxmlformats.org/officeDocument/2006/relationships/hyperlink" Target="https://community.secop.gov.co/Public/Tendering/ContractNoticePhases/View?PPI=CO1.PPI.2526496&amp;isFromPublicArea=True&amp;isModal=False" TargetMode="External"/><Relationship Id="rId2" Type="http://schemas.openxmlformats.org/officeDocument/2006/relationships/hyperlink" Target="https://community.secop.gov.co/Public/Tendering/OpportunityDetail/Index?noticeUID=CO1.NTC.390312&amp;isFromPublicArea=True&amp;isModal=False" TargetMode="External"/><Relationship Id="rId29" Type="http://schemas.openxmlformats.org/officeDocument/2006/relationships/hyperlink" Target="https://community.secop.gov.co/Public/Tendering/OpportunityDetail/Index?noticeUID=CO1.NTC.338714&amp;isFromPublicArea=True&amp;isModal=False" TargetMode="External"/><Relationship Id="rId24" Type="http://schemas.openxmlformats.org/officeDocument/2006/relationships/hyperlink" Target="https://community.secop.gov.co/Public/Tendering/OpportunityDetail/Index?noticeUID=CO1.NTC.305908&amp;isFromPublicArea=True&amp;isModal=False" TargetMode="External"/><Relationship Id="rId40" Type="http://schemas.openxmlformats.org/officeDocument/2006/relationships/hyperlink" Target="https://www.colombiacompra.gov.co/tienda-virtual-del-estado-colombiano/ordenes-compra/26209" TargetMode="External"/><Relationship Id="rId45" Type="http://schemas.openxmlformats.org/officeDocument/2006/relationships/hyperlink" Target="https://community.secop.gov.co/Public/Tendering/OpportunityDetail/Index?noticeUID=CO1.NTC.350038&amp;isFromPublicArea=True&amp;isModal=False" TargetMode="External"/><Relationship Id="rId66" Type="http://schemas.openxmlformats.org/officeDocument/2006/relationships/hyperlink" Target="https://community.secop.gov.co/Public/Tendering/OpportunityDetail/Index?noticeUID=CO1.NTC.373983&amp;isFromPublicArea=True&amp;isModal=False" TargetMode="External"/><Relationship Id="rId87" Type="http://schemas.openxmlformats.org/officeDocument/2006/relationships/hyperlink" Target="https://community.secop.gov.co/Public/Tendering/ContractNoticeManagement/Index?currentLanguage=es-CO&amp;Page=login&amp;Country=CO&amp;SkinName=CCE" TargetMode="External"/><Relationship Id="rId61" Type="http://schemas.openxmlformats.org/officeDocument/2006/relationships/hyperlink" Target="https://www.colombiacompra.gov.co/tienda-virtual-del-estado-colombiano/ordenes-compra/26479" TargetMode="External"/><Relationship Id="rId82" Type="http://schemas.openxmlformats.org/officeDocument/2006/relationships/hyperlink" Target="https://community.secop.gov.co/Public/Tendering/ContractNoticePhases/View?PPI=CO1.PPI.2333792&amp;isFromPublicArea=True&amp;isModal=False" TargetMode="External"/><Relationship Id="rId19" Type="http://schemas.openxmlformats.org/officeDocument/2006/relationships/hyperlink" Target="https://community.secop.gov.co/Public/Tendering/OpportunityDetail/Index?noticeUID=CO1.NTC.316751&amp;isFromPublicArea=True&amp;isModal=False" TargetMode="External"/><Relationship Id="rId14" Type="http://schemas.openxmlformats.org/officeDocument/2006/relationships/hyperlink" Target="https://community.secop.gov.co/Public/Tendering/OpportunityDetail/Index?noticeUID=CO1.NTC.308244&amp;isFromPublicArea=True&amp;isModal=False" TargetMode="External"/><Relationship Id="rId30" Type="http://schemas.openxmlformats.org/officeDocument/2006/relationships/hyperlink" Target="https://community.secop.gov.co/Public/Tendering/OpportunityDetail/Index?noticeUID=CO1.NTC.347864&amp;isFromPublicArea=True&amp;isModal=False" TargetMode="External"/><Relationship Id="rId35" Type="http://schemas.openxmlformats.org/officeDocument/2006/relationships/hyperlink" Target="https://community.secop.gov.co/Public/Tendering/OpportunityDetail/Index?noticeUID=CO1.NTC.347952&amp;isFromPublicArea=True&amp;isModal=False" TargetMode="External"/><Relationship Id="rId56" Type="http://schemas.openxmlformats.org/officeDocument/2006/relationships/hyperlink" Target="https://community.secop.gov.co/Public/Tendering/OpportunityDetail/Index?noticeUID=CO1.NTC.355052&amp;isFromPublicArea=True&amp;isModal=False" TargetMode="External"/><Relationship Id="rId77" Type="http://schemas.openxmlformats.org/officeDocument/2006/relationships/hyperlink" Target="https://community.secop.gov.co/Public/Tendering/ContractNoticePhases/View?PPI=CO1.PPI.2175197&amp;isFromPublicArea=True&amp;isModal=Fal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opLeftCell="A25" workbookViewId="0">
      <selection activeCell="A39" sqref="A39"/>
    </sheetView>
  </sheetViews>
  <sheetFormatPr baseColWidth="10" defaultRowHeight="15"/>
  <cols>
    <col min="1" max="1" width="27.7109375" customWidth="1"/>
    <col min="2" max="2" width="37.5703125" customWidth="1"/>
    <col min="3" max="3" width="21" customWidth="1"/>
    <col min="4" max="4" width="20.7109375" customWidth="1"/>
    <col min="5" max="5" width="23.5703125" customWidth="1"/>
    <col min="6" max="6" width="27.85546875" customWidth="1"/>
    <col min="7" max="7" width="27.28515625" customWidth="1"/>
    <col min="8" max="8" width="19.28515625" customWidth="1"/>
    <col min="9" max="9" width="7.140625" customWidth="1"/>
    <col min="10" max="10" width="11.42578125" customWidth="1"/>
    <col min="11" max="11" width="8.140625" customWidth="1"/>
    <col min="12" max="12" width="11" customWidth="1"/>
    <col min="13" max="13" width="10.140625" customWidth="1"/>
    <col min="14" max="14" width="12.5703125" customWidth="1"/>
    <col min="15" max="15" width="9.28515625" customWidth="1"/>
    <col min="16" max="16" width="10.7109375" customWidth="1"/>
    <col min="17" max="17" width="12.5703125" customWidth="1"/>
    <col min="18" max="18" width="12.5703125" bestFit="1" customWidth="1"/>
  </cols>
  <sheetData>
    <row r="1" spans="1:14">
      <c r="A1" s="188" t="s">
        <v>0</v>
      </c>
      <c r="B1" s="188" t="s">
        <v>1</v>
      </c>
    </row>
    <row r="2" spans="1:14">
      <c r="A2" s="188" t="s">
        <v>2</v>
      </c>
      <c r="B2" t="s">
        <v>3</v>
      </c>
      <c r="C2" t="s">
        <v>4</v>
      </c>
      <c r="D2" t="s">
        <v>5</v>
      </c>
      <c r="E2" t="s">
        <v>6</v>
      </c>
      <c r="F2" t="s">
        <v>7</v>
      </c>
      <c r="G2" t="s">
        <v>8</v>
      </c>
      <c r="H2" t="s">
        <v>9</v>
      </c>
      <c r="I2" t="s">
        <v>10</v>
      </c>
      <c r="J2" t="s">
        <v>11</v>
      </c>
      <c r="K2" t="s">
        <v>12</v>
      </c>
      <c r="L2" t="s">
        <v>13</v>
      </c>
      <c r="M2" t="s">
        <v>2252</v>
      </c>
      <c r="N2" t="s">
        <v>14</v>
      </c>
    </row>
    <row r="3" spans="1:14">
      <c r="A3" s="1" t="s">
        <v>15</v>
      </c>
      <c r="B3" s="2">
        <v>4</v>
      </c>
      <c r="C3" s="2"/>
      <c r="D3" s="2"/>
      <c r="E3" s="2"/>
      <c r="F3" s="2"/>
      <c r="G3" s="2"/>
      <c r="H3" s="2"/>
      <c r="I3" s="2"/>
      <c r="J3" s="2"/>
      <c r="K3" s="2"/>
      <c r="L3" s="2">
        <v>1</v>
      </c>
      <c r="M3" s="2"/>
      <c r="N3" s="2">
        <v>5</v>
      </c>
    </row>
    <row r="4" spans="1:14">
      <c r="A4" s="1" t="s">
        <v>16</v>
      </c>
      <c r="B4" s="2">
        <v>5</v>
      </c>
      <c r="C4" s="2"/>
      <c r="D4" s="2"/>
      <c r="E4" s="2"/>
      <c r="F4" s="2"/>
      <c r="G4" s="2"/>
      <c r="H4" s="2"/>
      <c r="I4" s="2"/>
      <c r="J4" s="2"/>
      <c r="K4" s="2"/>
      <c r="L4" s="2"/>
      <c r="M4" s="2"/>
      <c r="N4" s="2">
        <v>5</v>
      </c>
    </row>
    <row r="5" spans="1:14">
      <c r="A5" s="1" t="s">
        <v>17</v>
      </c>
      <c r="B5" s="2">
        <v>10</v>
      </c>
      <c r="C5" s="2"/>
      <c r="D5" s="2"/>
      <c r="E5" s="2"/>
      <c r="F5" s="2"/>
      <c r="G5" s="2"/>
      <c r="H5" s="2"/>
      <c r="I5" s="2"/>
      <c r="J5" s="2"/>
      <c r="K5" s="2"/>
      <c r="L5" s="2">
        <v>4</v>
      </c>
      <c r="M5" s="2"/>
      <c r="N5" s="2">
        <v>14</v>
      </c>
    </row>
    <row r="6" spans="1:14">
      <c r="A6" s="1" t="s">
        <v>18</v>
      </c>
      <c r="B6" s="2">
        <v>7</v>
      </c>
      <c r="C6" s="2">
        <v>1</v>
      </c>
      <c r="D6" s="2"/>
      <c r="E6" s="2"/>
      <c r="F6" s="2"/>
      <c r="G6" s="2"/>
      <c r="H6" s="2"/>
      <c r="I6" s="2"/>
      <c r="J6" s="2"/>
      <c r="K6" s="2">
        <v>4</v>
      </c>
      <c r="L6" s="2"/>
      <c r="M6" s="2"/>
      <c r="N6" s="2">
        <v>12</v>
      </c>
    </row>
    <row r="7" spans="1:14">
      <c r="A7" s="1" t="s">
        <v>19</v>
      </c>
      <c r="B7" s="2">
        <v>7</v>
      </c>
      <c r="C7" s="2">
        <v>8</v>
      </c>
      <c r="D7" s="2">
        <v>7</v>
      </c>
      <c r="E7" s="2">
        <v>6</v>
      </c>
      <c r="F7" s="2">
        <v>2</v>
      </c>
      <c r="G7" s="2">
        <v>8</v>
      </c>
      <c r="H7" s="2">
        <v>6</v>
      </c>
      <c r="I7" s="2">
        <v>4</v>
      </c>
      <c r="J7" s="2">
        <v>1</v>
      </c>
      <c r="K7" s="2">
        <v>4</v>
      </c>
      <c r="L7" s="2">
        <v>3</v>
      </c>
      <c r="M7" s="2"/>
      <c r="N7" s="2">
        <v>56</v>
      </c>
    </row>
    <row r="8" spans="1:14">
      <c r="A8" s="1" t="s">
        <v>20</v>
      </c>
      <c r="B8" s="2">
        <v>40</v>
      </c>
      <c r="C8" s="2">
        <v>37</v>
      </c>
      <c r="D8" s="2">
        <v>16</v>
      </c>
      <c r="E8" s="2">
        <v>13</v>
      </c>
      <c r="F8" s="2"/>
      <c r="G8" s="2">
        <v>2</v>
      </c>
      <c r="H8" s="2">
        <v>3</v>
      </c>
      <c r="I8" s="2">
        <v>1</v>
      </c>
      <c r="J8" s="2">
        <v>6</v>
      </c>
      <c r="K8" s="2">
        <v>23</v>
      </c>
      <c r="L8" s="2">
        <v>39</v>
      </c>
      <c r="M8" s="2">
        <v>1</v>
      </c>
      <c r="N8" s="2">
        <v>181</v>
      </c>
    </row>
    <row r="9" spans="1:14">
      <c r="A9" s="1" t="s">
        <v>21</v>
      </c>
      <c r="B9" s="2">
        <v>2</v>
      </c>
      <c r="C9" s="2"/>
      <c r="D9" s="2"/>
      <c r="E9" s="2"/>
      <c r="F9" s="2"/>
      <c r="G9" s="2"/>
      <c r="H9" s="2">
        <v>2</v>
      </c>
      <c r="I9" s="2"/>
      <c r="J9" s="2"/>
      <c r="K9" s="2"/>
      <c r="L9" s="2"/>
      <c r="M9" s="2"/>
      <c r="N9" s="2">
        <v>4</v>
      </c>
    </row>
    <row r="10" spans="1:14">
      <c r="A10" s="1" t="s">
        <v>22</v>
      </c>
      <c r="B10" s="2">
        <v>2</v>
      </c>
      <c r="C10" s="2"/>
      <c r="D10" s="2"/>
      <c r="E10" s="2"/>
      <c r="F10" s="2"/>
      <c r="G10" s="2">
        <v>1</v>
      </c>
      <c r="H10" s="2"/>
      <c r="I10" s="2"/>
      <c r="J10" s="2"/>
      <c r="K10" s="2">
        <v>1</v>
      </c>
      <c r="L10" s="2"/>
      <c r="M10" s="2"/>
      <c r="N10" s="2">
        <v>4</v>
      </c>
    </row>
    <row r="11" spans="1:14">
      <c r="A11" s="1" t="s">
        <v>23</v>
      </c>
      <c r="B11" s="2">
        <v>21</v>
      </c>
      <c r="C11" s="2">
        <v>11</v>
      </c>
      <c r="D11" s="2">
        <v>2</v>
      </c>
      <c r="E11" s="2">
        <v>2</v>
      </c>
      <c r="F11" s="2"/>
      <c r="G11" s="2">
        <v>1</v>
      </c>
      <c r="H11" s="2"/>
      <c r="I11" s="2">
        <v>1</v>
      </c>
      <c r="J11" s="2">
        <v>2</v>
      </c>
      <c r="K11" s="2">
        <v>1</v>
      </c>
      <c r="L11" s="2"/>
      <c r="M11" s="2"/>
      <c r="N11" s="2">
        <v>41</v>
      </c>
    </row>
    <row r="12" spans="1:14">
      <c r="A12" s="1" t="s">
        <v>24</v>
      </c>
      <c r="B12" s="2"/>
      <c r="C12" s="2"/>
      <c r="D12" s="2"/>
      <c r="E12" s="2"/>
      <c r="F12" s="2"/>
      <c r="G12" s="2"/>
      <c r="H12" s="2"/>
      <c r="I12" s="2"/>
      <c r="J12" s="2">
        <v>1</v>
      </c>
      <c r="K12" s="2">
        <v>2</v>
      </c>
      <c r="L12" s="2"/>
      <c r="M12" s="2"/>
      <c r="N12" s="2">
        <v>3</v>
      </c>
    </row>
    <row r="13" spans="1:14">
      <c r="A13" s="1" t="s">
        <v>2253</v>
      </c>
      <c r="B13" s="2"/>
      <c r="C13" s="2"/>
      <c r="D13" s="2"/>
      <c r="E13" s="2"/>
      <c r="F13" s="2"/>
      <c r="G13" s="2"/>
      <c r="H13" s="2"/>
      <c r="I13" s="2"/>
      <c r="J13" s="2"/>
      <c r="K13" s="2"/>
      <c r="L13" s="2"/>
      <c r="M13" s="2">
        <v>1</v>
      </c>
      <c r="N13" s="2">
        <v>1</v>
      </c>
    </row>
    <row r="14" spans="1:14">
      <c r="A14" s="1" t="s">
        <v>14</v>
      </c>
      <c r="B14" s="2">
        <v>98</v>
      </c>
      <c r="C14" s="2">
        <v>57</v>
      </c>
      <c r="D14" s="2">
        <v>25</v>
      </c>
      <c r="E14" s="2">
        <v>21</v>
      </c>
      <c r="F14" s="2">
        <v>2</v>
      </c>
      <c r="G14" s="2">
        <v>12</v>
      </c>
      <c r="H14" s="2">
        <v>11</v>
      </c>
      <c r="I14" s="2">
        <v>6</v>
      </c>
      <c r="J14" s="2">
        <v>10</v>
      </c>
      <c r="K14" s="2">
        <v>35</v>
      </c>
      <c r="L14" s="2">
        <v>47</v>
      </c>
      <c r="M14" s="2">
        <v>2</v>
      </c>
      <c r="N14" s="2">
        <v>326</v>
      </c>
    </row>
    <row r="16" spans="1:14">
      <c r="A16" s="1"/>
      <c r="B16" s="2"/>
      <c r="C16" s="2"/>
      <c r="D16" s="2"/>
      <c r="E16" s="2"/>
      <c r="F16" s="2"/>
      <c r="G16" s="2"/>
      <c r="H16" s="2"/>
      <c r="I16" s="2"/>
      <c r="J16" s="2"/>
      <c r="K16" s="2"/>
    </row>
    <row r="17" spans="1:14">
      <c r="A17" s="188" t="s">
        <v>25</v>
      </c>
      <c r="B17" s="188" t="s">
        <v>1</v>
      </c>
    </row>
    <row r="18" spans="1:14">
      <c r="A18" s="188" t="s">
        <v>2</v>
      </c>
      <c r="B18" t="s">
        <v>3</v>
      </c>
      <c r="C18" t="s">
        <v>4</v>
      </c>
      <c r="D18" t="s">
        <v>5</v>
      </c>
      <c r="E18" t="s">
        <v>6</v>
      </c>
      <c r="F18" t="s">
        <v>7</v>
      </c>
      <c r="G18" t="s">
        <v>8</v>
      </c>
      <c r="H18" t="s">
        <v>9</v>
      </c>
      <c r="I18" t="s">
        <v>10</v>
      </c>
      <c r="J18" t="s">
        <v>11</v>
      </c>
      <c r="K18" t="s">
        <v>12</v>
      </c>
      <c r="L18" t="s">
        <v>13</v>
      </c>
      <c r="M18" t="s">
        <v>2252</v>
      </c>
      <c r="N18" t="s">
        <v>14</v>
      </c>
    </row>
    <row r="19" spans="1:14">
      <c r="A19" s="1" t="s">
        <v>26</v>
      </c>
      <c r="B19" s="2">
        <v>64</v>
      </c>
      <c r="C19" s="2"/>
      <c r="D19" s="2"/>
      <c r="E19" s="2"/>
      <c r="F19" s="2"/>
      <c r="G19" s="2">
        <v>5</v>
      </c>
      <c r="H19" s="2">
        <v>9</v>
      </c>
      <c r="I19" s="2">
        <v>2</v>
      </c>
      <c r="J19" s="2">
        <v>4</v>
      </c>
      <c r="K19" s="2">
        <v>23</v>
      </c>
      <c r="L19" s="2">
        <v>11</v>
      </c>
      <c r="M19" s="2">
        <v>1</v>
      </c>
      <c r="N19" s="2">
        <v>119</v>
      </c>
    </row>
    <row r="20" spans="1:14">
      <c r="A20" s="3" t="s">
        <v>27</v>
      </c>
      <c r="B20" s="2">
        <v>62</v>
      </c>
      <c r="C20" s="2"/>
      <c r="D20" s="2"/>
      <c r="E20" s="2"/>
      <c r="F20" s="2"/>
      <c r="G20" s="2">
        <v>5</v>
      </c>
      <c r="H20" s="2">
        <v>9</v>
      </c>
      <c r="I20" s="2">
        <v>1</v>
      </c>
      <c r="J20" s="2">
        <v>4</v>
      </c>
      <c r="K20" s="2">
        <v>23</v>
      </c>
      <c r="L20" s="2">
        <v>11</v>
      </c>
      <c r="M20" s="2">
        <v>1</v>
      </c>
      <c r="N20" s="2">
        <v>116</v>
      </c>
    </row>
    <row r="21" spans="1:14">
      <c r="A21" s="3" t="s">
        <v>28</v>
      </c>
      <c r="B21" s="2">
        <v>2</v>
      </c>
      <c r="C21" s="2"/>
      <c r="D21" s="2"/>
      <c r="E21" s="2"/>
      <c r="F21" s="2"/>
      <c r="G21" s="2"/>
      <c r="H21" s="2"/>
      <c r="I21" s="2">
        <v>1</v>
      </c>
      <c r="J21" s="2"/>
      <c r="K21" s="2"/>
      <c r="L21" s="2"/>
      <c r="M21" s="2"/>
      <c r="N21" s="2">
        <v>3</v>
      </c>
    </row>
    <row r="22" spans="1:14">
      <c r="A22" s="1" t="s">
        <v>30</v>
      </c>
      <c r="B22" s="2"/>
      <c r="C22" s="2"/>
      <c r="D22" s="2">
        <v>1</v>
      </c>
      <c r="E22" s="2"/>
      <c r="F22" s="2"/>
      <c r="G22" s="2"/>
      <c r="H22" s="2"/>
      <c r="I22" s="2"/>
      <c r="J22" s="2"/>
      <c r="K22" s="2"/>
      <c r="L22" s="2"/>
      <c r="M22" s="2"/>
      <c r="N22" s="2">
        <v>1</v>
      </c>
    </row>
    <row r="23" spans="1:14">
      <c r="A23" s="3" t="s">
        <v>27</v>
      </c>
      <c r="B23" s="2"/>
      <c r="C23" s="2"/>
      <c r="D23" s="2">
        <v>1</v>
      </c>
      <c r="E23" s="2"/>
      <c r="F23" s="2"/>
      <c r="G23" s="2"/>
      <c r="H23" s="2"/>
      <c r="I23" s="2"/>
      <c r="J23" s="2"/>
      <c r="K23" s="2"/>
      <c r="L23" s="2"/>
      <c r="M23" s="2"/>
      <c r="N23" s="2">
        <v>1</v>
      </c>
    </row>
    <row r="24" spans="1:14">
      <c r="A24" s="1" t="s">
        <v>31</v>
      </c>
      <c r="B24" s="2">
        <v>6</v>
      </c>
      <c r="C24" s="2">
        <v>38</v>
      </c>
      <c r="D24" s="2">
        <v>18</v>
      </c>
      <c r="E24" s="2">
        <v>11</v>
      </c>
      <c r="F24" s="2">
        <v>1</v>
      </c>
      <c r="G24" s="2">
        <v>4</v>
      </c>
      <c r="H24" s="2">
        <v>2</v>
      </c>
      <c r="I24" s="2">
        <v>4</v>
      </c>
      <c r="J24" s="2">
        <v>5</v>
      </c>
      <c r="K24" s="2">
        <v>8</v>
      </c>
      <c r="L24" s="2">
        <v>5</v>
      </c>
      <c r="M24" s="2"/>
      <c r="N24" s="2">
        <v>102</v>
      </c>
    </row>
    <row r="25" spans="1:14">
      <c r="A25" s="3" t="s">
        <v>27</v>
      </c>
      <c r="B25" s="2">
        <v>6</v>
      </c>
      <c r="C25" s="2">
        <v>23</v>
      </c>
      <c r="D25" s="2">
        <v>15</v>
      </c>
      <c r="E25" s="2">
        <v>9</v>
      </c>
      <c r="F25" s="2">
        <v>1</v>
      </c>
      <c r="G25" s="2">
        <v>4</v>
      </c>
      <c r="H25" s="2">
        <v>2</v>
      </c>
      <c r="I25" s="2">
        <v>4</v>
      </c>
      <c r="J25" s="2">
        <v>5</v>
      </c>
      <c r="K25" s="2">
        <v>7</v>
      </c>
      <c r="L25" s="2">
        <v>5</v>
      </c>
      <c r="M25" s="2"/>
      <c r="N25" s="2">
        <v>81</v>
      </c>
    </row>
    <row r="26" spans="1:14">
      <c r="A26" s="3" t="s">
        <v>28</v>
      </c>
      <c r="B26" s="2"/>
      <c r="C26" s="2">
        <v>15</v>
      </c>
      <c r="D26" s="2">
        <v>3</v>
      </c>
      <c r="E26" s="2">
        <v>2</v>
      </c>
      <c r="F26" s="2"/>
      <c r="G26" s="2"/>
      <c r="H26" s="2"/>
      <c r="I26" s="2"/>
      <c r="J26" s="2"/>
      <c r="K26" s="2">
        <v>1</v>
      </c>
      <c r="L26" s="2"/>
      <c r="M26" s="2"/>
      <c r="N26" s="2">
        <v>21</v>
      </c>
    </row>
    <row r="27" spans="1:14">
      <c r="A27" s="1" t="s">
        <v>32</v>
      </c>
      <c r="B27" s="2">
        <v>28</v>
      </c>
      <c r="C27" s="2">
        <v>19</v>
      </c>
      <c r="D27" s="2">
        <v>6</v>
      </c>
      <c r="E27" s="2">
        <v>10</v>
      </c>
      <c r="F27" s="2">
        <v>1</v>
      </c>
      <c r="G27" s="2">
        <v>3</v>
      </c>
      <c r="H27" s="2"/>
      <c r="I27" s="2"/>
      <c r="J27" s="2">
        <v>1</v>
      </c>
      <c r="K27" s="2">
        <v>4</v>
      </c>
      <c r="L27" s="2">
        <v>31</v>
      </c>
      <c r="M27" s="2">
        <v>1</v>
      </c>
      <c r="N27" s="2">
        <v>104</v>
      </c>
    </row>
    <row r="28" spans="1:14">
      <c r="A28" s="3" t="s">
        <v>27</v>
      </c>
      <c r="B28" s="2">
        <v>28</v>
      </c>
      <c r="C28" s="2">
        <v>18</v>
      </c>
      <c r="D28" s="2">
        <v>6</v>
      </c>
      <c r="E28" s="2">
        <v>10</v>
      </c>
      <c r="F28" s="2">
        <v>1</v>
      </c>
      <c r="G28" s="2">
        <v>3</v>
      </c>
      <c r="H28" s="2"/>
      <c r="I28" s="2"/>
      <c r="J28" s="2">
        <v>1</v>
      </c>
      <c r="K28" s="2">
        <v>4</v>
      </c>
      <c r="L28" s="2">
        <v>31</v>
      </c>
      <c r="M28" s="2">
        <v>1</v>
      </c>
      <c r="N28" s="2">
        <v>103</v>
      </c>
    </row>
    <row r="29" spans="1:14">
      <c r="A29" s="3" t="s">
        <v>28</v>
      </c>
      <c r="B29" s="2"/>
      <c r="C29" s="2">
        <v>1</v>
      </c>
      <c r="D29" s="2"/>
      <c r="E29" s="2"/>
      <c r="F29" s="2"/>
      <c r="G29" s="2"/>
      <c r="H29" s="2"/>
      <c r="I29" s="2"/>
      <c r="J29" s="2"/>
      <c r="K29" s="2"/>
      <c r="L29" s="2"/>
      <c r="M29" s="2"/>
      <c r="N29" s="2">
        <v>1</v>
      </c>
    </row>
    <row r="30" spans="1:14">
      <c r="A30" s="1" t="s">
        <v>14</v>
      </c>
      <c r="B30" s="2">
        <v>98</v>
      </c>
      <c r="C30" s="2">
        <v>57</v>
      </c>
      <c r="D30" s="2">
        <v>25</v>
      </c>
      <c r="E30" s="2">
        <v>21</v>
      </c>
      <c r="F30" s="2">
        <v>2</v>
      </c>
      <c r="G30" s="2">
        <v>12</v>
      </c>
      <c r="H30" s="2">
        <v>11</v>
      </c>
      <c r="I30" s="2">
        <v>6</v>
      </c>
      <c r="J30" s="2">
        <v>10</v>
      </c>
      <c r="K30" s="2">
        <v>35</v>
      </c>
      <c r="L30" s="2">
        <v>47</v>
      </c>
      <c r="M30" s="2">
        <v>2</v>
      </c>
      <c r="N30" s="2">
        <v>326</v>
      </c>
    </row>
    <row r="36" spans="1:2">
      <c r="A36" s="188" t="s">
        <v>33</v>
      </c>
      <c r="B36" t="s">
        <v>2321</v>
      </c>
    </row>
    <row r="38" spans="1:2">
      <c r="A38" s="188" t="s">
        <v>2</v>
      </c>
      <c r="B38" t="s">
        <v>2320</v>
      </c>
    </row>
    <row r="39" spans="1:2">
      <c r="A39" s="1" t="s">
        <v>107</v>
      </c>
      <c r="B39" s="4">
        <v>40</v>
      </c>
    </row>
    <row r="40" spans="1:2">
      <c r="A40" s="1" t="s">
        <v>155</v>
      </c>
      <c r="B40" s="4">
        <v>71</v>
      </c>
    </row>
    <row r="41" spans="1:2">
      <c r="A41" s="1" t="s">
        <v>682</v>
      </c>
      <c r="B41" s="4">
        <v>46</v>
      </c>
    </row>
    <row r="42" spans="1:2">
      <c r="A42" s="1" t="s">
        <v>92</v>
      </c>
      <c r="B42" s="4">
        <v>136</v>
      </c>
    </row>
    <row r="43" spans="1:2">
      <c r="A43" s="1" t="s">
        <v>1413</v>
      </c>
      <c r="B43" s="4">
        <v>24</v>
      </c>
    </row>
    <row r="44" spans="1:2">
      <c r="A44" s="1" t="s">
        <v>645</v>
      </c>
      <c r="B44" s="4">
        <v>9</v>
      </c>
    </row>
    <row r="45" spans="1:2">
      <c r="A45" s="1" t="s">
        <v>14</v>
      </c>
      <c r="B45" s="4">
        <v>326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S332"/>
  <sheetViews>
    <sheetView tabSelected="1" topLeftCell="K1" zoomScale="70" zoomScaleNormal="70" workbookViewId="0">
      <selection activeCell="M286" sqref="M286"/>
    </sheetView>
  </sheetViews>
  <sheetFormatPr baseColWidth="10" defaultRowHeight="20.100000000000001" customHeight="1"/>
  <cols>
    <col min="1" max="1" width="24.7109375" style="135" customWidth="1"/>
    <col min="2" max="2" width="33" style="133" customWidth="1"/>
    <col min="3" max="3" width="38.5703125" style="133" bestFit="1" customWidth="1"/>
    <col min="4" max="4" width="28.42578125" style="136" bestFit="1" customWidth="1"/>
    <col min="5" max="5" width="29.7109375" style="136" customWidth="1"/>
    <col min="6" max="6" width="48.5703125" style="36" customWidth="1"/>
    <col min="7" max="7" width="18.28515625" style="137" bestFit="1" customWidth="1"/>
    <col min="8" max="8" width="29" style="133" customWidth="1"/>
    <col min="9" max="9" width="36.42578125" style="138" bestFit="1" customWidth="1"/>
    <col min="10" max="10" width="63.28515625" style="138" bestFit="1" customWidth="1"/>
    <col min="11" max="11" width="44.140625" style="138" bestFit="1" customWidth="1"/>
    <col min="12" max="12" width="255.7109375" style="133" bestFit="1" customWidth="1"/>
    <col min="13" max="13" width="18.140625" style="133" customWidth="1"/>
    <col min="14" max="14" width="26.140625" style="136" customWidth="1"/>
    <col min="15" max="15" width="64.5703125" style="139" customWidth="1"/>
    <col min="16" max="16" width="33" style="200" customWidth="1"/>
    <col min="17" max="17" width="16.7109375" style="140" bestFit="1" customWidth="1"/>
    <col min="18" max="18" width="42.42578125" style="136" customWidth="1"/>
    <col min="19" max="19" width="20.42578125" style="133" bestFit="1" customWidth="1"/>
    <col min="20" max="20" width="22.28515625" style="133" bestFit="1" customWidth="1"/>
    <col min="21" max="21" width="40.5703125" style="133" bestFit="1" customWidth="1"/>
    <col min="22" max="22" width="27.85546875" style="133" customWidth="1"/>
    <col min="23" max="23" width="28.42578125" style="133" customWidth="1"/>
    <col min="24" max="24" width="29.42578125" style="133" customWidth="1"/>
    <col min="25" max="25" width="28.28515625" style="133" customWidth="1"/>
    <col min="26" max="26" width="39.28515625" style="133" customWidth="1"/>
    <col min="27" max="27" width="23.5703125" style="133" customWidth="1"/>
    <col min="28" max="28" width="11.7109375" style="133" customWidth="1"/>
    <col min="29" max="29" width="13.42578125" style="133" customWidth="1"/>
    <col min="30" max="30" width="25.28515625" style="133" customWidth="1"/>
    <col min="31" max="31" width="25.85546875" style="141" customWidth="1"/>
    <col min="32" max="32" width="22.28515625" style="142" customWidth="1"/>
    <col min="33" max="33" width="22.5703125" style="133" customWidth="1"/>
    <col min="34" max="34" width="20" style="133" customWidth="1"/>
    <col min="35" max="35" width="16.140625" style="133" customWidth="1"/>
    <col min="36" max="36" width="22.42578125" style="133" customWidth="1"/>
    <col min="37" max="37" width="21.85546875" style="133" customWidth="1"/>
    <col min="38" max="38" width="23.5703125" style="133" customWidth="1"/>
    <col min="39" max="39" width="25.7109375" style="133" customWidth="1"/>
    <col min="40" max="40" width="30.28515625" style="133" customWidth="1"/>
    <col min="41" max="41" width="35.42578125" style="133" bestFit="1" customWidth="1"/>
    <col min="42" max="42" width="24.7109375" style="133" customWidth="1"/>
    <col min="43" max="43" width="60" style="136" bestFit="1" customWidth="1"/>
    <col min="44" max="44" width="35.7109375" style="143" customWidth="1"/>
    <col min="45" max="45" width="37.28515625" style="5" bestFit="1" customWidth="1"/>
    <col min="46" max="16384" width="11.42578125" style="5"/>
  </cols>
  <sheetData>
    <row r="1" spans="1:45" ht="20.100000000000001" customHeight="1" thickTop="1">
      <c r="A1" s="203"/>
      <c r="B1" s="205" t="s">
        <v>45</v>
      </c>
      <c r="C1" s="206"/>
      <c r="D1" s="207"/>
      <c r="E1" s="206"/>
      <c r="F1" s="206"/>
      <c r="G1" s="206"/>
      <c r="H1" s="208"/>
      <c r="I1" s="209"/>
      <c r="J1" s="209"/>
      <c r="K1" s="209"/>
      <c r="L1" s="206"/>
      <c r="M1" s="206"/>
      <c r="N1" s="206"/>
      <c r="O1" s="210"/>
      <c r="P1" s="211"/>
      <c r="Q1" s="206"/>
      <c r="R1" s="207"/>
      <c r="S1" s="206"/>
      <c r="T1" s="206"/>
      <c r="U1" s="206"/>
      <c r="V1" s="206"/>
      <c r="W1" s="206"/>
      <c r="X1" s="206"/>
      <c r="Y1" s="206"/>
      <c r="Z1" s="206"/>
      <c r="AA1" s="206"/>
      <c r="AB1" s="206"/>
      <c r="AC1" s="206"/>
      <c r="AD1" s="206"/>
      <c r="AE1" s="212"/>
      <c r="AF1" s="206"/>
      <c r="AG1" s="206"/>
      <c r="AH1" s="206"/>
      <c r="AI1" s="206"/>
      <c r="AJ1" s="206"/>
      <c r="AK1" s="206"/>
      <c r="AL1" s="206"/>
      <c r="AM1" s="206"/>
      <c r="AN1" s="206"/>
      <c r="AO1" s="206"/>
      <c r="AP1" s="206"/>
      <c r="AQ1" s="209"/>
      <c r="AR1" s="220" t="s">
        <v>46</v>
      </c>
    </row>
    <row r="2" spans="1:45" ht="20.100000000000001" customHeight="1">
      <c r="A2" s="204"/>
      <c r="B2" s="213"/>
      <c r="C2" s="213"/>
      <c r="D2" s="214"/>
      <c r="E2" s="213"/>
      <c r="F2" s="213"/>
      <c r="G2" s="213"/>
      <c r="H2" s="215"/>
      <c r="I2" s="216"/>
      <c r="J2" s="216"/>
      <c r="K2" s="216"/>
      <c r="L2" s="213"/>
      <c r="M2" s="213"/>
      <c r="N2" s="213"/>
      <c r="O2" s="217"/>
      <c r="P2" s="218"/>
      <c r="Q2" s="213"/>
      <c r="R2" s="214"/>
      <c r="S2" s="213"/>
      <c r="T2" s="213"/>
      <c r="U2" s="213"/>
      <c r="V2" s="213"/>
      <c r="W2" s="213"/>
      <c r="X2" s="213"/>
      <c r="Y2" s="213"/>
      <c r="Z2" s="213"/>
      <c r="AA2" s="213"/>
      <c r="AB2" s="213"/>
      <c r="AC2" s="213"/>
      <c r="AD2" s="213"/>
      <c r="AE2" s="219"/>
      <c r="AF2" s="213"/>
      <c r="AG2" s="213"/>
      <c r="AH2" s="213"/>
      <c r="AI2" s="213"/>
      <c r="AJ2" s="213"/>
      <c r="AK2" s="213"/>
      <c r="AL2" s="213"/>
      <c r="AM2" s="213"/>
      <c r="AN2" s="213"/>
      <c r="AO2" s="213"/>
      <c r="AP2" s="213"/>
      <c r="AQ2" s="216"/>
      <c r="AR2" s="221"/>
    </row>
    <row r="3" spans="1:45" ht="20.100000000000001" customHeight="1">
      <c r="A3" s="204"/>
      <c r="B3" s="213"/>
      <c r="C3" s="213"/>
      <c r="D3" s="214"/>
      <c r="E3" s="213"/>
      <c r="F3" s="213"/>
      <c r="G3" s="213"/>
      <c r="H3" s="215"/>
      <c r="I3" s="216"/>
      <c r="J3" s="216"/>
      <c r="K3" s="216"/>
      <c r="L3" s="213"/>
      <c r="M3" s="213"/>
      <c r="N3" s="213"/>
      <c r="O3" s="217"/>
      <c r="P3" s="218"/>
      <c r="Q3" s="213"/>
      <c r="R3" s="214"/>
      <c r="S3" s="213"/>
      <c r="T3" s="213"/>
      <c r="U3" s="213"/>
      <c r="V3" s="213"/>
      <c r="W3" s="213"/>
      <c r="X3" s="213"/>
      <c r="Y3" s="213"/>
      <c r="Z3" s="213"/>
      <c r="AA3" s="213"/>
      <c r="AB3" s="213"/>
      <c r="AC3" s="213"/>
      <c r="AD3" s="213"/>
      <c r="AE3" s="219"/>
      <c r="AF3" s="213"/>
      <c r="AG3" s="213"/>
      <c r="AH3" s="213"/>
      <c r="AI3" s="213"/>
      <c r="AJ3" s="213"/>
      <c r="AK3" s="213"/>
      <c r="AL3" s="213"/>
      <c r="AM3" s="213"/>
      <c r="AN3" s="213"/>
      <c r="AO3" s="213"/>
      <c r="AP3" s="213"/>
      <c r="AQ3" s="216"/>
      <c r="AR3" s="6" t="s">
        <v>47</v>
      </c>
    </row>
    <row r="4" spans="1:45" ht="19.5" customHeight="1">
      <c r="A4" s="204"/>
      <c r="B4" s="213"/>
      <c r="C4" s="213"/>
      <c r="D4" s="214"/>
      <c r="E4" s="213"/>
      <c r="F4" s="213"/>
      <c r="G4" s="213"/>
      <c r="H4" s="215"/>
      <c r="I4" s="216"/>
      <c r="J4" s="216"/>
      <c r="K4" s="216"/>
      <c r="L4" s="213"/>
      <c r="M4" s="213"/>
      <c r="N4" s="213"/>
      <c r="O4" s="217"/>
      <c r="P4" s="218"/>
      <c r="Q4" s="213"/>
      <c r="R4" s="214"/>
      <c r="S4" s="213"/>
      <c r="T4" s="213"/>
      <c r="U4" s="213"/>
      <c r="V4" s="213"/>
      <c r="W4" s="213"/>
      <c r="X4" s="213"/>
      <c r="Y4" s="213"/>
      <c r="Z4" s="213"/>
      <c r="AA4" s="213"/>
      <c r="AB4" s="213"/>
      <c r="AC4" s="213"/>
      <c r="AD4" s="213"/>
      <c r="AE4" s="219"/>
      <c r="AF4" s="213"/>
      <c r="AG4" s="213"/>
      <c r="AH4" s="213"/>
      <c r="AI4" s="213"/>
      <c r="AJ4" s="213"/>
      <c r="AK4" s="213"/>
      <c r="AL4" s="213"/>
      <c r="AM4" s="213"/>
      <c r="AN4" s="213"/>
      <c r="AO4" s="213"/>
      <c r="AP4" s="213"/>
      <c r="AQ4" s="216"/>
      <c r="AR4" s="201">
        <f ca="1">TODAY()</f>
        <v>43494</v>
      </c>
    </row>
    <row r="5" spans="1:45" s="27" customFormat="1" ht="41.25" customHeight="1">
      <c r="A5" s="7" t="s">
        <v>48</v>
      </c>
      <c r="B5" s="8" t="s">
        <v>49</v>
      </c>
      <c r="C5" s="9" t="s">
        <v>50</v>
      </c>
      <c r="D5" s="10" t="s">
        <v>51</v>
      </c>
      <c r="E5" s="11" t="s">
        <v>52</v>
      </c>
      <c r="F5" s="11" t="s">
        <v>53</v>
      </c>
      <c r="G5" s="11" t="s">
        <v>54</v>
      </c>
      <c r="H5" s="12" t="s">
        <v>55</v>
      </c>
      <c r="I5" s="13" t="s">
        <v>56</v>
      </c>
      <c r="J5" s="13" t="s">
        <v>57</v>
      </c>
      <c r="K5" s="13" t="s">
        <v>58</v>
      </c>
      <c r="L5" s="9" t="s">
        <v>59</v>
      </c>
      <c r="M5" s="14" t="s">
        <v>60</v>
      </c>
      <c r="N5" s="15" t="s">
        <v>61</v>
      </c>
      <c r="O5" s="16" t="s">
        <v>62</v>
      </c>
      <c r="P5" s="189" t="s">
        <v>63</v>
      </c>
      <c r="Q5" s="17" t="s">
        <v>64</v>
      </c>
      <c r="R5" s="18" t="s">
        <v>65</v>
      </c>
      <c r="S5" s="9" t="s">
        <v>33</v>
      </c>
      <c r="T5" s="9" t="s">
        <v>66</v>
      </c>
      <c r="U5" s="19" t="s">
        <v>67</v>
      </c>
      <c r="V5" s="20" t="s">
        <v>68</v>
      </c>
      <c r="W5" s="9" t="s">
        <v>69</v>
      </c>
      <c r="X5" s="9" t="s">
        <v>70</v>
      </c>
      <c r="Y5" s="9" t="s">
        <v>71</v>
      </c>
      <c r="Z5" s="9" t="s">
        <v>72</v>
      </c>
      <c r="AA5" s="21" t="s">
        <v>73</v>
      </c>
      <c r="AB5" s="9" t="s">
        <v>74</v>
      </c>
      <c r="AC5" s="22" t="s">
        <v>75</v>
      </c>
      <c r="AD5" s="15" t="s">
        <v>76</v>
      </c>
      <c r="AE5" s="23" t="s">
        <v>77</v>
      </c>
      <c r="AF5" s="23" t="s">
        <v>78</v>
      </c>
      <c r="AG5" s="9" t="s">
        <v>79</v>
      </c>
      <c r="AH5" s="15" t="s">
        <v>80</v>
      </c>
      <c r="AI5" s="24" t="s">
        <v>81</v>
      </c>
      <c r="AJ5" s="24" t="s">
        <v>82</v>
      </c>
      <c r="AK5" s="24" t="s">
        <v>83</v>
      </c>
      <c r="AL5" s="20" t="s">
        <v>84</v>
      </c>
      <c r="AM5" s="25" t="s">
        <v>85</v>
      </c>
      <c r="AN5" s="25" t="s">
        <v>86</v>
      </c>
      <c r="AO5" s="25" t="s">
        <v>87</v>
      </c>
      <c r="AP5" s="20" t="s">
        <v>88</v>
      </c>
      <c r="AQ5" s="15" t="s">
        <v>89</v>
      </c>
      <c r="AR5" s="26" t="s">
        <v>90</v>
      </c>
      <c r="AS5" s="202" t="s">
        <v>2319</v>
      </c>
    </row>
    <row r="6" spans="1:45" ht="20.100000000000001" hidden="1" customHeight="1">
      <c r="A6" s="28" t="s">
        <v>91</v>
      </c>
      <c r="B6" s="29">
        <v>43284</v>
      </c>
      <c r="C6" s="30" t="s">
        <v>92</v>
      </c>
      <c r="D6" s="30" t="s">
        <v>93</v>
      </c>
      <c r="E6" s="29">
        <v>43284</v>
      </c>
      <c r="F6" s="30" t="s">
        <v>94</v>
      </c>
      <c r="G6" s="30" t="s">
        <v>3</v>
      </c>
      <c r="H6" s="31">
        <v>43129</v>
      </c>
      <c r="I6" s="32" t="s">
        <v>32</v>
      </c>
      <c r="J6" s="30" t="s">
        <v>95</v>
      </c>
      <c r="K6" s="30" t="s">
        <v>20</v>
      </c>
      <c r="L6" s="30" t="s">
        <v>96</v>
      </c>
      <c r="M6" s="30">
        <v>147</v>
      </c>
      <c r="N6" s="30">
        <v>441216</v>
      </c>
      <c r="O6" s="33" t="s">
        <v>97</v>
      </c>
      <c r="P6" s="190">
        <v>46523645.600000001</v>
      </c>
      <c r="Q6" s="35">
        <v>11618</v>
      </c>
      <c r="R6" s="30" t="s">
        <v>98</v>
      </c>
      <c r="S6" s="30" t="s">
        <v>27</v>
      </c>
      <c r="T6" s="30" t="s">
        <v>99</v>
      </c>
      <c r="U6" s="30">
        <v>25019</v>
      </c>
      <c r="V6" s="31">
        <v>43129</v>
      </c>
      <c r="W6" s="30" t="s">
        <v>43</v>
      </c>
      <c r="X6" s="30" t="s">
        <v>100</v>
      </c>
      <c r="Y6" s="30" t="s">
        <v>101</v>
      </c>
      <c r="Z6" s="30" t="s">
        <v>102</v>
      </c>
      <c r="AA6" s="29">
        <v>90015682</v>
      </c>
      <c r="AB6" s="36">
        <v>6</v>
      </c>
      <c r="AC6" s="30">
        <v>44518</v>
      </c>
      <c r="AD6" s="31">
        <v>43130</v>
      </c>
      <c r="AE6" s="34">
        <v>46523645.600000001</v>
      </c>
      <c r="AF6" s="34">
        <v>0</v>
      </c>
      <c r="AG6" s="34">
        <f>+AE6+AF6</f>
        <v>46523645.600000001</v>
      </c>
      <c r="AH6" s="30" t="s">
        <v>103</v>
      </c>
      <c r="AI6" s="30" t="s">
        <v>103</v>
      </c>
      <c r="AJ6" s="30" t="s">
        <v>103</v>
      </c>
      <c r="AK6" s="30" t="s">
        <v>103</v>
      </c>
      <c r="AL6" s="30" t="s">
        <v>103</v>
      </c>
      <c r="AM6" s="31">
        <v>43129</v>
      </c>
      <c r="AN6" s="31">
        <v>43182</v>
      </c>
      <c r="AO6" s="31" t="s">
        <v>104</v>
      </c>
      <c r="AP6" s="30">
        <v>53</v>
      </c>
      <c r="AQ6" s="30" t="s">
        <v>105</v>
      </c>
      <c r="AR6" s="158">
        <v>46668764</v>
      </c>
      <c r="AS6" s="5" t="str">
        <f ca="1">IF(AN6&lt;=AR4,"Terminado para  tramite de liquidacion"," En ejecución")</f>
        <v>Terminado para  tramite de liquidacion</v>
      </c>
    </row>
    <row r="7" spans="1:45" ht="20.100000000000001" hidden="1" customHeight="1">
      <c r="A7" s="28" t="s">
        <v>106</v>
      </c>
      <c r="B7" s="29">
        <v>1</v>
      </c>
      <c r="C7" s="30" t="s">
        <v>107</v>
      </c>
      <c r="D7" s="30" t="s">
        <v>108</v>
      </c>
      <c r="E7" s="30" t="s">
        <v>109</v>
      </c>
      <c r="F7" s="30" t="s">
        <v>110</v>
      </c>
      <c r="G7" s="30" t="s">
        <v>3</v>
      </c>
      <c r="H7" s="31">
        <v>43103</v>
      </c>
      <c r="I7" s="32" t="s">
        <v>26</v>
      </c>
      <c r="J7" s="30" t="s">
        <v>111</v>
      </c>
      <c r="K7" s="30" t="s">
        <v>15</v>
      </c>
      <c r="L7" s="30" t="s">
        <v>112</v>
      </c>
      <c r="M7" s="30">
        <v>68</v>
      </c>
      <c r="N7" s="30">
        <v>80161500</v>
      </c>
      <c r="O7" s="33" t="s">
        <v>113</v>
      </c>
      <c r="P7" s="190">
        <v>38500000</v>
      </c>
      <c r="Q7" s="35">
        <v>2218</v>
      </c>
      <c r="R7" s="30" t="s">
        <v>114</v>
      </c>
      <c r="S7" s="30" t="s">
        <v>27</v>
      </c>
      <c r="T7" s="30" t="s">
        <v>99</v>
      </c>
      <c r="U7" s="30">
        <v>27</v>
      </c>
      <c r="V7" s="31">
        <v>43117</v>
      </c>
      <c r="W7" s="30" t="s">
        <v>40</v>
      </c>
      <c r="X7" s="30" t="s">
        <v>100</v>
      </c>
      <c r="Y7" s="30" t="s">
        <v>101</v>
      </c>
      <c r="Z7" s="30" t="s">
        <v>115</v>
      </c>
      <c r="AA7" s="29">
        <v>24348352</v>
      </c>
      <c r="AB7" s="30">
        <v>3</v>
      </c>
      <c r="AC7" s="30">
        <v>31718</v>
      </c>
      <c r="AD7" s="31">
        <v>43117</v>
      </c>
      <c r="AE7" s="34">
        <v>38500000</v>
      </c>
      <c r="AF7" s="34">
        <v>0</v>
      </c>
      <c r="AG7" s="34">
        <f t="shared" ref="AG7:AG70" si="0">+AE7+AF7</f>
        <v>38500000</v>
      </c>
      <c r="AH7" s="30" t="s">
        <v>103</v>
      </c>
      <c r="AI7" s="30" t="s">
        <v>103</v>
      </c>
      <c r="AJ7" s="30" t="s">
        <v>103</v>
      </c>
      <c r="AK7" s="30" t="s">
        <v>103</v>
      </c>
      <c r="AL7" s="30" t="s">
        <v>103</v>
      </c>
      <c r="AM7" s="31">
        <v>43117</v>
      </c>
      <c r="AN7" s="31">
        <v>43329</v>
      </c>
      <c r="AO7" s="31" t="s">
        <v>116</v>
      </c>
      <c r="AP7" s="37">
        <f>+AN7-AM7</f>
        <v>212</v>
      </c>
      <c r="AQ7" s="30" t="s">
        <v>117</v>
      </c>
      <c r="AR7" s="158">
        <v>79572017</v>
      </c>
      <c r="AS7" s="5" t="str">
        <f t="shared" ref="AS7:AS70" si="1">IF(AN7&lt;=AR5,"Terminado para  tramite de liquidacion"," En ejecución")</f>
        <v>Terminado para  tramite de liquidacion</v>
      </c>
    </row>
    <row r="8" spans="1:45" ht="20.100000000000001" hidden="1" customHeight="1">
      <c r="A8" s="28" t="s">
        <v>106</v>
      </c>
      <c r="B8" s="30">
        <v>11</v>
      </c>
      <c r="C8" s="30" t="s">
        <v>92</v>
      </c>
      <c r="D8" s="30" t="s">
        <v>118</v>
      </c>
      <c r="E8" s="30" t="s">
        <v>119</v>
      </c>
      <c r="F8" s="30" t="s">
        <v>120</v>
      </c>
      <c r="G8" s="30" t="s">
        <v>3</v>
      </c>
      <c r="H8" s="31">
        <v>43105</v>
      </c>
      <c r="I8" s="32" t="s">
        <v>26</v>
      </c>
      <c r="J8" s="30" t="s">
        <v>121</v>
      </c>
      <c r="K8" s="30" t="s">
        <v>15</v>
      </c>
      <c r="L8" s="30" t="s">
        <v>122</v>
      </c>
      <c r="M8" s="30">
        <v>63</v>
      </c>
      <c r="N8" s="30">
        <v>80161500</v>
      </c>
      <c r="O8" s="33" t="s">
        <v>123</v>
      </c>
      <c r="P8" s="190">
        <v>44100000</v>
      </c>
      <c r="Q8" s="35">
        <v>9418</v>
      </c>
      <c r="R8" s="30" t="s">
        <v>114</v>
      </c>
      <c r="S8" s="30" t="s">
        <v>27</v>
      </c>
      <c r="T8" s="30" t="s">
        <v>99</v>
      </c>
      <c r="U8" s="30">
        <v>24</v>
      </c>
      <c r="V8" s="31">
        <v>43116</v>
      </c>
      <c r="W8" s="30" t="s">
        <v>40</v>
      </c>
      <c r="X8" s="30" t="s">
        <v>100</v>
      </c>
      <c r="Y8" s="30" t="s">
        <v>101</v>
      </c>
      <c r="Z8" s="30" t="s">
        <v>124</v>
      </c>
      <c r="AA8" s="29">
        <v>72220515</v>
      </c>
      <c r="AB8" s="36"/>
      <c r="AC8" s="30">
        <v>30618</v>
      </c>
      <c r="AD8" s="31">
        <v>43116</v>
      </c>
      <c r="AE8" s="34">
        <v>44100000</v>
      </c>
      <c r="AF8" s="34">
        <v>0</v>
      </c>
      <c r="AG8" s="34">
        <f t="shared" si="0"/>
        <v>44100000</v>
      </c>
      <c r="AH8" s="30" t="s">
        <v>103</v>
      </c>
      <c r="AI8" s="30" t="s">
        <v>103</v>
      </c>
      <c r="AJ8" s="30" t="s">
        <v>103</v>
      </c>
      <c r="AK8" s="30" t="s">
        <v>103</v>
      </c>
      <c r="AL8" s="30" t="s">
        <v>103</v>
      </c>
      <c r="AM8" s="31">
        <v>43116</v>
      </c>
      <c r="AN8" s="31">
        <v>43327</v>
      </c>
      <c r="AO8" s="31" t="s">
        <v>116</v>
      </c>
      <c r="AP8" s="37">
        <f t="shared" ref="AP8:AP37" si="2">+AN8-AM8</f>
        <v>211</v>
      </c>
      <c r="AQ8" s="30" t="s">
        <v>117</v>
      </c>
      <c r="AR8" s="158">
        <v>79572017</v>
      </c>
      <c r="AS8" s="5" t="str">
        <f t="shared" si="1"/>
        <v>Terminado para  tramite de liquidacion</v>
      </c>
    </row>
    <row r="9" spans="1:45" ht="20.100000000000001" hidden="1" customHeight="1">
      <c r="A9" s="28" t="s">
        <v>106</v>
      </c>
      <c r="B9" s="30">
        <v>7</v>
      </c>
      <c r="C9" s="30" t="s">
        <v>92</v>
      </c>
      <c r="D9" s="30" t="s">
        <v>125</v>
      </c>
      <c r="E9" s="30" t="s">
        <v>126</v>
      </c>
      <c r="F9" s="30" t="s">
        <v>127</v>
      </c>
      <c r="G9" s="30" t="s">
        <v>3</v>
      </c>
      <c r="H9" s="31">
        <v>43105</v>
      </c>
      <c r="I9" s="32" t="s">
        <v>26</v>
      </c>
      <c r="J9" s="30" t="s">
        <v>121</v>
      </c>
      <c r="K9" s="30" t="s">
        <v>17</v>
      </c>
      <c r="L9" s="30" t="s">
        <v>128</v>
      </c>
      <c r="M9" s="30">
        <v>5</v>
      </c>
      <c r="N9" s="30">
        <v>80161500</v>
      </c>
      <c r="O9" s="33" t="s">
        <v>123</v>
      </c>
      <c r="P9" s="190">
        <v>52500000</v>
      </c>
      <c r="Q9" s="35">
        <v>13418</v>
      </c>
      <c r="R9" s="30" t="s">
        <v>114</v>
      </c>
      <c r="S9" s="30" t="s">
        <v>27</v>
      </c>
      <c r="T9" s="30" t="s">
        <v>99</v>
      </c>
      <c r="U9" s="30">
        <v>11</v>
      </c>
      <c r="V9" s="31">
        <v>43110</v>
      </c>
      <c r="W9" s="30" t="s">
        <v>40</v>
      </c>
      <c r="X9" s="30" t="s">
        <v>100</v>
      </c>
      <c r="Y9" s="30" t="s">
        <v>101</v>
      </c>
      <c r="Z9" s="30" t="s">
        <v>129</v>
      </c>
      <c r="AA9" s="29">
        <v>52258308</v>
      </c>
      <c r="AB9" s="36"/>
      <c r="AC9" s="30">
        <v>19818</v>
      </c>
      <c r="AD9" s="31">
        <v>43110</v>
      </c>
      <c r="AE9" s="34">
        <v>52500000</v>
      </c>
      <c r="AF9" s="34">
        <v>0</v>
      </c>
      <c r="AG9" s="34">
        <f t="shared" si="0"/>
        <v>52500000</v>
      </c>
      <c r="AH9" s="30" t="s">
        <v>103</v>
      </c>
      <c r="AI9" s="30" t="s">
        <v>103</v>
      </c>
      <c r="AJ9" s="30" t="s">
        <v>103</v>
      </c>
      <c r="AK9" s="30" t="s">
        <v>103</v>
      </c>
      <c r="AL9" s="30" t="s">
        <v>103</v>
      </c>
      <c r="AM9" s="31">
        <v>43110</v>
      </c>
      <c r="AN9" s="31">
        <v>43414</v>
      </c>
      <c r="AO9" s="31" t="s">
        <v>116</v>
      </c>
      <c r="AP9" s="37">
        <f t="shared" si="2"/>
        <v>304</v>
      </c>
      <c r="AQ9" s="30" t="s">
        <v>130</v>
      </c>
      <c r="AR9" s="158">
        <v>39774921</v>
      </c>
      <c r="AS9" s="5" t="str">
        <f t="shared" si="1"/>
        <v>Terminado para  tramite de liquidacion</v>
      </c>
    </row>
    <row r="10" spans="1:45" ht="20.100000000000001" hidden="1" customHeight="1">
      <c r="A10" s="28" t="s">
        <v>106</v>
      </c>
      <c r="B10" s="30">
        <v>10</v>
      </c>
      <c r="C10" s="30" t="s">
        <v>92</v>
      </c>
      <c r="D10" s="30" t="s">
        <v>131</v>
      </c>
      <c r="E10" s="30" t="s">
        <v>132</v>
      </c>
      <c r="F10" s="30" t="s">
        <v>133</v>
      </c>
      <c r="G10" s="30" t="s">
        <v>3</v>
      </c>
      <c r="H10" s="31">
        <v>43105</v>
      </c>
      <c r="I10" s="32" t="s">
        <v>26</v>
      </c>
      <c r="J10" s="30" t="s">
        <v>121</v>
      </c>
      <c r="K10" s="30" t="s">
        <v>17</v>
      </c>
      <c r="L10" s="30" t="s">
        <v>128</v>
      </c>
      <c r="M10" s="30">
        <v>6</v>
      </c>
      <c r="N10" s="30">
        <v>80161500</v>
      </c>
      <c r="O10" s="33" t="s">
        <v>123</v>
      </c>
      <c r="P10" s="190">
        <v>51450000</v>
      </c>
      <c r="Q10" s="35">
        <v>11518</v>
      </c>
      <c r="R10" s="30" t="s">
        <v>114</v>
      </c>
      <c r="S10" s="30" t="s">
        <v>27</v>
      </c>
      <c r="T10" s="30" t="s">
        <v>99</v>
      </c>
      <c r="U10" s="30">
        <v>23</v>
      </c>
      <c r="V10" s="31">
        <v>43116</v>
      </c>
      <c r="W10" s="30" t="s">
        <v>40</v>
      </c>
      <c r="X10" s="30" t="s">
        <v>100</v>
      </c>
      <c r="Y10" s="30" t="s">
        <v>101</v>
      </c>
      <c r="Z10" s="30" t="s">
        <v>134</v>
      </c>
      <c r="AA10" s="29">
        <v>77177212</v>
      </c>
      <c r="AB10" s="36"/>
      <c r="AC10" s="30">
        <v>29918</v>
      </c>
      <c r="AD10" s="31">
        <v>43116</v>
      </c>
      <c r="AE10" s="34">
        <v>51450000</v>
      </c>
      <c r="AF10" s="34">
        <v>0</v>
      </c>
      <c r="AG10" s="34">
        <f t="shared" si="0"/>
        <v>51450000</v>
      </c>
      <c r="AH10" s="30" t="s">
        <v>103</v>
      </c>
      <c r="AI10" s="30" t="s">
        <v>103</v>
      </c>
      <c r="AJ10" s="30" t="s">
        <v>103</v>
      </c>
      <c r="AK10" s="30" t="s">
        <v>103</v>
      </c>
      <c r="AL10" s="30" t="s">
        <v>103</v>
      </c>
      <c r="AM10" s="31">
        <v>43116</v>
      </c>
      <c r="AN10" s="31">
        <v>43327</v>
      </c>
      <c r="AO10" s="31" t="s">
        <v>116</v>
      </c>
      <c r="AP10" s="37">
        <f t="shared" si="2"/>
        <v>211</v>
      </c>
      <c r="AQ10" s="30" t="s">
        <v>130</v>
      </c>
      <c r="AR10" s="158">
        <v>39774921</v>
      </c>
      <c r="AS10" s="5" t="str">
        <f t="shared" si="1"/>
        <v>Terminado para  tramite de liquidacion</v>
      </c>
    </row>
    <row r="11" spans="1:45" ht="20.100000000000001" hidden="1" customHeight="1">
      <c r="A11" s="28" t="s">
        <v>106</v>
      </c>
      <c r="B11" s="30">
        <v>6</v>
      </c>
      <c r="C11" s="30" t="s">
        <v>92</v>
      </c>
      <c r="D11" s="30" t="s">
        <v>135</v>
      </c>
      <c r="E11" s="30" t="s">
        <v>136</v>
      </c>
      <c r="F11" s="30" t="s">
        <v>137</v>
      </c>
      <c r="G11" s="30" t="s">
        <v>3</v>
      </c>
      <c r="H11" s="31">
        <v>43105</v>
      </c>
      <c r="I11" s="32" t="s">
        <v>26</v>
      </c>
      <c r="J11" s="30" t="s">
        <v>121</v>
      </c>
      <c r="K11" s="30" t="s">
        <v>17</v>
      </c>
      <c r="L11" s="30" t="s">
        <v>128</v>
      </c>
      <c r="M11" s="30">
        <v>7</v>
      </c>
      <c r="N11" s="30">
        <v>80161500</v>
      </c>
      <c r="O11" s="33" t="s">
        <v>123</v>
      </c>
      <c r="P11" s="190">
        <v>49000000</v>
      </c>
      <c r="Q11" s="35">
        <v>11718</v>
      </c>
      <c r="R11" s="30" t="s">
        <v>114</v>
      </c>
      <c r="S11" s="30" t="s">
        <v>27</v>
      </c>
      <c r="T11" s="30" t="s">
        <v>99</v>
      </c>
      <c r="U11" s="30">
        <v>4</v>
      </c>
      <c r="V11" s="31">
        <v>43109</v>
      </c>
      <c r="W11" s="30" t="s">
        <v>40</v>
      </c>
      <c r="X11" s="30" t="s">
        <v>100</v>
      </c>
      <c r="Y11" s="30" t="s">
        <v>101</v>
      </c>
      <c r="Z11" s="30" t="s">
        <v>138</v>
      </c>
      <c r="AA11" s="29">
        <v>900265378</v>
      </c>
      <c r="AB11" s="36">
        <v>0</v>
      </c>
      <c r="AC11" s="30">
        <v>17718</v>
      </c>
      <c r="AD11" s="31">
        <v>43109</v>
      </c>
      <c r="AE11" s="34">
        <v>49000000</v>
      </c>
      <c r="AF11" s="34">
        <v>0</v>
      </c>
      <c r="AG11" s="34">
        <f t="shared" si="0"/>
        <v>49000000</v>
      </c>
      <c r="AH11" s="30" t="s">
        <v>103</v>
      </c>
      <c r="AI11" s="30" t="s">
        <v>103</v>
      </c>
      <c r="AJ11" s="30" t="s">
        <v>103</v>
      </c>
      <c r="AK11" s="30" t="s">
        <v>103</v>
      </c>
      <c r="AL11" s="30" t="s">
        <v>103</v>
      </c>
      <c r="AM11" s="31">
        <v>43109</v>
      </c>
      <c r="AN11" s="31">
        <v>43320</v>
      </c>
      <c r="AO11" s="31" t="s">
        <v>116</v>
      </c>
      <c r="AP11" s="37">
        <f t="shared" si="2"/>
        <v>211</v>
      </c>
      <c r="AQ11" s="30" t="s">
        <v>130</v>
      </c>
      <c r="AR11" s="158">
        <v>39774921</v>
      </c>
      <c r="AS11" s="5" t="str">
        <f t="shared" si="1"/>
        <v>Terminado para  tramite de liquidacion</v>
      </c>
    </row>
    <row r="12" spans="1:45" ht="20.100000000000001" hidden="1" customHeight="1">
      <c r="A12" s="28" t="s">
        <v>106</v>
      </c>
      <c r="B12" s="30">
        <v>13</v>
      </c>
      <c r="C12" s="30" t="s">
        <v>92</v>
      </c>
      <c r="D12" s="30" t="s">
        <v>139</v>
      </c>
      <c r="E12" s="30" t="s">
        <v>140</v>
      </c>
      <c r="F12" s="30" t="s">
        <v>141</v>
      </c>
      <c r="G12" s="30" t="s">
        <v>3</v>
      </c>
      <c r="H12" s="31">
        <v>43105</v>
      </c>
      <c r="I12" s="32" t="s">
        <v>26</v>
      </c>
      <c r="J12" s="30" t="s">
        <v>121</v>
      </c>
      <c r="K12" s="30" t="s">
        <v>17</v>
      </c>
      <c r="L12" s="30" t="s">
        <v>128</v>
      </c>
      <c r="M12" s="30">
        <v>8</v>
      </c>
      <c r="N12" s="30">
        <v>80161500</v>
      </c>
      <c r="O12" s="33" t="s">
        <v>123</v>
      </c>
      <c r="P12" s="190">
        <v>28000000</v>
      </c>
      <c r="Q12" s="35">
        <v>13518</v>
      </c>
      <c r="R12" s="30" t="s">
        <v>114</v>
      </c>
      <c r="S12" s="30" t="s">
        <v>27</v>
      </c>
      <c r="T12" s="30" t="s">
        <v>99</v>
      </c>
      <c r="U12" s="30">
        <v>29</v>
      </c>
      <c r="V12" s="31">
        <v>43118</v>
      </c>
      <c r="W12" s="30" t="s">
        <v>40</v>
      </c>
      <c r="X12" s="30" t="s">
        <v>100</v>
      </c>
      <c r="Y12" s="30" t="s">
        <v>101</v>
      </c>
      <c r="Z12" s="30" t="s">
        <v>142</v>
      </c>
      <c r="AA12" s="29">
        <v>79262899</v>
      </c>
      <c r="AB12" s="36"/>
      <c r="AC12" s="30">
        <v>32318</v>
      </c>
      <c r="AD12" s="31">
        <v>43118</v>
      </c>
      <c r="AE12" s="34">
        <v>28000000</v>
      </c>
      <c r="AF12" s="34">
        <v>0</v>
      </c>
      <c r="AG12" s="34">
        <f t="shared" si="0"/>
        <v>28000000</v>
      </c>
      <c r="AH12" s="30" t="s">
        <v>103</v>
      </c>
      <c r="AI12" s="30" t="s">
        <v>103</v>
      </c>
      <c r="AJ12" s="30" t="s">
        <v>103</v>
      </c>
      <c r="AK12" s="30" t="s">
        <v>103</v>
      </c>
      <c r="AL12" s="30" t="s">
        <v>103</v>
      </c>
      <c r="AM12" s="31">
        <v>43119</v>
      </c>
      <c r="AN12" s="31">
        <v>43330</v>
      </c>
      <c r="AO12" s="31" t="s">
        <v>116</v>
      </c>
      <c r="AP12" s="37">
        <f t="shared" si="2"/>
        <v>211</v>
      </c>
      <c r="AQ12" s="30" t="s">
        <v>130</v>
      </c>
      <c r="AR12" s="158">
        <v>39774921</v>
      </c>
      <c r="AS12" s="5" t="str">
        <f t="shared" si="1"/>
        <v>Terminado para  tramite de liquidacion</v>
      </c>
    </row>
    <row r="13" spans="1:45" ht="20.100000000000001" hidden="1" customHeight="1">
      <c r="A13" s="28" t="s">
        <v>106</v>
      </c>
      <c r="B13" s="30">
        <v>14</v>
      </c>
      <c r="C13" s="30" t="s">
        <v>92</v>
      </c>
      <c r="D13" s="30" t="s">
        <v>143</v>
      </c>
      <c r="E13" s="30" t="s">
        <v>144</v>
      </c>
      <c r="F13" s="30" t="s">
        <v>145</v>
      </c>
      <c r="G13" s="30" t="s">
        <v>3</v>
      </c>
      <c r="H13" s="31">
        <v>43105</v>
      </c>
      <c r="I13" s="32" t="s">
        <v>26</v>
      </c>
      <c r="J13" s="30" t="s">
        <v>121</v>
      </c>
      <c r="K13" s="30" t="s">
        <v>17</v>
      </c>
      <c r="L13" s="30" t="s">
        <v>128</v>
      </c>
      <c r="M13" s="30">
        <v>9</v>
      </c>
      <c r="N13" s="30">
        <v>80161500</v>
      </c>
      <c r="O13" s="33" t="s">
        <v>123</v>
      </c>
      <c r="P13" s="190">
        <v>32000000</v>
      </c>
      <c r="Q13" s="35">
        <v>11018</v>
      </c>
      <c r="R13" s="30" t="s">
        <v>114</v>
      </c>
      <c r="S13" s="30" t="s">
        <v>27</v>
      </c>
      <c r="T13" s="30" t="s">
        <v>99</v>
      </c>
      <c r="U13" s="30">
        <v>6</v>
      </c>
      <c r="V13" s="31">
        <v>43109</v>
      </c>
      <c r="W13" s="30" t="s">
        <v>40</v>
      </c>
      <c r="X13" s="30" t="s">
        <v>100</v>
      </c>
      <c r="Y13" s="30" t="s">
        <v>101</v>
      </c>
      <c r="Z13" s="30" t="s">
        <v>146</v>
      </c>
      <c r="AA13" s="29">
        <v>1136884580</v>
      </c>
      <c r="AB13" s="36"/>
      <c r="AC13" s="30">
        <v>19318</v>
      </c>
      <c r="AD13" s="31">
        <v>43110</v>
      </c>
      <c r="AE13" s="34">
        <v>32000000</v>
      </c>
      <c r="AF13" s="34">
        <v>0</v>
      </c>
      <c r="AG13" s="34">
        <f t="shared" si="0"/>
        <v>32000000</v>
      </c>
      <c r="AH13" s="30" t="s">
        <v>103</v>
      </c>
      <c r="AI13" s="30" t="s">
        <v>103</v>
      </c>
      <c r="AJ13" s="30" t="s">
        <v>103</v>
      </c>
      <c r="AK13" s="30" t="s">
        <v>103</v>
      </c>
      <c r="AL13" s="30" t="s">
        <v>103</v>
      </c>
      <c r="AM13" s="31">
        <v>43109</v>
      </c>
      <c r="AN13" s="31">
        <v>43412</v>
      </c>
      <c r="AO13" s="31" t="s">
        <v>116</v>
      </c>
      <c r="AP13" s="37">
        <f t="shared" si="2"/>
        <v>303</v>
      </c>
      <c r="AQ13" s="30" t="s">
        <v>130</v>
      </c>
      <c r="AR13" s="158">
        <v>39774921</v>
      </c>
      <c r="AS13" s="5" t="str">
        <f t="shared" si="1"/>
        <v>Terminado para  tramite de liquidacion</v>
      </c>
    </row>
    <row r="14" spans="1:45" ht="20.100000000000001" hidden="1" customHeight="1">
      <c r="A14" s="28" t="s">
        <v>106</v>
      </c>
      <c r="B14" s="30">
        <v>16</v>
      </c>
      <c r="C14" s="30" t="s">
        <v>92</v>
      </c>
      <c r="D14" s="30" t="s">
        <v>147</v>
      </c>
      <c r="E14" s="30" t="s">
        <v>148</v>
      </c>
      <c r="F14" s="30" t="s">
        <v>149</v>
      </c>
      <c r="G14" s="30" t="s">
        <v>3</v>
      </c>
      <c r="H14" s="31">
        <v>43110</v>
      </c>
      <c r="I14" s="32" t="s">
        <v>26</v>
      </c>
      <c r="J14" s="30" t="s">
        <v>121</v>
      </c>
      <c r="K14" s="30" t="s">
        <v>20</v>
      </c>
      <c r="L14" s="30" t="s">
        <v>150</v>
      </c>
      <c r="M14" s="30">
        <v>154</v>
      </c>
      <c r="N14" s="30">
        <v>81101508</v>
      </c>
      <c r="O14" s="33" t="s">
        <v>151</v>
      </c>
      <c r="P14" s="190">
        <v>42000000</v>
      </c>
      <c r="Q14" s="35">
        <v>15718</v>
      </c>
      <c r="R14" s="30" t="s">
        <v>114</v>
      </c>
      <c r="S14" s="30" t="s">
        <v>27</v>
      </c>
      <c r="T14" s="30" t="s">
        <v>99</v>
      </c>
      <c r="U14" s="30">
        <v>17</v>
      </c>
      <c r="V14" s="31">
        <v>43112</v>
      </c>
      <c r="W14" s="30" t="s">
        <v>40</v>
      </c>
      <c r="X14" s="30" t="s">
        <v>100</v>
      </c>
      <c r="Y14" s="30" t="s">
        <v>101</v>
      </c>
      <c r="Z14" s="30" t="s">
        <v>152</v>
      </c>
      <c r="AA14" s="29">
        <v>5825755</v>
      </c>
      <c r="AB14" s="36"/>
      <c r="AC14" s="30">
        <v>25918</v>
      </c>
      <c r="AD14" s="31">
        <v>43112</v>
      </c>
      <c r="AE14" s="34">
        <v>42000000</v>
      </c>
      <c r="AF14" s="34">
        <v>0</v>
      </c>
      <c r="AG14" s="34">
        <f t="shared" si="0"/>
        <v>42000000</v>
      </c>
      <c r="AH14" s="30" t="s">
        <v>103</v>
      </c>
      <c r="AI14" s="30" t="s">
        <v>103</v>
      </c>
      <c r="AJ14" s="30" t="s">
        <v>103</v>
      </c>
      <c r="AK14" s="30" t="s">
        <v>103</v>
      </c>
      <c r="AL14" s="30" t="s">
        <v>103</v>
      </c>
      <c r="AM14" s="31">
        <v>43112</v>
      </c>
      <c r="AN14" s="31">
        <v>43415</v>
      </c>
      <c r="AO14" s="31" t="s">
        <v>116</v>
      </c>
      <c r="AP14" s="37">
        <f t="shared" si="2"/>
        <v>303</v>
      </c>
      <c r="AQ14" s="30" t="s">
        <v>153</v>
      </c>
      <c r="AR14" s="158">
        <v>1020712442</v>
      </c>
      <c r="AS14" s="5" t="str">
        <f t="shared" si="1"/>
        <v>Terminado para  tramite de liquidacion</v>
      </c>
    </row>
    <row r="15" spans="1:45" ht="20.100000000000001" hidden="1" customHeight="1">
      <c r="A15" s="28" t="s">
        <v>154</v>
      </c>
      <c r="B15" s="30">
        <v>2</v>
      </c>
      <c r="C15" s="30" t="s">
        <v>155</v>
      </c>
      <c r="D15" s="30" t="s">
        <v>156</v>
      </c>
      <c r="E15" s="30" t="s">
        <v>157</v>
      </c>
      <c r="F15" s="30" t="s">
        <v>158</v>
      </c>
      <c r="G15" s="30" t="s">
        <v>3</v>
      </c>
      <c r="H15" s="38">
        <v>43104</v>
      </c>
      <c r="I15" s="32" t="s">
        <v>26</v>
      </c>
      <c r="J15" s="30" t="s">
        <v>121</v>
      </c>
      <c r="K15" s="30" t="s">
        <v>20</v>
      </c>
      <c r="L15" s="30" t="s">
        <v>159</v>
      </c>
      <c r="M15" s="30">
        <v>5</v>
      </c>
      <c r="N15" s="30">
        <v>801116</v>
      </c>
      <c r="O15" s="33" t="s">
        <v>160</v>
      </c>
      <c r="P15" s="190">
        <v>42000000</v>
      </c>
      <c r="Q15" s="35">
        <v>11218</v>
      </c>
      <c r="R15" s="30" t="s">
        <v>114</v>
      </c>
      <c r="S15" s="30" t="s">
        <v>27</v>
      </c>
      <c r="T15" s="30" t="s">
        <v>99</v>
      </c>
      <c r="U15" s="30">
        <v>1</v>
      </c>
      <c r="V15" s="31">
        <v>43104</v>
      </c>
      <c r="W15" s="30" t="s">
        <v>40</v>
      </c>
      <c r="X15" s="30" t="s">
        <v>161</v>
      </c>
      <c r="Y15" s="30" t="s">
        <v>162</v>
      </c>
      <c r="Z15" s="30" t="s">
        <v>163</v>
      </c>
      <c r="AA15" s="29">
        <v>1015435352</v>
      </c>
      <c r="AB15" s="30"/>
      <c r="AC15" s="30">
        <v>13318</v>
      </c>
      <c r="AD15" s="31">
        <v>43104</v>
      </c>
      <c r="AE15" s="34">
        <v>42000000</v>
      </c>
      <c r="AF15" s="34">
        <v>0</v>
      </c>
      <c r="AG15" s="34">
        <f t="shared" si="0"/>
        <v>42000000</v>
      </c>
      <c r="AH15" s="30" t="s">
        <v>164</v>
      </c>
      <c r="AI15" s="30" t="s">
        <v>164</v>
      </c>
      <c r="AJ15" s="30" t="s">
        <v>164</v>
      </c>
      <c r="AK15" s="30" t="s">
        <v>164</v>
      </c>
      <c r="AL15" s="30" t="s">
        <v>103</v>
      </c>
      <c r="AM15" s="31">
        <v>43104</v>
      </c>
      <c r="AN15" s="31">
        <v>43407</v>
      </c>
      <c r="AO15" s="31" t="s">
        <v>116</v>
      </c>
      <c r="AP15" s="37">
        <f t="shared" si="2"/>
        <v>303</v>
      </c>
      <c r="AQ15" s="30" t="s">
        <v>165</v>
      </c>
      <c r="AR15" s="158">
        <v>79994053</v>
      </c>
      <c r="AS15" s="5" t="str">
        <f t="shared" si="1"/>
        <v>Terminado para  tramite de liquidacion</v>
      </c>
    </row>
    <row r="16" spans="1:45" ht="20.100000000000001" hidden="1" customHeight="1">
      <c r="A16" s="28" t="s">
        <v>106</v>
      </c>
      <c r="B16" s="30">
        <v>18</v>
      </c>
      <c r="C16" s="30" t="s">
        <v>92</v>
      </c>
      <c r="D16" s="30" t="s">
        <v>166</v>
      </c>
      <c r="E16" s="30" t="s">
        <v>167</v>
      </c>
      <c r="F16" s="30" t="s">
        <v>168</v>
      </c>
      <c r="G16" s="30" t="s">
        <v>3</v>
      </c>
      <c r="H16" s="31">
        <v>43105</v>
      </c>
      <c r="I16" s="32" t="s">
        <v>26</v>
      </c>
      <c r="J16" s="30" t="s">
        <v>121</v>
      </c>
      <c r="K16" s="30" t="s">
        <v>21</v>
      </c>
      <c r="L16" s="30" t="s">
        <v>169</v>
      </c>
      <c r="M16" s="30">
        <v>15</v>
      </c>
      <c r="N16" s="30">
        <v>80161500</v>
      </c>
      <c r="O16" s="33" t="s">
        <v>123</v>
      </c>
      <c r="P16" s="190">
        <v>32000000</v>
      </c>
      <c r="Q16" s="35">
        <v>13918</v>
      </c>
      <c r="R16" s="30" t="s">
        <v>114</v>
      </c>
      <c r="S16" s="30" t="s">
        <v>27</v>
      </c>
      <c r="T16" s="30" t="s">
        <v>99</v>
      </c>
      <c r="U16" s="30">
        <v>12</v>
      </c>
      <c r="V16" s="31">
        <v>43110</v>
      </c>
      <c r="W16" s="30" t="s">
        <v>40</v>
      </c>
      <c r="X16" s="30" t="s">
        <v>100</v>
      </c>
      <c r="Y16" s="30" t="s">
        <v>101</v>
      </c>
      <c r="Z16" s="30" t="s">
        <v>170</v>
      </c>
      <c r="AA16" s="29">
        <v>75035031</v>
      </c>
      <c r="AB16" s="36"/>
      <c r="AC16" s="30">
        <v>19918</v>
      </c>
      <c r="AD16" s="31">
        <v>43110</v>
      </c>
      <c r="AE16" s="34">
        <v>32000000</v>
      </c>
      <c r="AF16" s="34">
        <v>0</v>
      </c>
      <c r="AG16" s="34">
        <f t="shared" si="0"/>
        <v>32000000</v>
      </c>
      <c r="AH16" s="30" t="s">
        <v>103</v>
      </c>
      <c r="AI16" s="30" t="s">
        <v>103</v>
      </c>
      <c r="AJ16" s="30" t="s">
        <v>103</v>
      </c>
      <c r="AK16" s="30" t="s">
        <v>103</v>
      </c>
      <c r="AL16" s="30" t="s">
        <v>103</v>
      </c>
      <c r="AM16" s="31">
        <v>43110</v>
      </c>
      <c r="AN16" s="31">
        <v>43413</v>
      </c>
      <c r="AO16" s="31" t="s">
        <v>116</v>
      </c>
      <c r="AP16" s="37">
        <f t="shared" si="2"/>
        <v>303</v>
      </c>
      <c r="AQ16" s="30" t="s">
        <v>171</v>
      </c>
      <c r="AR16" s="158">
        <v>17336974</v>
      </c>
      <c r="AS16" s="5" t="str">
        <f t="shared" si="1"/>
        <v>Terminado para  tramite de liquidacion</v>
      </c>
    </row>
    <row r="17" spans="1:45" ht="20.100000000000001" hidden="1" customHeight="1">
      <c r="A17" s="28" t="s">
        <v>91</v>
      </c>
      <c r="B17" s="29">
        <v>39115</v>
      </c>
      <c r="C17" s="30" t="s">
        <v>92</v>
      </c>
      <c r="D17" s="30" t="s">
        <v>172</v>
      </c>
      <c r="E17" s="29">
        <v>39115</v>
      </c>
      <c r="F17" s="30" t="s">
        <v>173</v>
      </c>
      <c r="G17" s="30" t="s">
        <v>3</v>
      </c>
      <c r="H17" s="31">
        <v>43105</v>
      </c>
      <c r="I17" s="32" t="s">
        <v>32</v>
      </c>
      <c r="J17" s="30" t="s">
        <v>95</v>
      </c>
      <c r="K17" s="30" t="s">
        <v>20</v>
      </c>
      <c r="L17" s="30" t="s">
        <v>174</v>
      </c>
      <c r="M17" s="30">
        <v>134</v>
      </c>
      <c r="N17" s="30">
        <v>15101505</v>
      </c>
      <c r="O17" s="33" t="s">
        <v>175</v>
      </c>
      <c r="P17" s="190">
        <v>216000000</v>
      </c>
      <c r="Q17" s="35">
        <v>16918</v>
      </c>
      <c r="R17" s="30" t="s">
        <v>176</v>
      </c>
      <c r="S17" s="30" t="s">
        <v>27</v>
      </c>
      <c r="T17" s="30" t="s">
        <v>99</v>
      </c>
      <c r="U17" s="30">
        <v>24522</v>
      </c>
      <c r="V17" s="31">
        <v>43105</v>
      </c>
      <c r="W17" s="30" t="s">
        <v>43</v>
      </c>
      <c r="X17" s="30" t="s">
        <v>100</v>
      </c>
      <c r="Y17" s="30" t="s">
        <v>101</v>
      </c>
      <c r="Z17" s="30" t="s">
        <v>177</v>
      </c>
      <c r="AA17" s="29">
        <v>830095213</v>
      </c>
      <c r="AB17" s="36">
        <v>0</v>
      </c>
      <c r="AC17" s="30">
        <v>14718</v>
      </c>
      <c r="AD17" s="31">
        <v>43105</v>
      </c>
      <c r="AE17" s="34">
        <v>216000000</v>
      </c>
      <c r="AF17" s="34">
        <v>0</v>
      </c>
      <c r="AG17" s="34">
        <f t="shared" si="0"/>
        <v>216000000</v>
      </c>
      <c r="AH17" s="30" t="s">
        <v>103</v>
      </c>
      <c r="AI17" s="30" t="s">
        <v>103</v>
      </c>
      <c r="AJ17" s="30" t="s">
        <v>103</v>
      </c>
      <c r="AK17" s="30" t="s">
        <v>103</v>
      </c>
      <c r="AL17" s="30" t="s">
        <v>103</v>
      </c>
      <c r="AM17" s="31">
        <v>43105</v>
      </c>
      <c r="AN17" s="31">
        <v>43380</v>
      </c>
      <c r="AO17" s="31" t="s">
        <v>116</v>
      </c>
      <c r="AP17" s="37">
        <f t="shared" si="2"/>
        <v>275</v>
      </c>
      <c r="AQ17" s="30" t="s">
        <v>178</v>
      </c>
      <c r="AR17" s="158">
        <v>1020712442</v>
      </c>
      <c r="AS17" s="5" t="str">
        <f t="shared" si="1"/>
        <v>Terminado para  tramite de liquidacion</v>
      </c>
    </row>
    <row r="18" spans="1:45" ht="20.100000000000001" hidden="1" customHeight="1">
      <c r="A18" s="28" t="s">
        <v>154</v>
      </c>
      <c r="B18" s="30">
        <v>15</v>
      </c>
      <c r="C18" s="30" t="s">
        <v>155</v>
      </c>
      <c r="D18" s="30" t="s">
        <v>179</v>
      </c>
      <c r="E18" s="30" t="s">
        <v>180</v>
      </c>
      <c r="F18" s="30" t="s">
        <v>181</v>
      </c>
      <c r="G18" s="30" t="s">
        <v>3</v>
      </c>
      <c r="H18" s="38">
        <v>43105</v>
      </c>
      <c r="I18" s="32" t="s">
        <v>26</v>
      </c>
      <c r="J18" s="30" t="s">
        <v>121</v>
      </c>
      <c r="K18" s="30" t="s">
        <v>15</v>
      </c>
      <c r="L18" s="30" t="s">
        <v>122</v>
      </c>
      <c r="M18" s="30">
        <v>64</v>
      </c>
      <c r="N18" s="30">
        <v>80161500</v>
      </c>
      <c r="O18" s="33" t="s">
        <v>113</v>
      </c>
      <c r="P18" s="190">
        <v>60000000</v>
      </c>
      <c r="Q18" s="35">
        <v>11318</v>
      </c>
      <c r="R18" s="30" t="s">
        <v>114</v>
      </c>
      <c r="S18" s="30" t="s">
        <v>27</v>
      </c>
      <c r="T18" s="30" t="s">
        <v>99</v>
      </c>
      <c r="U18" s="30">
        <v>2</v>
      </c>
      <c r="V18" s="31">
        <v>43105</v>
      </c>
      <c r="W18" s="30" t="s">
        <v>40</v>
      </c>
      <c r="X18" s="30" t="s">
        <v>100</v>
      </c>
      <c r="Y18" s="30" t="s">
        <v>162</v>
      </c>
      <c r="Z18" s="30" t="s">
        <v>182</v>
      </c>
      <c r="AA18" s="29">
        <v>1020751323</v>
      </c>
      <c r="AB18" s="30"/>
      <c r="AC18" s="30">
        <v>14418</v>
      </c>
      <c r="AD18" s="31">
        <v>43105</v>
      </c>
      <c r="AE18" s="34">
        <v>60000000</v>
      </c>
      <c r="AF18" s="34">
        <v>0</v>
      </c>
      <c r="AG18" s="34">
        <f t="shared" si="0"/>
        <v>60000000</v>
      </c>
      <c r="AH18" s="30" t="s">
        <v>103</v>
      </c>
      <c r="AI18" s="30" t="s">
        <v>103</v>
      </c>
      <c r="AJ18" s="30" t="s">
        <v>103</v>
      </c>
      <c r="AK18" s="30" t="s">
        <v>103</v>
      </c>
      <c r="AL18" s="30" t="s">
        <v>103</v>
      </c>
      <c r="AM18" s="31">
        <v>43105</v>
      </c>
      <c r="AN18" s="31">
        <v>43408</v>
      </c>
      <c r="AO18" s="31" t="s">
        <v>116</v>
      </c>
      <c r="AP18" s="37">
        <f t="shared" si="2"/>
        <v>303</v>
      </c>
      <c r="AQ18" s="30" t="s">
        <v>117</v>
      </c>
      <c r="AR18" s="158">
        <v>79572017</v>
      </c>
      <c r="AS18" s="5" t="str">
        <f t="shared" si="1"/>
        <v>Terminado para  tramite de liquidacion</v>
      </c>
    </row>
    <row r="19" spans="1:45" ht="20.100000000000001" hidden="1" customHeight="1">
      <c r="A19" s="28" t="s">
        <v>106</v>
      </c>
      <c r="B19" s="29">
        <v>9</v>
      </c>
      <c r="C19" s="30" t="s">
        <v>107</v>
      </c>
      <c r="D19" s="30" t="s">
        <v>183</v>
      </c>
      <c r="E19" s="30" t="s">
        <v>184</v>
      </c>
      <c r="F19" s="30" t="s">
        <v>185</v>
      </c>
      <c r="G19" s="30" t="s">
        <v>3</v>
      </c>
      <c r="H19" s="38">
        <v>43105</v>
      </c>
      <c r="I19" s="32" t="s">
        <v>26</v>
      </c>
      <c r="J19" s="30" t="s">
        <v>121</v>
      </c>
      <c r="K19" s="30" t="s">
        <v>20</v>
      </c>
      <c r="L19" s="30" t="s">
        <v>186</v>
      </c>
      <c r="M19" s="30">
        <v>156</v>
      </c>
      <c r="N19" s="30">
        <v>801000</v>
      </c>
      <c r="O19" s="33" t="s">
        <v>187</v>
      </c>
      <c r="P19" s="190">
        <v>59000000</v>
      </c>
      <c r="Q19" s="35">
        <v>14118</v>
      </c>
      <c r="R19" s="30" t="s">
        <v>188</v>
      </c>
      <c r="S19" s="30" t="s">
        <v>27</v>
      </c>
      <c r="T19" s="30" t="s">
        <v>99</v>
      </c>
      <c r="U19" s="29">
        <v>3</v>
      </c>
      <c r="V19" s="31">
        <v>43109</v>
      </c>
      <c r="W19" s="30" t="s">
        <v>34</v>
      </c>
      <c r="X19" s="30" t="s">
        <v>100</v>
      </c>
      <c r="Y19" s="30" t="s">
        <v>101</v>
      </c>
      <c r="Z19" s="30" t="s">
        <v>189</v>
      </c>
      <c r="AA19" s="29">
        <v>80201161</v>
      </c>
      <c r="AB19" s="30">
        <v>2</v>
      </c>
      <c r="AC19" s="30">
        <v>17518</v>
      </c>
      <c r="AD19" s="31">
        <v>43109</v>
      </c>
      <c r="AE19" s="34">
        <v>59000000</v>
      </c>
      <c r="AF19" s="34">
        <v>0</v>
      </c>
      <c r="AG19" s="34">
        <f t="shared" si="0"/>
        <v>59000000</v>
      </c>
      <c r="AH19" s="30" t="s">
        <v>103</v>
      </c>
      <c r="AI19" s="30" t="s">
        <v>103</v>
      </c>
      <c r="AJ19" s="30" t="s">
        <v>103</v>
      </c>
      <c r="AK19" s="30" t="s">
        <v>103</v>
      </c>
      <c r="AL19" s="30" t="s">
        <v>103</v>
      </c>
      <c r="AM19" s="31">
        <v>43109</v>
      </c>
      <c r="AN19" s="31">
        <v>43412</v>
      </c>
      <c r="AO19" s="31" t="s">
        <v>116</v>
      </c>
      <c r="AP19" s="37">
        <f t="shared" si="2"/>
        <v>303</v>
      </c>
      <c r="AQ19" s="30" t="s">
        <v>190</v>
      </c>
      <c r="AR19" s="158">
        <v>1087989085</v>
      </c>
      <c r="AS19" s="5" t="str">
        <f t="shared" si="1"/>
        <v>Terminado para  tramite de liquidacion</v>
      </c>
    </row>
    <row r="20" spans="1:45" ht="20.100000000000001" hidden="1" customHeight="1">
      <c r="A20" s="28" t="s">
        <v>106</v>
      </c>
      <c r="B20" s="29">
        <v>8</v>
      </c>
      <c r="C20" s="30" t="s">
        <v>107</v>
      </c>
      <c r="D20" s="30" t="s">
        <v>191</v>
      </c>
      <c r="E20" s="30" t="s">
        <v>192</v>
      </c>
      <c r="F20" s="30" t="s">
        <v>193</v>
      </c>
      <c r="G20" s="30" t="s">
        <v>3</v>
      </c>
      <c r="H20" s="38">
        <v>43105</v>
      </c>
      <c r="I20" s="32" t="s">
        <v>26</v>
      </c>
      <c r="J20" s="30" t="s">
        <v>121</v>
      </c>
      <c r="K20" s="30" t="s">
        <v>20</v>
      </c>
      <c r="L20" s="30" t="s">
        <v>194</v>
      </c>
      <c r="M20" s="30">
        <v>157</v>
      </c>
      <c r="N20" s="30">
        <v>801000</v>
      </c>
      <c r="O20" s="33" t="s">
        <v>113</v>
      </c>
      <c r="P20" s="190">
        <v>59000000</v>
      </c>
      <c r="Q20" s="35">
        <v>14018</v>
      </c>
      <c r="R20" s="30" t="s">
        <v>188</v>
      </c>
      <c r="S20" s="30" t="s">
        <v>27</v>
      </c>
      <c r="T20" s="30" t="s">
        <v>99</v>
      </c>
      <c r="U20" s="29">
        <v>14</v>
      </c>
      <c r="V20" s="31">
        <v>43112</v>
      </c>
      <c r="W20" s="30" t="s">
        <v>40</v>
      </c>
      <c r="X20" s="30" t="s">
        <v>100</v>
      </c>
      <c r="Y20" s="30" t="s">
        <v>101</v>
      </c>
      <c r="Z20" s="30" t="s">
        <v>195</v>
      </c>
      <c r="AA20" s="29">
        <v>51833082</v>
      </c>
      <c r="AB20" s="30">
        <v>5</v>
      </c>
      <c r="AC20" s="30">
        <v>23318</v>
      </c>
      <c r="AD20" s="31">
        <v>43112</v>
      </c>
      <c r="AE20" s="34">
        <v>59000000</v>
      </c>
      <c r="AF20" s="34">
        <v>0</v>
      </c>
      <c r="AG20" s="34">
        <f t="shared" si="0"/>
        <v>59000000</v>
      </c>
      <c r="AH20" s="30" t="s">
        <v>103</v>
      </c>
      <c r="AI20" s="30" t="s">
        <v>103</v>
      </c>
      <c r="AJ20" s="30" t="s">
        <v>103</v>
      </c>
      <c r="AK20" s="30" t="s">
        <v>103</v>
      </c>
      <c r="AL20" s="30" t="s">
        <v>103</v>
      </c>
      <c r="AM20" s="31">
        <v>43112</v>
      </c>
      <c r="AN20" s="31">
        <v>43415</v>
      </c>
      <c r="AO20" s="31" t="s">
        <v>116</v>
      </c>
      <c r="AP20" s="37">
        <f t="shared" si="2"/>
        <v>303</v>
      </c>
      <c r="AQ20" s="30" t="s">
        <v>190</v>
      </c>
      <c r="AR20" s="158">
        <v>1087989085</v>
      </c>
      <c r="AS20" s="5" t="str">
        <f t="shared" si="1"/>
        <v>Terminado para  tramite de liquidacion</v>
      </c>
    </row>
    <row r="21" spans="1:45" ht="20.100000000000001" hidden="1" customHeight="1">
      <c r="A21" s="28" t="s">
        <v>154</v>
      </c>
      <c r="B21" s="30">
        <v>4</v>
      </c>
      <c r="C21" s="30" t="s">
        <v>155</v>
      </c>
      <c r="D21" s="30" t="s">
        <v>196</v>
      </c>
      <c r="E21" s="30" t="s">
        <v>197</v>
      </c>
      <c r="F21" s="30" t="s">
        <v>198</v>
      </c>
      <c r="G21" s="30" t="s">
        <v>3</v>
      </c>
      <c r="H21" s="38">
        <v>43105</v>
      </c>
      <c r="I21" s="32" t="s">
        <v>26</v>
      </c>
      <c r="J21" s="30" t="s">
        <v>121</v>
      </c>
      <c r="K21" s="30" t="s">
        <v>17</v>
      </c>
      <c r="L21" s="30" t="s">
        <v>199</v>
      </c>
      <c r="M21" s="30">
        <v>3</v>
      </c>
      <c r="N21" s="30">
        <v>801116</v>
      </c>
      <c r="O21" s="33" t="s">
        <v>113</v>
      </c>
      <c r="P21" s="190">
        <v>36750000</v>
      </c>
      <c r="Q21" s="35">
        <v>3718</v>
      </c>
      <c r="R21" s="30" t="s">
        <v>114</v>
      </c>
      <c r="S21" s="30" t="s">
        <v>27</v>
      </c>
      <c r="T21" s="30" t="s">
        <v>99</v>
      </c>
      <c r="U21" s="30">
        <v>7</v>
      </c>
      <c r="V21" s="31">
        <v>43109</v>
      </c>
      <c r="W21" s="30" t="s">
        <v>40</v>
      </c>
      <c r="X21" s="30" t="s">
        <v>161</v>
      </c>
      <c r="Y21" s="30" t="s">
        <v>162</v>
      </c>
      <c r="Z21" s="30" t="s">
        <v>200</v>
      </c>
      <c r="AA21" s="29">
        <v>93366585</v>
      </c>
      <c r="AB21" s="30" t="s">
        <v>164</v>
      </c>
      <c r="AC21" s="30">
        <v>18218</v>
      </c>
      <c r="AD21" s="31">
        <v>43109</v>
      </c>
      <c r="AE21" s="34">
        <v>36750000</v>
      </c>
      <c r="AF21" s="34">
        <v>0</v>
      </c>
      <c r="AG21" s="34">
        <f t="shared" si="0"/>
        <v>36750000</v>
      </c>
      <c r="AH21" s="30" t="s">
        <v>164</v>
      </c>
      <c r="AI21" s="30" t="s">
        <v>164</v>
      </c>
      <c r="AJ21" s="30" t="s">
        <v>164</v>
      </c>
      <c r="AK21" s="30" t="s">
        <v>164</v>
      </c>
      <c r="AL21" s="30" t="s">
        <v>103</v>
      </c>
      <c r="AM21" s="31">
        <v>43109</v>
      </c>
      <c r="AN21" s="31">
        <v>43412</v>
      </c>
      <c r="AO21" s="31" t="s">
        <v>116</v>
      </c>
      <c r="AP21" s="37">
        <f t="shared" si="2"/>
        <v>303</v>
      </c>
      <c r="AQ21" s="30" t="s">
        <v>201</v>
      </c>
      <c r="AR21" s="158">
        <v>80010313</v>
      </c>
      <c r="AS21" s="5" t="str">
        <f t="shared" si="1"/>
        <v>Terminado para  tramite de liquidacion</v>
      </c>
    </row>
    <row r="22" spans="1:45" ht="20.100000000000001" hidden="1" customHeight="1">
      <c r="A22" s="28" t="s">
        <v>154</v>
      </c>
      <c r="B22" s="30">
        <v>17</v>
      </c>
      <c r="C22" s="30" t="s">
        <v>155</v>
      </c>
      <c r="D22" s="30" t="s">
        <v>202</v>
      </c>
      <c r="E22" s="30" t="s">
        <v>203</v>
      </c>
      <c r="F22" s="30" t="s">
        <v>204</v>
      </c>
      <c r="G22" s="30" t="s">
        <v>3</v>
      </c>
      <c r="H22" s="38">
        <v>43105</v>
      </c>
      <c r="I22" s="32" t="s">
        <v>26</v>
      </c>
      <c r="J22" s="30" t="s">
        <v>121</v>
      </c>
      <c r="K22" s="30" t="s">
        <v>17</v>
      </c>
      <c r="L22" s="30" t="s">
        <v>128</v>
      </c>
      <c r="M22" s="30">
        <v>4</v>
      </c>
      <c r="N22" s="30">
        <v>801615</v>
      </c>
      <c r="O22" s="33" t="s">
        <v>113</v>
      </c>
      <c r="P22" s="190">
        <v>36750000</v>
      </c>
      <c r="Q22" s="35">
        <v>11918</v>
      </c>
      <c r="R22" s="30" t="s">
        <v>114</v>
      </c>
      <c r="S22" s="30" t="s">
        <v>27</v>
      </c>
      <c r="T22" s="30" t="s">
        <v>99</v>
      </c>
      <c r="U22" s="30">
        <v>5</v>
      </c>
      <c r="V22" s="31">
        <v>43109</v>
      </c>
      <c r="W22" s="30" t="s">
        <v>40</v>
      </c>
      <c r="X22" s="30" t="s">
        <v>100</v>
      </c>
      <c r="Y22" s="30" t="s">
        <v>162</v>
      </c>
      <c r="Z22" s="30" t="s">
        <v>205</v>
      </c>
      <c r="AA22" s="29">
        <v>1018450312</v>
      </c>
      <c r="AB22" s="30" t="s">
        <v>164</v>
      </c>
      <c r="AC22" s="30">
        <v>18118</v>
      </c>
      <c r="AD22" s="31">
        <v>43109</v>
      </c>
      <c r="AE22" s="34">
        <v>36750000</v>
      </c>
      <c r="AF22" s="34">
        <v>0</v>
      </c>
      <c r="AG22" s="34">
        <f t="shared" si="0"/>
        <v>36750000</v>
      </c>
      <c r="AH22" s="30" t="s">
        <v>103</v>
      </c>
      <c r="AI22" s="30" t="s">
        <v>103</v>
      </c>
      <c r="AJ22" s="30" t="s">
        <v>103</v>
      </c>
      <c r="AK22" s="30" t="s">
        <v>103</v>
      </c>
      <c r="AL22" s="30" t="s">
        <v>103</v>
      </c>
      <c r="AM22" s="31">
        <v>43109</v>
      </c>
      <c r="AN22" s="31">
        <v>43412</v>
      </c>
      <c r="AO22" s="31" t="s">
        <v>116</v>
      </c>
      <c r="AP22" s="37">
        <f t="shared" si="2"/>
        <v>303</v>
      </c>
      <c r="AQ22" s="30" t="s">
        <v>130</v>
      </c>
      <c r="AR22" s="158">
        <v>39774921</v>
      </c>
      <c r="AS22" s="5" t="str">
        <f t="shared" si="1"/>
        <v>Terminado para  tramite de liquidacion</v>
      </c>
    </row>
    <row r="23" spans="1:45" ht="20.100000000000001" hidden="1" customHeight="1">
      <c r="A23" s="28" t="s">
        <v>106</v>
      </c>
      <c r="B23" s="29">
        <v>12</v>
      </c>
      <c r="C23" s="30" t="s">
        <v>107</v>
      </c>
      <c r="D23" s="30" t="s">
        <v>206</v>
      </c>
      <c r="E23" s="30" t="s">
        <v>207</v>
      </c>
      <c r="F23" s="30" t="s">
        <v>208</v>
      </c>
      <c r="G23" s="30" t="s">
        <v>3</v>
      </c>
      <c r="H23" s="38">
        <v>43105</v>
      </c>
      <c r="I23" s="32" t="s">
        <v>26</v>
      </c>
      <c r="J23" s="30" t="s">
        <v>121</v>
      </c>
      <c r="K23" s="30" t="s">
        <v>15</v>
      </c>
      <c r="L23" s="30" t="s">
        <v>209</v>
      </c>
      <c r="M23" s="30">
        <v>71</v>
      </c>
      <c r="N23" s="30">
        <v>80161500</v>
      </c>
      <c r="O23" s="33" t="s">
        <v>210</v>
      </c>
      <c r="P23" s="190">
        <v>70000000</v>
      </c>
      <c r="Q23" s="35">
        <v>12418</v>
      </c>
      <c r="R23" s="30" t="s">
        <v>211</v>
      </c>
      <c r="S23" s="30" t="s">
        <v>27</v>
      </c>
      <c r="T23" s="30" t="s">
        <v>99</v>
      </c>
      <c r="U23" s="29">
        <v>10</v>
      </c>
      <c r="V23" s="31">
        <v>43110</v>
      </c>
      <c r="W23" s="30" t="s">
        <v>40</v>
      </c>
      <c r="X23" s="30" t="s">
        <v>100</v>
      </c>
      <c r="Y23" s="30" t="s">
        <v>101</v>
      </c>
      <c r="Z23" s="30" t="s">
        <v>212</v>
      </c>
      <c r="AA23" s="29">
        <v>51573271</v>
      </c>
      <c r="AB23" s="30">
        <v>5</v>
      </c>
      <c r="AC23" s="30">
        <v>19618</v>
      </c>
      <c r="AD23" s="31">
        <v>43110</v>
      </c>
      <c r="AE23" s="34">
        <v>70000000</v>
      </c>
      <c r="AF23" s="34">
        <v>0</v>
      </c>
      <c r="AG23" s="34">
        <f t="shared" si="0"/>
        <v>70000000</v>
      </c>
      <c r="AH23" s="30" t="s">
        <v>103</v>
      </c>
      <c r="AI23" s="30" t="s">
        <v>103</v>
      </c>
      <c r="AJ23" s="30" t="s">
        <v>103</v>
      </c>
      <c r="AK23" s="30" t="s">
        <v>103</v>
      </c>
      <c r="AL23" s="30" t="s">
        <v>103</v>
      </c>
      <c r="AM23" s="31">
        <v>43110</v>
      </c>
      <c r="AN23" s="31">
        <v>43413</v>
      </c>
      <c r="AO23" s="31" t="s">
        <v>116</v>
      </c>
      <c r="AP23" s="37">
        <f t="shared" si="2"/>
        <v>303</v>
      </c>
      <c r="AQ23" s="30" t="s">
        <v>117</v>
      </c>
      <c r="AR23" s="158">
        <v>79572017</v>
      </c>
      <c r="AS23" s="5" t="str">
        <f t="shared" si="1"/>
        <v>Terminado para  tramite de liquidacion</v>
      </c>
    </row>
    <row r="24" spans="1:45" ht="20.100000000000001" hidden="1" customHeight="1">
      <c r="A24" s="28" t="s">
        <v>154</v>
      </c>
      <c r="B24" s="30">
        <v>5</v>
      </c>
      <c r="C24" s="30" t="s">
        <v>155</v>
      </c>
      <c r="D24" s="30" t="s">
        <v>213</v>
      </c>
      <c r="E24" s="30" t="s">
        <v>214</v>
      </c>
      <c r="F24" s="30" t="s">
        <v>215</v>
      </c>
      <c r="G24" s="30" t="s">
        <v>3</v>
      </c>
      <c r="H24" s="38">
        <v>43105</v>
      </c>
      <c r="I24" s="32" t="s">
        <v>26</v>
      </c>
      <c r="J24" s="30" t="s">
        <v>121</v>
      </c>
      <c r="K24" s="30" t="s">
        <v>23</v>
      </c>
      <c r="L24" s="30" t="s">
        <v>216</v>
      </c>
      <c r="M24" s="30">
        <v>65</v>
      </c>
      <c r="N24" s="30">
        <v>801115</v>
      </c>
      <c r="O24" s="33" t="s">
        <v>113</v>
      </c>
      <c r="P24" s="190">
        <v>38500000</v>
      </c>
      <c r="Q24" s="35">
        <v>13618</v>
      </c>
      <c r="R24" s="30" t="s">
        <v>114</v>
      </c>
      <c r="S24" s="30" t="s">
        <v>27</v>
      </c>
      <c r="T24" s="30" t="s">
        <v>99</v>
      </c>
      <c r="U24" s="30">
        <v>9</v>
      </c>
      <c r="V24" s="31">
        <v>43110</v>
      </c>
      <c r="W24" s="30" t="s">
        <v>40</v>
      </c>
      <c r="X24" s="30" t="s">
        <v>100</v>
      </c>
      <c r="Y24" s="30" t="s">
        <v>162</v>
      </c>
      <c r="Z24" s="30" t="s">
        <v>217</v>
      </c>
      <c r="AA24" s="29">
        <v>80138875</v>
      </c>
      <c r="AB24" s="30"/>
      <c r="AC24" s="30">
        <v>19518</v>
      </c>
      <c r="AD24" s="31">
        <v>43110</v>
      </c>
      <c r="AE24" s="34">
        <v>38500000</v>
      </c>
      <c r="AF24" s="34">
        <v>0</v>
      </c>
      <c r="AG24" s="34">
        <f t="shared" si="0"/>
        <v>38500000</v>
      </c>
      <c r="AH24" s="30" t="s">
        <v>103</v>
      </c>
      <c r="AI24" s="30" t="s">
        <v>103</v>
      </c>
      <c r="AJ24" s="30" t="s">
        <v>103</v>
      </c>
      <c r="AK24" s="30" t="s">
        <v>103</v>
      </c>
      <c r="AL24" s="30" t="s">
        <v>103</v>
      </c>
      <c r="AM24" s="31">
        <v>43110</v>
      </c>
      <c r="AN24" s="31">
        <v>43413</v>
      </c>
      <c r="AO24" s="31" t="s">
        <v>116</v>
      </c>
      <c r="AP24" s="37">
        <f t="shared" si="2"/>
        <v>303</v>
      </c>
      <c r="AQ24" s="30" t="s">
        <v>218</v>
      </c>
      <c r="AR24" s="158">
        <v>52714111</v>
      </c>
      <c r="AS24" s="5" t="str">
        <f t="shared" si="1"/>
        <v>Terminado para  tramite de liquidacion</v>
      </c>
    </row>
    <row r="25" spans="1:45" ht="20.100000000000001" hidden="1" customHeight="1">
      <c r="A25" s="28" t="s">
        <v>154</v>
      </c>
      <c r="B25" s="30">
        <v>3</v>
      </c>
      <c r="C25" s="30" t="s">
        <v>155</v>
      </c>
      <c r="D25" s="30" t="s">
        <v>219</v>
      </c>
      <c r="E25" s="30" t="s">
        <v>220</v>
      </c>
      <c r="F25" s="30" t="s">
        <v>221</v>
      </c>
      <c r="G25" s="30" t="s">
        <v>3</v>
      </c>
      <c r="H25" s="38">
        <v>43105</v>
      </c>
      <c r="I25" s="32" t="s">
        <v>26</v>
      </c>
      <c r="J25" s="30" t="s">
        <v>121</v>
      </c>
      <c r="K25" s="30" t="s">
        <v>20</v>
      </c>
      <c r="L25" s="30" t="s">
        <v>222</v>
      </c>
      <c r="M25" s="30">
        <v>152</v>
      </c>
      <c r="N25" s="30">
        <v>81101508</v>
      </c>
      <c r="O25" s="33" t="s">
        <v>113</v>
      </c>
      <c r="P25" s="190">
        <v>36750000</v>
      </c>
      <c r="Q25" s="35">
        <v>11418</v>
      </c>
      <c r="R25" s="30" t="s">
        <v>114</v>
      </c>
      <c r="S25" s="30" t="s">
        <v>27</v>
      </c>
      <c r="T25" s="30" t="s">
        <v>99</v>
      </c>
      <c r="U25" s="30">
        <v>16</v>
      </c>
      <c r="V25" s="31">
        <v>43112</v>
      </c>
      <c r="W25" s="30" t="s">
        <v>34</v>
      </c>
      <c r="X25" s="30" t="s">
        <v>100</v>
      </c>
      <c r="Y25" s="30" t="s">
        <v>162</v>
      </c>
      <c r="Z25" s="30" t="s">
        <v>223</v>
      </c>
      <c r="AA25" s="29">
        <v>3001080</v>
      </c>
      <c r="AB25" s="30"/>
      <c r="AC25" s="30">
        <v>25818</v>
      </c>
      <c r="AD25" s="31">
        <v>43112</v>
      </c>
      <c r="AE25" s="34">
        <v>36750000</v>
      </c>
      <c r="AF25" s="34">
        <v>0</v>
      </c>
      <c r="AG25" s="34">
        <f t="shared" si="0"/>
        <v>36750000</v>
      </c>
      <c r="AH25" s="30" t="s">
        <v>103</v>
      </c>
      <c r="AI25" s="30" t="s">
        <v>103</v>
      </c>
      <c r="AJ25" s="30" t="s">
        <v>103</v>
      </c>
      <c r="AK25" s="30" t="s">
        <v>103</v>
      </c>
      <c r="AL25" s="30" t="s">
        <v>103</v>
      </c>
      <c r="AM25" s="31">
        <v>43112</v>
      </c>
      <c r="AN25" s="31">
        <v>43415</v>
      </c>
      <c r="AO25" s="31" t="s">
        <v>116</v>
      </c>
      <c r="AP25" s="37">
        <f t="shared" si="2"/>
        <v>303</v>
      </c>
      <c r="AQ25" s="30" t="s">
        <v>224</v>
      </c>
      <c r="AR25" s="158">
        <v>1019048001</v>
      </c>
      <c r="AS25" s="5" t="str">
        <f t="shared" si="1"/>
        <v>Terminado para  tramite de liquidacion</v>
      </c>
    </row>
    <row r="26" spans="1:45" ht="20.100000000000001" hidden="1" customHeight="1">
      <c r="A26" s="28" t="s">
        <v>106</v>
      </c>
      <c r="B26" s="29">
        <v>19</v>
      </c>
      <c r="C26" s="30" t="s">
        <v>107</v>
      </c>
      <c r="D26" s="30" t="s">
        <v>225</v>
      </c>
      <c r="E26" s="30" t="s">
        <v>226</v>
      </c>
      <c r="F26" s="30" t="s">
        <v>227</v>
      </c>
      <c r="G26" s="30" t="s">
        <v>3</v>
      </c>
      <c r="H26" s="38">
        <v>43109</v>
      </c>
      <c r="I26" s="32" t="s">
        <v>26</v>
      </c>
      <c r="J26" s="30" t="s">
        <v>35</v>
      </c>
      <c r="K26" s="30" t="s">
        <v>20</v>
      </c>
      <c r="L26" s="30" t="s">
        <v>228</v>
      </c>
      <c r="M26" s="30">
        <v>81</v>
      </c>
      <c r="N26" s="30">
        <v>80131502</v>
      </c>
      <c r="O26" s="33" t="s">
        <v>113</v>
      </c>
      <c r="P26" s="190">
        <v>5418000</v>
      </c>
      <c r="Q26" s="35">
        <v>16718</v>
      </c>
      <c r="R26" s="30" t="s">
        <v>229</v>
      </c>
      <c r="S26" s="30" t="s">
        <v>27</v>
      </c>
      <c r="T26" s="30" t="s">
        <v>99</v>
      </c>
      <c r="U26" s="30">
        <v>28</v>
      </c>
      <c r="V26" s="31">
        <v>43118</v>
      </c>
      <c r="W26" s="30" t="s">
        <v>35</v>
      </c>
      <c r="X26" s="30" t="s">
        <v>230</v>
      </c>
      <c r="Y26" s="30" t="s">
        <v>231</v>
      </c>
      <c r="Z26" s="30" t="s">
        <v>232</v>
      </c>
      <c r="AA26" s="29">
        <v>60357697</v>
      </c>
      <c r="AB26" s="30">
        <v>9</v>
      </c>
      <c r="AC26" s="30">
        <v>32218</v>
      </c>
      <c r="AD26" s="31">
        <v>43118</v>
      </c>
      <c r="AE26" s="34">
        <v>5488000</v>
      </c>
      <c r="AF26" s="34">
        <v>0</v>
      </c>
      <c r="AG26" s="34">
        <f t="shared" si="0"/>
        <v>5488000</v>
      </c>
      <c r="AH26" s="30" t="s">
        <v>103</v>
      </c>
      <c r="AI26" s="30" t="s">
        <v>103</v>
      </c>
      <c r="AJ26" s="30" t="s">
        <v>103</v>
      </c>
      <c r="AK26" s="30" t="s">
        <v>103</v>
      </c>
      <c r="AL26" s="30" t="s">
        <v>103</v>
      </c>
      <c r="AM26" s="31">
        <v>43118</v>
      </c>
      <c r="AN26" s="31">
        <v>43452</v>
      </c>
      <c r="AO26" s="31" t="s">
        <v>116</v>
      </c>
      <c r="AP26" s="37">
        <f t="shared" si="2"/>
        <v>334</v>
      </c>
      <c r="AQ26" s="30" t="s">
        <v>233</v>
      </c>
      <c r="AR26" s="158">
        <v>80251761</v>
      </c>
      <c r="AS26" s="5" t="str">
        <f t="shared" si="1"/>
        <v>Terminado para  tramite de liquidacion</v>
      </c>
    </row>
    <row r="27" spans="1:45" ht="20.100000000000001" hidden="1" customHeight="1">
      <c r="A27" s="28" t="s">
        <v>154</v>
      </c>
      <c r="B27" s="30">
        <v>21</v>
      </c>
      <c r="C27" s="30" t="s">
        <v>155</v>
      </c>
      <c r="D27" s="30" t="s">
        <v>234</v>
      </c>
      <c r="E27" s="30" t="s">
        <v>235</v>
      </c>
      <c r="F27" s="30" t="s">
        <v>236</v>
      </c>
      <c r="G27" s="30" t="s">
        <v>3</v>
      </c>
      <c r="H27" s="38">
        <v>43109</v>
      </c>
      <c r="I27" s="32" t="s">
        <v>26</v>
      </c>
      <c r="J27" s="30" t="s">
        <v>37</v>
      </c>
      <c r="K27" s="30" t="s">
        <v>17</v>
      </c>
      <c r="L27" s="30" t="s">
        <v>237</v>
      </c>
      <c r="M27" s="30">
        <v>1</v>
      </c>
      <c r="N27" s="30">
        <v>551015</v>
      </c>
      <c r="O27" s="33" t="s">
        <v>238</v>
      </c>
      <c r="P27" s="190">
        <v>4000000</v>
      </c>
      <c r="Q27" s="35">
        <v>9118</v>
      </c>
      <c r="R27" s="30" t="s">
        <v>239</v>
      </c>
      <c r="S27" s="30" t="s">
        <v>27</v>
      </c>
      <c r="T27" s="30" t="s">
        <v>99</v>
      </c>
      <c r="U27" s="30">
        <v>35</v>
      </c>
      <c r="V27" s="31">
        <v>43123</v>
      </c>
      <c r="W27" s="30" t="s">
        <v>37</v>
      </c>
      <c r="X27" s="30" t="s">
        <v>100</v>
      </c>
      <c r="Y27" s="30" t="s">
        <v>162</v>
      </c>
      <c r="Z27" s="30" t="s">
        <v>240</v>
      </c>
      <c r="AA27" s="29">
        <v>830001113</v>
      </c>
      <c r="AB27" s="30">
        <v>1</v>
      </c>
      <c r="AC27" s="30">
        <v>34618</v>
      </c>
      <c r="AD27" s="31">
        <v>43123</v>
      </c>
      <c r="AE27" s="34">
        <v>4000000</v>
      </c>
      <c r="AF27" s="34">
        <v>0</v>
      </c>
      <c r="AG27" s="34">
        <f t="shared" si="0"/>
        <v>4000000</v>
      </c>
      <c r="AH27" s="30" t="s">
        <v>103</v>
      </c>
      <c r="AI27" s="30" t="s">
        <v>103</v>
      </c>
      <c r="AJ27" s="30" t="s">
        <v>103</v>
      </c>
      <c r="AK27" s="30" t="s">
        <v>103</v>
      </c>
      <c r="AL27" s="30" t="s">
        <v>103</v>
      </c>
      <c r="AM27" s="31">
        <v>43123</v>
      </c>
      <c r="AN27" s="31">
        <v>43465</v>
      </c>
      <c r="AO27" s="31" t="s">
        <v>116</v>
      </c>
      <c r="AP27" s="37">
        <f t="shared" si="2"/>
        <v>342</v>
      </c>
      <c r="AQ27" s="30" t="s">
        <v>130</v>
      </c>
      <c r="AR27" s="158">
        <v>39774921</v>
      </c>
      <c r="AS27" s="5" t="str">
        <f t="shared" si="1"/>
        <v>Terminado para  tramite de liquidacion</v>
      </c>
    </row>
    <row r="28" spans="1:45" ht="20.100000000000001" hidden="1" customHeight="1">
      <c r="A28" s="28" t="s">
        <v>154</v>
      </c>
      <c r="B28" s="30">
        <v>20</v>
      </c>
      <c r="C28" s="30" t="s">
        <v>155</v>
      </c>
      <c r="D28" s="30" t="s">
        <v>241</v>
      </c>
      <c r="E28" s="30" t="s">
        <v>242</v>
      </c>
      <c r="F28" s="30" t="s">
        <v>243</v>
      </c>
      <c r="G28" s="30" t="s">
        <v>3</v>
      </c>
      <c r="H28" s="38">
        <v>43109</v>
      </c>
      <c r="I28" s="32" t="s">
        <v>26</v>
      </c>
      <c r="J28" s="30" t="s">
        <v>244</v>
      </c>
      <c r="K28" s="30" t="s">
        <v>17</v>
      </c>
      <c r="L28" s="30" t="s">
        <v>245</v>
      </c>
      <c r="M28" s="30">
        <v>2</v>
      </c>
      <c r="N28" s="30">
        <v>55111515</v>
      </c>
      <c r="O28" s="33" t="s">
        <v>238</v>
      </c>
      <c r="P28" s="190">
        <v>65000000</v>
      </c>
      <c r="Q28" s="35">
        <v>9718</v>
      </c>
      <c r="R28" s="30" t="s">
        <v>246</v>
      </c>
      <c r="S28" s="30" t="s">
        <v>27</v>
      </c>
      <c r="T28" s="30" t="s">
        <v>99</v>
      </c>
      <c r="U28" s="30">
        <v>18</v>
      </c>
      <c r="V28" s="31">
        <v>43112</v>
      </c>
      <c r="W28" s="30" t="s">
        <v>41</v>
      </c>
      <c r="X28" s="30" t="s">
        <v>100</v>
      </c>
      <c r="Y28" s="30" t="s">
        <v>162</v>
      </c>
      <c r="Z28" s="30" t="s">
        <v>247</v>
      </c>
      <c r="AA28" s="29">
        <v>830041326</v>
      </c>
      <c r="AB28" s="30">
        <v>2</v>
      </c>
      <c r="AC28" s="30">
        <v>26018</v>
      </c>
      <c r="AD28" s="31">
        <v>43112</v>
      </c>
      <c r="AE28" s="34">
        <v>65000000</v>
      </c>
      <c r="AF28" s="34">
        <v>0</v>
      </c>
      <c r="AG28" s="34">
        <f t="shared" si="0"/>
        <v>65000000</v>
      </c>
      <c r="AH28" s="30" t="s">
        <v>103</v>
      </c>
      <c r="AI28" s="30" t="s">
        <v>103</v>
      </c>
      <c r="AJ28" s="30" t="s">
        <v>103</v>
      </c>
      <c r="AK28" s="30" t="s">
        <v>103</v>
      </c>
      <c r="AL28" s="30" t="s">
        <v>103</v>
      </c>
      <c r="AM28" s="31">
        <v>43116</v>
      </c>
      <c r="AN28" s="31">
        <v>43327</v>
      </c>
      <c r="AO28" s="31" t="s">
        <v>116</v>
      </c>
      <c r="AP28" s="37">
        <f t="shared" si="2"/>
        <v>211</v>
      </c>
      <c r="AQ28" s="30" t="s">
        <v>130</v>
      </c>
      <c r="AR28" s="158">
        <v>39774921</v>
      </c>
      <c r="AS28" s="5" t="str">
        <f t="shared" si="1"/>
        <v>Terminado para  tramite de liquidacion</v>
      </c>
    </row>
    <row r="29" spans="1:45" ht="20.100000000000001" hidden="1" customHeight="1">
      <c r="A29" s="28" t="s">
        <v>91</v>
      </c>
      <c r="B29" s="29">
        <v>43439</v>
      </c>
      <c r="C29" s="30" t="s">
        <v>92</v>
      </c>
      <c r="D29" s="30" t="s">
        <v>248</v>
      </c>
      <c r="E29" s="29">
        <v>43439</v>
      </c>
      <c r="F29" s="30" t="s">
        <v>249</v>
      </c>
      <c r="G29" s="30" t="s">
        <v>3</v>
      </c>
      <c r="H29" s="31">
        <v>43136</v>
      </c>
      <c r="I29" s="32" t="s">
        <v>32</v>
      </c>
      <c r="J29" s="30" t="s">
        <v>95</v>
      </c>
      <c r="K29" s="30" t="s">
        <v>20</v>
      </c>
      <c r="L29" s="30" t="s">
        <v>250</v>
      </c>
      <c r="M29" s="30">
        <v>148</v>
      </c>
      <c r="N29" s="30">
        <v>44103103</v>
      </c>
      <c r="O29" s="33" t="s">
        <v>251</v>
      </c>
      <c r="P29" s="190">
        <v>1157632</v>
      </c>
      <c r="Q29" s="35">
        <v>13218</v>
      </c>
      <c r="R29" s="30" t="s">
        <v>98</v>
      </c>
      <c r="S29" s="30" t="s">
        <v>27</v>
      </c>
      <c r="T29" s="30" t="s">
        <v>99</v>
      </c>
      <c r="U29" s="30">
        <v>25276</v>
      </c>
      <c r="V29" s="31">
        <v>43136</v>
      </c>
      <c r="W29" s="30" t="s">
        <v>43</v>
      </c>
      <c r="X29" s="30" t="s">
        <v>100</v>
      </c>
      <c r="Y29" s="30" t="s">
        <v>101</v>
      </c>
      <c r="Z29" s="30" t="s">
        <v>252</v>
      </c>
      <c r="AA29" s="29">
        <v>830006800</v>
      </c>
      <c r="AB29" s="36">
        <v>4</v>
      </c>
      <c r="AC29" s="30">
        <v>46718</v>
      </c>
      <c r="AD29" s="31">
        <v>43137</v>
      </c>
      <c r="AE29" s="34">
        <v>1157632</v>
      </c>
      <c r="AF29" s="34">
        <v>0</v>
      </c>
      <c r="AG29" s="34">
        <f t="shared" si="0"/>
        <v>1157632</v>
      </c>
      <c r="AH29" s="30" t="s">
        <v>103</v>
      </c>
      <c r="AI29" s="30" t="s">
        <v>103</v>
      </c>
      <c r="AJ29" s="30" t="s">
        <v>103</v>
      </c>
      <c r="AK29" s="30" t="s">
        <v>103</v>
      </c>
      <c r="AL29" s="30" t="s">
        <v>103</v>
      </c>
      <c r="AM29" s="31">
        <v>43137</v>
      </c>
      <c r="AN29" s="31">
        <v>43465</v>
      </c>
      <c r="AO29" s="31" t="s">
        <v>116</v>
      </c>
      <c r="AP29" s="37">
        <f t="shared" si="2"/>
        <v>328</v>
      </c>
      <c r="AQ29" s="30" t="s">
        <v>253</v>
      </c>
      <c r="AR29" s="158">
        <v>40029680</v>
      </c>
      <c r="AS29" s="5" t="str">
        <f t="shared" si="1"/>
        <v>Terminado para  tramite de liquidacion</v>
      </c>
    </row>
    <row r="30" spans="1:45" ht="20.100000000000001" hidden="1" customHeight="1">
      <c r="A30" s="28" t="s">
        <v>91</v>
      </c>
      <c r="B30" s="29">
        <v>43685</v>
      </c>
      <c r="C30" s="30" t="s">
        <v>92</v>
      </c>
      <c r="D30" s="30" t="s">
        <v>254</v>
      </c>
      <c r="E30" s="29">
        <v>43685</v>
      </c>
      <c r="F30" s="30" t="s">
        <v>255</v>
      </c>
      <c r="G30" s="30" t="s">
        <v>3</v>
      </c>
      <c r="H30" s="31">
        <v>43136</v>
      </c>
      <c r="I30" s="32" t="s">
        <v>32</v>
      </c>
      <c r="J30" s="30" t="s">
        <v>95</v>
      </c>
      <c r="K30" s="30" t="s">
        <v>20</v>
      </c>
      <c r="L30" s="30" t="s">
        <v>250</v>
      </c>
      <c r="M30" s="30">
        <v>148</v>
      </c>
      <c r="N30" s="30">
        <v>44103103</v>
      </c>
      <c r="O30" s="33" t="s">
        <v>251</v>
      </c>
      <c r="P30" s="190">
        <v>611471.74</v>
      </c>
      <c r="Q30" s="35">
        <v>13218</v>
      </c>
      <c r="R30" s="30" t="s">
        <v>98</v>
      </c>
      <c r="S30" s="30" t="s">
        <v>27</v>
      </c>
      <c r="T30" s="30" t="s">
        <v>99</v>
      </c>
      <c r="U30" s="30">
        <v>25263</v>
      </c>
      <c r="V30" s="31">
        <v>43136</v>
      </c>
      <c r="W30" s="30" t="s">
        <v>43</v>
      </c>
      <c r="X30" s="30" t="s">
        <v>100</v>
      </c>
      <c r="Y30" s="30" t="s">
        <v>101</v>
      </c>
      <c r="Z30" s="30" t="s">
        <v>256</v>
      </c>
      <c r="AA30" s="29">
        <v>860028580</v>
      </c>
      <c r="AB30" s="36">
        <v>2</v>
      </c>
      <c r="AC30" s="30">
        <v>46818</v>
      </c>
      <c r="AD30" s="31">
        <v>43137</v>
      </c>
      <c r="AE30" s="34">
        <v>611471.74</v>
      </c>
      <c r="AF30" s="34">
        <v>0</v>
      </c>
      <c r="AG30" s="34">
        <f t="shared" si="0"/>
        <v>611471.74</v>
      </c>
      <c r="AH30" s="30" t="s">
        <v>103</v>
      </c>
      <c r="AI30" s="30" t="s">
        <v>103</v>
      </c>
      <c r="AJ30" s="30" t="s">
        <v>103</v>
      </c>
      <c r="AK30" s="30" t="s">
        <v>103</v>
      </c>
      <c r="AL30" s="30" t="s">
        <v>103</v>
      </c>
      <c r="AM30" s="31">
        <v>43137</v>
      </c>
      <c r="AN30" s="31">
        <v>43465</v>
      </c>
      <c r="AO30" s="31" t="s">
        <v>116</v>
      </c>
      <c r="AP30" s="37">
        <f t="shared" si="2"/>
        <v>328</v>
      </c>
      <c r="AQ30" s="30" t="s">
        <v>253</v>
      </c>
      <c r="AR30" s="158">
        <v>40029680</v>
      </c>
      <c r="AS30" s="5" t="str">
        <f t="shared" si="1"/>
        <v>Terminado para  tramite de liquidacion</v>
      </c>
    </row>
    <row r="31" spans="1:45" ht="20.100000000000001" hidden="1" customHeight="1">
      <c r="A31" s="28" t="s">
        <v>91</v>
      </c>
      <c r="B31" s="29">
        <v>43690</v>
      </c>
      <c r="C31" s="30" t="s">
        <v>92</v>
      </c>
      <c r="D31" s="30" t="s">
        <v>257</v>
      </c>
      <c r="E31" s="29">
        <v>43690</v>
      </c>
      <c r="F31" s="30" t="s">
        <v>258</v>
      </c>
      <c r="G31" s="30" t="s">
        <v>3</v>
      </c>
      <c r="H31" s="31">
        <v>43136</v>
      </c>
      <c r="I31" s="32" t="s">
        <v>32</v>
      </c>
      <c r="J31" s="30" t="s">
        <v>95</v>
      </c>
      <c r="K31" s="30" t="s">
        <v>20</v>
      </c>
      <c r="L31" s="30" t="s">
        <v>250</v>
      </c>
      <c r="M31" s="30">
        <v>148</v>
      </c>
      <c r="N31" s="30">
        <v>44103103</v>
      </c>
      <c r="O31" s="33" t="s">
        <v>251</v>
      </c>
      <c r="P31" s="190">
        <v>2605438.36</v>
      </c>
      <c r="Q31" s="35">
        <v>13218</v>
      </c>
      <c r="R31" s="30" t="s">
        <v>98</v>
      </c>
      <c r="S31" s="30" t="s">
        <v>27</v>
      </c>
      <c r="T31" s="30" t="s">
        <v>99</v>
      </c>
      <c r="U31" s="30">
        <v>25262</v>
      </c>
      <c r="V31" s="31">
        <v>43136</v>
      </c>
      <c r="W31" s="30" t="s">
        <v>43</v>
      </c>
      <c r="X31" s="30" t="s">
        <v>100</v>
      </c>
      <c r="Y31" s="30" t="s">
        <v>101</v>
      </c>
      <c r="Z31" s="30" t="s">
        <v>259</v>
      </c>
      <c r="AA31" s="29">
        <v>800004711</v>
      </c>
      <c r="AB31" s="36">
        <v>9</v>
      </c>
      <c r="AC31" s="30">
        <v>46318</v>
      </c>
      <c r="AD31" s="31">
        <v>43137</v>
      </c>
      <c r="AE31" s="34">
        <v>2605438.36</v>
      </c>
      <c r="AF31" s="34">
        <v>0</v>
      </c>
      <c r="AG31" s="34">
        <f t="shared" si="0"/>
        <v>2605438.36</v>
      </c>
      <c r="AH31" s="30" t="s">
        <v>103</v>
      </c>
      <c r="AI31" s="30" t="s">
        <v>103</v>
      </c>
      <c r="AJ31" s="30" t="s">
        <v>103</v>
      </c>
      <c r="AK31" s="30" t="s">
        <v>103</v>
      </c>
      <c r="AL31" s="30" t="s">
        <v>103</v>
      </c>
      <c r="AM31" s="31">
        <v>43137</v>
      </c>
      <c r="AN31" s="31">
        <v>43465</v>
      </c>
      <c r="AO31" s="31" t="s">
        <v>116</v>
      </c>
      <c r="AP31" s="37">
        <f t="shared" si="2"/>
        <v>328</v>
      </c>
      <c r="AQ31" s="30" t="s">
        <v>253</v>
      </c>
      <c r="AR31" s="158">
        <v>40029680</v>
      </c>
      <c r="AS31" s="5" t="str">
        <f t="shared" si="1"/>
        <v>Terminado para  tramite de liquidacion</v>
      </c>
    </row>
    <row r="32" spans="1:45" ht="20.100000000000001" hidden="1" customHeight="1">
      <c r="A32" s="28" t="s">
        <v>91</v>
      </c>
      <c r="B32" s="29">
        <v>43692</v>
      </c>
      <c r="C32" s="30" t="s">
        <v>92</v>
      </c>
      <c r="D32" s="30" t="s">
        <v>260</v>
      </c>
      <c r="E32" s="29">
        <v>43692</v>
      </c>
      <c r="F32" s="30" t="s">
        <v>261</v>
      </c>
      <c r="G32" s="30" t="s">
        <v>3</v>
      </c>
      <c r="H32" s="31">
        <v>43136</v>
      </c>
      <c r="I32" s="32" t="s">
        <v>32</v>
      </c>
      <c r="J32" s="30" t="s">
        <v>95</v>
      </c>
      <c r="K32" s="30" t="s">
        <v>20</v>
      </c>
      <c r="L32" s="30" t="s">
        <v>250</v>
      </c>
      <c r="M32" s="30">
        <v>148</v>
      </c>
      <c r="N32" s="30">
        <v>44103103</v>
      </c>
      <c r="O32" s="33" t="s">
        <v>251</v>
      </c>
      <c r="P32" s="190">
        <v>611683.80000000005</v>
      </c>
      <c r="Q32" s="35">
        <v>13218</v>
      </c>
      <c r="R32" s="30" t="s">
        <v>98</v>
      </c>
      <c r="S32" s="30" t="s">
        <v>27</v>
      </c>
      <c r="T32" s="30" t="s">
        <v>99</v>
      </c>
      <c r="U32" s="30">
        <v>25261</v>
      </c>
      <c r="V32" s="31">
        <v>43136</v>
      </c>
      <c r="W32" s="30" t="s">
        <v>43</v>
      </c>
      <c r="X32" s="30" t="s">
        <v>100</v>
      </c>
      <c r="Y32" s="30" t="s">
        <v>101</v>
      </c>
      <c r="Z32" s="30" t="s">
        <v>262</v>
      </c>
      <c r="AA32" s="29">
        <v>830087030</v>
      </c>
      <c r="AB32" s="36">
        <v>6</v>
      </c>
      <c r="AC32" s="30">
        <v>46418</v>
      </c>
      <c r="AD32" s="31">
        <v>43137</v>
      </c>
      <c r="AE32" s="34">
        <v>611683.80000000005</v>
      </c>
      <c r="AF32" s="34">
        <v>0</v>
      </c>
      <c r="AG32" s="34">
        <f t="shared" si="0"/>
        <v>611683.80000000005</v>
      </c>
      <c r="AH32" s="30" t="s">
        <v>103</v>
      </c>
      <c r="AI32" s="30" t="s">
        <v>103</v>
      </c>
      <c r="AJ32" s="30" t="s">
        <v>103</v>
      </c>
      <c r="AK32" s="30" t="s">
        <v>103</v>
      </c>
      <c r="AL32" s="30" t="s">
        <v>103</v>
      </c>
      <c r="AM32" s="31">
        <v>43137</v>
      </c>
      <c r="AN32" s="31">
        <v>43465</v>
      </c>
      <c r="AO32" s="31" t="s">
        <v>116</v>
      </c>
      <c r="AP32" s="37">
        <f t="shared" si="2"/>
        <v>328</v>
      </c>
      <c r="AQ32" s="30" t="s">
        <v>253</v>
      </c>
      <c r="AR32" s="158">
        <v>40029680</v>
      </c>
      <c r="AS32" s="5" t="str">
        <f t="shared" si="1"/>
        <v>Terminado para  tramite de liquidacion</v>
      </c>
    </row>
    <row r="33" spans="1:45" ht="20.100000000000001" hidden="1" customHeight="1">
      <c r="A33" s="28" t="s">
        <v>91</v>
      </c>
      <c r="B33" s="29">
        <v>43697</v>
      </c>
      <c r="C33" s="30" t="s">
        <v>92</v>
      </c>
      <c r="D33" s="30" t="s">
        <v>263</v>
      </c>
      <c r="E33" s="29">
        <v>43697</v>
      </c>
      <c r="F33" s="30" t="s">
        <v>264</v>
      </c>
      <c r="G33" s="30" t="s">
        <v>3</v>
      </c>
      <c r="H33" s="31">
        <v>43136</v>
      </c>
      <c r="I33" s="32" t="s">
        <v>32</v>
      </c>
      <c r="J33" s="30" t="s">
        <v>95</v>
      </c>
      <c r="K33" s="30" t="s">
        <v>20</v>
      </c>
      <c r="L33" s="30" t="s">
        <v>250</v>
      </c>
      <c r="M33" s="30">
        <v>148</v>
      </c>
      <c r="N33" s="30">
        <v>44103103</v>
      </c>
      <c r="O33" s="33" t="s">
        <v>251</v>
      </c>
      <c r="P33" s="190">
        <v>641667.04</v>
      </c>
      <c r="Q33" s="35">
        <v>13218</v>
      </c>
      <c r="R33" s="30" t="s">
        <v>98</v>
      </c>
      <c r="S33" s="30" t="s">
        <v>27</v>
      </c>
      <c r="T33" s="30" t="s">
        <v>99</v>
      </c>
      <c r="U33" s="30">
        <v>25278</v>
      </c>
      <c r="V33" s="31">
        <v>43136</v>
      </c>
      <c r="W33" s="30" t="s">
        <v>43</v>
      </c>
      <c r="X33" s="30" t="s">
        <v>100</v>
      </c>
      <c r="Y33" s="30" t="s">
        <v>101</v>
      </c>
      <c r="Z33" s="30" t="s">
        <v>265</v>
      </c>
      <c r="AA33" s="29">
        <v>901055232</v>
      </c>
      <c r="AB33" s="36">
        <v>7</v>
      </c>
      <c r="AC33" s="30">
        <v>46918</v>
      </c>
      <c r="AD33" s="31">
        <v>43137</v>
      </c>
      <c r="AE33" s="34">
        <v>641667.04</v>
      </c>
      <c r="AF33" s="34">
        <v>0</v>
      </c>
      <c r="AG33" s="34">
        <f t="shared" si="0"/>
        <v>641667.04</v>
      </c>
      <c r="AH33" s="30" t="s">
        <v>103</v>
      </c>
      <c r="AI33" s="30" t="s">
        <v>103</v>
      </c>
      <c r="AJ33" s="30" t="s">
        <v>103</v>
      </c>
      <c r="AK33" s="30" t="s">
        <v>103</v>
      </c>
      <c r="AL33" s="30" t="s">
        <v>103</v>
      </c>
      <c r="AM33" s="31">
        <v>43137</v>
      </c>
      <c r="AN33" s="31">
        <v>43465</v>
      </c>
      <c r="AO33" s="31" t="s">
        <v>116</v>
      </c>
      <c r="AP33" s="37">
        <f t="shared" si="2"/>
        <v>328</v>
      </c>
      <c r="AQ33" s="30" t="s">
        <v>253</v>
      </c>
      <c r="AR33" s="158">
        <v>40029680</v>
      </c>
      <c r="AS33" s="5" t="str">
        <f t="shared" si="1"/>
        <v>Terminado para  tramite de liquidacion</v>
      </c>
    </row>
    <row r="34" spans="1:45" ht="20.100000000000001" hidden="1" customHeight="1">
      <c r="A34" s="28" t="s">
        <v>91</v>
      </c>
      <c r="B34" s="29">
        <v>43873</v>
      </c>
      <c r="C34" s="30" t="s">
        <v>92</v>
      </c>
      <c r="D34" s="30" t="s">
        <v>266</v>
      </c>
      <c r="E34" s="29">
        <v>43873</v>
      </c>
      <c r="F34" s="30" t="s">
        <v>267</v>
      </c>
      <c r="G34" s="30" t="s">
        <v>3</v>
      </c>
      <c r="H34" s="31">
        <v>43139</v>
      </c>
      <c r="I34" s="32" t="s">
        <v>32</v>
      </c>
      <c r="J34" s="30" t="s">
        <v>95</v>
      </c>
      <c r="K34" s="30" t="s">
        <v>20</v>
      </c>
      <c r="L34" s="30" t="s">
        <v>250</v>
      </c>
      <c r="M34" s="30">
        <v>148</v>
      </c>
      <c r="N34" s="30">
        <v>44103103</v>
      </c>
      <c r="O34" s="33" t="s">
        <v>251</v>
      </c>
      <c r="P34" s="190">
        <v>20522056.460000001</v>
      </c>
      <c r="Q34" s="35">
        <v>13218</v>
      </c>
      <c r="R34" s="30" t="s">
        <v>98</v>
      </c>
      <c r="S34" s="30" t="s">
        <v>27</v>
      </c>
      <c r="T34" s="30" t="s">
        <v>99</v>
      </c>
      <c r="U34" s="30">
        <v>25397</v>
      </c>
      <c r="V34" s="31">
        <v>43139</v>
      </c>
      <c r="W34" s="30" t="s">
        <v>43</v>
      </c>
      <c r="X34" s="30" t="s">
        <v>100</v>
      </c>
      <c r="Y34" s="30" t="s">
        <v>101</v>
      </c>
      <c r="Z34" s="30" t="s">
        <v>268</v>
      </c>
      <c r="AA34" s="29">
        <v>830073623</v>
      </c>
      <c r="AB34" s="36">
        <v>2</v>
      </c>
      <c r="AC34" s="30">
        <v>51018</v>
      </c>
      <c r="AD34" s="31">
        <v>43140</v>
      </c>
      <c r="AE34" s="34">
        <v>20522056.460000001</v>
      </c>
      <c r="AF34" s="34">
        <v>0</v>
      </c>
      <c r="AG34" s="34">
        <f t="shared" si="0"/>
        <v>20522056.460000001</v>
      </c>
      <c r="AH34" s="30" t="s">
        <v>103</v>
      </c>
      <c r="AI34" s="30" t="s">
        <v>103</v>
      </c>
      <c r="AJ34" s="30" t="s">
        <v>103</v>
      </c>
      <c r="AK34" s="30" t="s">
        <v>103</v>
      </c>
      <c r="AL34" s="30" t="s">
        <v>103</v>
      </c>
      <c r="AM34" s="31">
        <v>43139</v>
      </c>
      <c r="AN34" s="31">
        <v>43465</v>
      </c>
      <c r="AO34" s="31" t="s">
        <v>116</v>
      </c>
      <c r="AP34" s="37">
        <f t="shared" si="2"/>
        <v>326</v>
      </c>
      <c r="AQ34" s="30" t="s">
        <v>253</v>
      </c>
      <c r="AR34" s="158">
        <v>40029680</v>
      </c>
      <c r="AS34" s="5" t="str">
        <f t="shared" si="1"/>
        <v>Terminado para  tramite de liquidacion</v>
      </c>
    </row>
    <row r="35" spans="1:45" ht="20.100000000000001" hidden="1" customHeight="1">
      <c r="A35" s="28" t="s">
        <v>91</v>
      </c>
      <c r="B35" s="29">
        <v>43711</v>
      </c>
      <c r="C35" s="30" t="s">
        <v>92</v>
      </c>
      <c r="D35" s="30" t="s">
        <v>269</v>
      </c>
      <c r="E35" s="29">
        <v>43711</v>
      </c>
      <c r="F35" s="30" t="s">
        <v>270</v>
      </c>
      <c r="G35" s="30" t="s">
        <v>3</v>
      </c>
      <c r="H35" s="31">
        <v>43136</v>
      </c>
      <c r="I35" s="32" t="s">
        <v>32</v>
      </c>
      <c r="J35" s="30" t="s">
        <v>95</v>
      </c>
      <c r="K35" s="30" t="s">
        <v>20</v>
      </c>
      <c r="L35" s="30" t="s">
        <v>250</v>
      </c>
      <c r="M35" s="30">
        <v>148</v>
      </c>
      <c r="N35" s="30">
        <v>44103103</v>
      </c>
      <c r="O35" s="33" t="s">
        <v>251</v>
      </c>
      <c r="P35" s="190">
        <v>1919171.31</v>
      </c>
      <c r="Q35" s="35">
        <v>13218</v>
      </c>
      <c r="R35" s="30" t="s">
        <v>98</v>
      </c>
      <c r="S35" s="30" t="s">
        <v>27</v>
      </c>
      <c r="T35" s="30" t="s">
        <v>99</v>
      </c>
      <c r="U35" s="30">
        <v>25285</v>
      </c>
      <c r="V35" s="31">
        <v>43136</v>
      </c>
      <c r="W35" s="30" t="s">
        <v>43</v>
      </c>
      <c r="X35" s="30" t="s">
        <v>100</v>
      </c>
      <c r="Y35" s="30" t="s">
        <v>101</v>
      </c>
      <c r="Z35" s="30" t="s">
        <v>265</v>
      </c>
      <c r="AA35" s="29">
        <v>901055232</v>
      </c>
      <c r="AB35" s="36">
        <v>7</v>
      </c>
      <c r="AC35" s="30">
        <v>47018</v>
      </c>
      <c r="AD35" s="31">
        <v>43137</v>
      </c>
      <c r="AE35" s="34">
        <v>1919171.31</v>
      </c>
      <c r="AF35" s="34">
        <v>0</v>
      </c>
      <c r="AG35" s="34">
        <f t="shared" si="0"/>
        <v>1919171.31</v>
      </c>
      <c r="AH35" s="30" t="s">
        <v>103</v>
      </c>
      <c r="AI35" s="30" t="s">
        <v>103</v>
      </c>
      <c r="AJ35" s="30" t="s">
        <v>103</v>
      </c>
      <c r="AK35" s="30" t="s">
        <v>103</v>
      </c>
      <c r="AL35" s="30" t="s">
        <v>103</v>
      </c>
      <c r="AM35" s="31">
        <v>43136</v>
      </c>
      <c r="AN35" s="31">
        <v>43465</v>
      </c>
      <c r="AO35" s="31" t="s">
        <v>116</v>
      </c>
      <c r="AP35" s="37">
        <f t="shared" si="2"/>
        <v>329</v>
      </c>
      <c r="AQ35" s="30" t="s">
        <v>253</v>
      </c>
      <c r="AR35" s="158">
        <v>40029680</v>
      </c>
      <c r="AS35" s="5" t="str">
        <f t="shared" si="1"/>
        <v>Terminado para  tramite de liquidacion</v>
      </c>
    </row>
    <row r="36" spans="1:45" ht="20.100000000000001" hidden="1" customHeight="1">
      <c r="A36" s="28" t="s">
        <v>91</v>
      </c>
      <c r="B36" s="29">
        <v>43713</v>
      </c>
      <c r="C36" s="30" t="s">
        <v>92</v>
      </c>
      <c r="D36" s="30" t="s">
        <v>271</v>
      </c>
      <c r="E36" s="29">
        <v>43713</v>
      </c>
      <c r="F36" s="30" t="s">
        <v>272</v>
      </c>
      <c r="G36" s="30" t="s">
        <v>3</v>
      </c>
      <c r="H36" s="31">
        <v>43136</v>
      </c>
      <c r="I36" s="32" t="s">
        <v>32</v>
      </c>
      <c r="J36" s="30" t="s">
        <v>95</v>
      </c>
      <c r="K36" s="30" t="s">
        <v>20</v>
      </c>
      <c r="L36" s="30" t="s">
        <v>250</v>
      </c>
      <c r="M36" s="30">
        <v>148</v>
      </c>
      <c r="N36" s="30">
        <v>44103103</v>
      </c>
      <c r="O36" s="33" t="s">
        <v>251</v>
      </c>
      <c r="P36" s="190">
        <v>2390414.12</v>
      </c>
      <c r="Q36" s="35">
        <v>13218</v>
      </c>
      <c r="R36" s="30" t="s">
        <v>98</v>
      </c>
      <c r="S36" s="30" t="s">
        <v>27</v>
      </c>
      <c r="T36" s="30" t="s">
        <v>99</v>
      </c>
      <c r="U36" s="30">
        <v>25286</v>
      </c>
      <c r="V36" s="31">
        <v>43136</v>
      </c>
      <c r="W36" s="30" t="s">
        <v>43</v>
      </c>
      <c r="X36" s="30" t="s">
        <v>100</v>
      </c>
      <c r="Y36" s="30" t="s">
        <v>101</v>
      </c>
      <c r="Z36" s="30" t="s">
        <v>256</v>
      </c>
      <c r="AA36" s="29">
        <v>860028580</v>
      </c>
      <c r="AB36" s="36">
        <v>2</v>
      </c>
      <c r="AC36" s="30">
        <v>47718</v>
      </c>
      <c r="AD36" s="31">
        <v>43138</v>
      </c>
      <c r="AE36" s="34">
        <v>2390414.12</v>
      </c>
      <c r="AF36" s="34">
        <v>0</v>
      </c>
      <c r="AG36" s="34">
        <f t="shared" si="0"/>
        <v>2390414.12</v>
      </c>
      <c r="AH36" s="30" t="s">
        <v>103</v>
      </c>
      <c r="AI36" s="30" t="s">
        <v>103</v>
      </c>
      <c r="AJ36" s="30" t="s">
        <v>103</v>
      </c>
      <c r="AK36" s="30" t="s">
        <v>103</v>
      </c>
      <c r="AL36" s="30" t="s">
        <v>103</v>
      </c>
      <c r="AM36" s="31">
        <v>43136</v>
      </c>
      <c r="AN36" s="31">
        <v>43465</v>
      </c>
      <c r="AO36" s="31" t="s">
        <v>116</v>
      </c>
      <c r="AP36" s="37">
        <f t="shared" si="2"/>
        <v>329</v>
      </c>
      <c r="AQ36" s="30" t="s">
        <v>253</v>
      </c>
      <c r="AR36" s="158">
        <v>40029680</v>
      </c>
      <c r="AS36" s="5" t="str">
        <f t="shared" si="1"/>
        <v>Terminado para  tramite de liquidacion</v>
      </c>
    </row>
    <row r="37" spans="1:45" ht="20.100000000000001" hidden="1" customHeight="1">
      <c r="A37" s="28" t="s">
        <v>91</v>
      </c>
      <c r="B37" s="29">
        <v>43376</v>
      </c>
      <c r="C37" s="30" t="s">
        <v>92</v>
      </c>
      <c r="D37" s="30" t="s">
        <v>273</v>
      </c>
      <c r="E37" s="29">
        <v>43376</v>
      </c>
      <c r="F37" s="30" t="s">
        <v>274</v>
      </c>
      <c r="G37" s="30" t="s">
        <v>3</v>
      </c>
      <c r="H37" s="31">
        <v>43131</v>
      </c>
      <c r="I37" s="32" t="s">
        <v>32</v>
      </c>
      <c r="J37" s="30" t="s">
        <v>95</v>
      </c>
      <c r="K37" s="30" t="s">
        <v>20</v>
      </c>
      <c r="L37" s="30" t="s">
        <v>275</v>
      </c>
      <c r="M37" s="30">
        <v>150</v>
      </c>
      <c r="N37" s="30">
        <v>80141703</v>
      </c>
      <c r="O37" s="33" t="s">
        <v>276</v>
      </c>
      <c r="P37" s="190">
        <v>40000000</v>
      </c>
      <c r="Q37" s="35">
        <v>16518</v>
      </c>
      <c r="R37" s="30" t="s">
        <v>277</v>
      </c>
      <c r="S37" s="30" t="s">
        <v>27</v>
      </c>
      <c r="T37" s="30" t="s">
        <v>99</v>
      </c>
      <c r="U37" s="30">
        <v>25086</v>
      </c>
      <c r="V37" s="31">
        <v>43131</v>
      </c>
      <c r="W37" s="30" t="s">
        <v>43</v>
      </c>
      <c r="X37" s="30" t="s">
        <v>100</v>
      </c>
      <c r="Y37" s="30" t="s">
        <v>101</v>
      </c>
      <c r="Z37" s="30" t="s">
        <v>278</v>
      </c>
      <c r="AA37" s="29">
        <v>900062917</v>
      </c>
      <c r="AB37" s="36">
        <v>9</v>
      </c>
      <c r="AC37" s="30">
        <v>44918</v>
      </c>
      <c r="AD37" s="31">
        <v>43131</v>
      </c>
      <c r="AE37" s="34">
        <v>39388690.960000001</v>
      </c>
      <c r="AF37" s="34">
        <v>0</v>
      </c>
      <c r="AG37" s="34">
        <f t="shared" si="0"/>
        <v>39388690.960000001</v>
      </c>
      <c r="AH37" s="30" t="s">
        <v>103</v>
      </c>
      <c r="AI37" s="30" t="s">
        <v>103</v>
      </c>
      <c r="AJ37" s="30" t="s">
        <v>103</v>
      </c>
      <c r="AK37" s="30" t="s">
        <v>103</v>
      </c>
      <c r="AL37" s="30" t="s">
        <v>103</v>
      </c>
      <c r="AM37" s="31">
        <v>43131</v>
      </c>
      <c r="AN37" s="31">
        <v>43465</v>
      </c>
      <c r="AO37" s="31" t="s">
        <v>116</v>
      </c>
      <c r="AP37" s="37">
        <f t="shared" si="2"/>
        <v>334</v>
      </c>
      <c r="AQ37" s="30" t="s">
        <v>253</v>
      </c>
      <c r="AR37" s="158">
        <v>40029680</v>
      </c>
      <c r="AS37" s="5" t="str">
        <f t="shared" si="1"/>
        <v>Terminado para  tramite de liquidacion</v>
      </c>
    </row>
    <row r="38" spans="1:45" ht="20.100000000000001" hidden="1" customHeight="1">
      <c r="A38" s="39" t="s">
        <v>279</v>
      </c>
      <c r="B38" s="36">
        <v>42484</v>
      </c>
      <c r="C38" s="36" t="s">
        <v>155</v>
      </c>
      <c r="D38" s="30" t="s">
        <v>280</v>
      </c>
      <c r="E38" s="36">
        <v>42484</v>
      </c>
      <c r="F38" s="30" t="s">
        <v>281</v>
      </c>
      <c r="G38" s="40" t="s">
        <v>3</v>
      </c>
      <c r="H38" s="38">
        <v>43110</v>
      </c>
      <c r="I38" s="41" t="s">
        <v>32</v>
      </c>
      <c r="J38" s="36" t="s">
        <v>95</v>
      </c>
      <c r="K38" s="36" t="s">
        <v>19</v>
      </c>
      <c r="L38" s="36" t="s">
        <v>282</v>
      </c>
      <c r="M38" s="36">
        <v>162</v>
      </c>
      <c r="N38" s="36" t="s">
        <v>103</v>
      </c>
      <c r="O38" s="42" t="s">
        <v>103</v>
      </c>
      <c r="P38" s="191">
        <v>1032700000</v>
      </c>
      <c r="Q38" s="44">
        <v>9318</v>
      </c>
      <c r="R38" s="36" t="s">
        <v>283</v>
      </c>
      <c r="S38" s="36" t="s">
        <v>27</v>
      </c>
      <c r="T38" s="36" t="s">
        <v>99</v>
      </c>
      <c r="U38" s="36">
        <v>24572</v>
      </c>
      <c r="V38" s="38">
        <v>43110</v>
      </c>
      <c r="W38" s="36" t="s">
        <v>43</v>
      </c>
      <c r="X38" s="36" t="s">
        <v>100</v>
      </c>
      <c r="Y38" s="36" t="s">
        <v>162</v>
      </c>
      <c r="Z38" s="36" t="s">
        <v>284</v>
      </c>
      <c r="AA38" s="45">
        <v>800103052</v>
      </c>
      <c r="AB38" s="36">
        <v>8</v>
      </c>
      <c r="AC38" s="36">
        <v>19718</v>
      </c>
      <c r="AD38" s="46">
        <v>43110</v>
      </c>
      <c r="AE38" s="34">
        <v>1032700000</v>
      </c>
      <c r="AF38" s="34">
        <v>0</v>
      </c>
      <c r="AG38" s="34">
        <f t="shared" si="0"/>
        <v>1032700000</v>
      </c>
      <c r="AH38" s="36" t="s">
        <v>164</v>
      </c>
      <c r="AI38" s="36" t="s">
        <v>164</v>
      </c>
      <c r="AJ38" s="36" t="s">
        <v>164</v>
      </c>
      <c r="AK38" s="36" t="s">
        <v>164</v>
      </c>
      <c r="AL38" s="36" t="s">
        <v>103</v>
      </c>
      <c r="AM38" s="47">
        <v>43110</v>
      </c>
      <c r="AN38" s="47">
        <v>43159</v>
      </c>
      <c r="AO38" s="31" t="s">
        <v>104</v>
      </c>
      <c r="AP38" s="45">
        <f>+AN38-AM38</f>
        <v>49</v>
      </c>
      <c r="AQ38" s="36" t="s">
        <v>285</v>
      </c>
      <c r="AR38" s="159">
        <v>46373712</v>
      </c>
      <c r="AS38" s="5" t="str">
        <f t="shared" si="1"/>
        <v>Terminado para  tramite de liquidacion</v>
      </c>
    </row>
    <row r="39" spans="1:45" ht="20.100000000000001" hidden="1" customHeight="1">
      <c r="A39" s="28" t="s">
        <v>106</v>
      </c>
      <c r="B39" s="29">
        <v>22</v>
      </c>
      <c r="C39" s="30" t="s">
        <v>107</v>
      </c>
      <c r="D39" s="30" t="s">
        <v>286</v>
      </c>
      <c r="E39" s="30" t="s">
        <v>287</v>
      </c>
      <c r="F39" s="30" t="s">
        <v>288</v>
      </c>
      <c r="G39" s="30" t="s">
        <v>3</v>
      </c>
      <c r="H39" s="38">
        <v>43110</v>
      </c>
      <c r="I39" s="32" t="s">
        <v>26</v>
      </c>
      <c r="J39" s="30" t="s">
        <v>121</v>
      </c>
      <c r="K39" s="30" t="s">
        <v>20</v>
      </c>
      <c r="L39" s="30" t="s">
        <v>289</v>
      </c>
      <c r="M39" s="30">
        <v>151</v>
      </c>
      <c r="N39" s="30">
        <v>80121704</v>
      </c>
      <c r="O39" s="33" t="s">
        <v>290</v>
      </c>
      <c r="P39" s="190">
        <v>29000000</v>
      </c>
      <c r="Q39" s="35">
        <v>15018</v>
      </c>
      <c r="R39" s="30" t="s">
        <v>291</v>
      </c>
      <c r="S39" s="30" t="s">
        <v>27</v>
      </c>
      <c r="T39" s="30" t="s">
        <v>99</v>
      </c>
      <c r="U39" s="29">
        <v>8</v>
      </c>
      <c r="V39" s="31">
        <v>43110</v>
      </c>
      <c r="W39" s="30" t="s">
        <v>40</v>
      </c>
      <c r="X39" s="30" t="s">
        <v>100</v>
      </c>
      <c r="Y39" s="30" t="s">
        <v>101</v>
      </c>
      <c r="Z39" s="30" t="s">
        <v>292</v>
      </c>
      <c r="AA39" s="29">
        <v>1015409282</v>
      </c>
      <c r="AB39" s="30">
        <v>0</v>
      </c>
      <c r="AC39" s="30">
        <v>19418</v>
      </c>
      <c r="AD39" s="31">
        <v>43110</v>
      </c>
      <c r="AE39" s="34">
        <v>29000000</v>
      </c>
      <c r="AF39" s="34">
        <v>0</v>
      </c>
      <c r="AG39" s="34">
        <f t="shared" si="0"/>
        <v>29000000</v>
      </c>
      <c r="AH39" s="30" t="s">
        <v>103</v>
      </c>
      <c r="AI39" s="30" t="s">
        <v>103</v>
      </c>
      <c r="AJ39" s="30" t="s">
        <v>103</v>
      </c>
      <c r="AK39" s="30" t="s">
        <v>103</v>
      </c>
      <c r="AL39" s="30" t="s">
        <v>103</v>
      </c>
      <c r="AM39" s="31">
        <v>43110</v>
      </c>
      <c r="AN39" s="31">
        <v>43413</v>
      </c>
      <c r="AO39" s="31" t="s">
        <v>116</v>
      </c>
      <c r="AP39" s="37">
        <f t="shared" ref="AP39:AP78" si="3">+AN39-AM39</f>
        <v>303</v>
      </c>
      <c r="AQ39" s="30" t="s">
        <v>293</v>
      </c>
      <c r="AR39" s="158">
        <v>1020712442</v>
      </c>
      <c r="AS39" s="5" t="str">
        <f t="shared" si="1"/>
        <v>Terminado para  tramite de liquidacion</v>
      </c>
    </row>
    <row r="40" spans="1:45" ht="20.100000000000001" hidden="1" customHeight="1">
      <c r="A40" s="28" t="s">
        <v>106</v>
      </c>
      <c r="B40" s="29">
        <v>23</v>
      </c>
      <c r="C40" s="30" t="s">
        <v>107</v>
      </c>
      <c r="D40" s="30" t="s">
        <v>294</v>
      </c>
      <c r="E40" s="30" t="s">
        <v>295</v>
      </c>
      <c r="F40" s="30" t="s">
        <v>296</v>
      </c>
      <c r="G40" s="30" t="s">
        <v>3</v>
      </c>
      <c r="H40" s="38">
        <v>43110</v>
      </c>
      <c r="I40" s="32" t="s">
        <v>26</v>
      </c>
      <c r="J40" s="30" t="s">
        <v>121</v>
      </c>
      <c r="K40" s="30" t="s">
        <v>20</v>
      </c>
      <c r="L40" s="30" t="s">
        <v>150</v>
      </c>
      <c r="M40" s="30">
        <v>155</v>
      </c>
      <c r="N40" s="30">
        <v>81101508</v>
      </c>
      <c r="O40" s="33" t="s">
        <v>297</v>
      </c>
      <c r="P40" s="190">
        <v>42000000</v>
      </c>
      <c r="Q40" s="35">
        <v>15818</v>
      </c>
      <c r="R40" s="30" t="s">
        <v>114</v>
      </c>
      <c r="S40" s="30" t="s">
        <v>27</v>
      </c>
      <c r="T40" s="30" t="s">
        <v>99</v>
      </c>
      <c r="U40" s="29">
        <v>15</v>
      </c>
      <c r="V40" s="31">
        <v>43112</v>
      </c>
      <c r="W40" s="30" t="s">
        <v>40</v>
      </c>
      <c r="X40" s="30" t="s">
        <v>100</v>
      </c>
      <c r="Y40" s="30" t="s">
        <v>101</v>
      </c>
      <c r="Z40" s="30" t="s">
        <v>298</v>
      </c>
      <c r="AA40" s="29">
        <v>80257091</v>
      </c>
      <c r="AB40" s="30">
        <v>0</v>
      </c>
      <c r="AC40" s="30">
        <v>25318</v>
      </c>
      <c r="AD40" s="31">
        <v>43112</v>
      </c>
      <c r="AE40" s="34">
        <v>42000000</v>
      </c>
      <c r="AF40" s="34">
        <v>0</v>
      </c>
      <c r="AG40" s="34">
        <f t="shared" si="0"/>
        <v>42000000</v>
      </c>
      <c r="AH40" s="30" t="s">
        <v>103</v>
      </c>
      <c r="AI40" s="30" t="s">
        <v>103</v>
      </c>
      <c r="AJ40" s="30" t="s">
        <v>103</v>
      </c>
      <c r="AK40" s="30" t="s">
        <v>103</v>
      </c>
      <c r="AL40" s="30" t="s">
        <v>103</v>
      </c>
      <c r="AM40" s="31">
        <v>43112</v>
      </c>
      <c r="AN40" s="31">
        <v>43415</v>
      </c>
      <c r="AO40" s="31" t="s">
        <v>116</v>
      </c>
      <c r="AP40" s="37">
        <f t="shared" si="3"/>
        <v>303</v>
      </c>
      <c r="AQ40" s="30" t="s">
        <v>293</v>
      </c>
      <c r="AR40" s="158">
        <v>1020712442</v>
      </c>
      <c r="AS40" s="5" t="str">
        <f t="shared" si="1"/>
        <v>Terminado para  tramite de liquidacion</v>
      </c>
    </row>
    <row r="41" spans="1:45" ht="20.100000000000001" hidden="1" customHeight="1">
      <c r="A41" s="28" t="s">
        <v>106</v>
      </c>
      <c r="B41" s="30">
        <v>28</v>
      </c>
      <c r="C41" s="30" t="s">
        <v>92</v>
      </c>
      <c r="D41" s="30" t="s">
        <v>299</v>
      </c>
      <c r="E41" s="30" t="s">
        <v>300</v>
      </c>
      <c r="F41" s="30" t="s">
        <v>301</v>
      </c>
      <c r="G41" s="30" t="s">
        <v>3</v>
      </c>
      <c r="H41" s="31">
        <v>43112</v>
      </c>
      <c r="I41" s="32" t="s">
        <v>26</v>
      </c>
      <c r="J41" s="30" t="s">
        <v>121</v>
      </c>
      <c r="K41" s="30" t="s">
        <v>18</v>
      </c>
      <c r="L41" s="30" t="s">
        <v>302</v>
      </c>
      <c r="M41" s="30">
        <v>11</v>
      </c>
      <c r="N41" s="30">
        <v>83121700</v>
      </c>
      <c r="O41" s="33" t="s">
        <v>303</v>
      </c>
      <c r="P41" s="190">
        <v>55692000</v>
      </c>
      <c r="Q41" s="35">
        <v>18518</v>
      </c>
      <c r="R41" s="30" t="s">
        <v>246</v>
      </c>
      <c r="S41" s="30" t="s">
        <v>27</v>
      </c>
      <c r="T41" s="30" t="s">
        <v>99</v>
      </c>
      <c r="U41" s="30">
        <v>31</v>
      </c>
      <c r="V41" s="31">
        <v>43118</v>
      </c>
      <c r="W41" s="30" t="s">
        <v>34</v>
      </c>
      <c r="X41" s="30" t="s">
        <v>100</v>
      </c>
      <c r="Y41" s="30" t="s">
        <v>101</v>
      </c>
      <c r="Z41" s="30" t="s">
        <v>304</v>
      </c>
      <c r="AA41" s="29">
        <v>830509981</v>
      </c>
      <c r="AB41" s="36">
        <v>8</v>
      </c>
      <c r="AC41" s="30">
        <v>32518</v>
      </c>
      <c r="AD41" s="31">
        <v>43119</v>
      </c>
      <c r="AE41" s="34">
        <v>55692000</v>
      </c>
      <c r="AF41" s="34">
        <v>0</v>
      </c>
      <c r="AG41" s="34">
        <f t="shared" si="0"/>
        <v>55692000</v>
      </c>
      <c r="AH41" s="30" t="s">
        <v>103</v>
      </c>
      <c r="AI41" s="30" t="s">
        <v>103</v>
      </c>
      <c r="AJ41" s="30" t="s">
        <v>103</v>
      </c>
      <c r="AK41" s="30" t="s">
        <v>103</v>
      </c>
      <c r="AL41" s="30" t="s">
        <v>103</v>
      </c>
      <c r="AM41" s="31">
        <v>43119</v>
      </c>
      <c r="AN41" s="31">
        <v>43465</v>
      </c>
      <c r="AO41" s="31" t="s">
        <v>116</v>
      </c>
      <c r="AP41" s="37">
        <f t="shared" si="3"/>
        <v>346</v>
      </c>
      <c r="AQ41" s="30" t="s">
        <v>305</v>
      </c>
      <c r="AR41" s="158">
        <v>94486941</v>
      </c>
      <c r="AS41" s="5" t="str">
        <f t="shared" si="1"/>
        <v>Terminado para  tramite de liquidacion</v>
      </c>
    </row>
    <row r="42" spans="1:45" ht="20.100000000000001" hidden="1" customHeight="1">
      <c r="A42" s="28" t="s">
        <v>306</v>
      </c>
      <c r="B42" s="30">
        <v>25</v>
      </c>
      <c r="C42" s="30" t="s">
        <v>92</v>
      </c>
      <c r="D42" s="30" t="s">
        <v>307</v>
      </c>
      <c r="E42" s="30" t="s">
        <v>308</v>
      </c>
      <c r="F42" s="30" t="s">
        <v>309</v>
      </c>
      <c r="G42" s="30" t="s">
        <v>3</v>
      </c>
      <c r="H42" s="31">
        <v>43111</v>
      </c>
      <c r="I42" s="32" t="s">
        <v>26</v>
      </c>
      <c r="J42" s="30" t="s">
        <v>121</v>
      </c>
      <c r="K42" s="30" t="s">
        <v>16</v>
      </c>
      <c r="L42" s="30" t="s">
        <v>310</v>
      </c>
      <c r="M42" s="30">
        <v>18</v>
      </c>
      <c r="N42" s="30">
        <v>80101511</v>
      </c>
      <c r="O42" s="33" t="s">
        <v>123</v>
      </c>
      <c r="P42" s="190">
        <v>38000000</v>
      </c>
      <c r="Q42" s="35">
        <v>14718</v>
      </c>
      <c r="R42" s="30" t="s">
        <v>311</v>
      </c>
      <c r="S42" s="30" t="s">
        <v>27</v>
      </c>
      <c r="T42" s="30" t="s">
        <v>99</v>
      </c>
      <c r="U42" s="30">
        <v>19</v>
      </c>
      <c r="V42" s="31">
        <v>43112</v>
      </c>
      <c r="W42" s="30" t="s">
        <v>40</v>
      </c>
      <c r="X42" s="30" t="s">
        <v>100</v>
      </c>
      <c r="Y42" s="30" t="s">
        <v>101</v>
      </c>
      <c r="Z42" s="30" t="s">
        <v>312</v>
      </c>
      <c r="AA42" s="29">
        <v>1032434072</v>
      </c>
      <c r="AB42" s="36"/>
      <c r="AC42" s="30">
        <v>26118</v>
      </c>
      <c r="AD42" s="31">
        <v>43112</v>
      </c>
      <c r="AE42" s="34">
        <v>38000000</v>
      </c>
      <c r="AF42" s="34">
        <v>0</v>
      </c>
      <c r="AG42" s="34">
        <f t="shared" si="0"/>
        <v>38000000</v>
      </c>
      <c r="AH42" s="30" t="s">
        <v>103</v>
      </c>
      <c r="AI42" s="30" t="s">
        <v>103</v>
      </c>
      <c r="AJ42" s="30" t="s">
        <v>103</v>
      </c>
      <c r="AK42" s="30" t="s">
        <v>103</v>
      </c>
      <c r="AL42" s="30" t="s">
        <v>103</v>
      </c>
      <c r="AM42" s="31">
        <v>43112</v>
      </c>
      <c r="AN42" s="31">
        <v>43415</v>
      </c>
      <c r="AO42" s="31" t="s">
        <v>116</v>
      </c>
      <c r="AP42" s="37">
        <f t="shared" si="3"/>
        <v>303</v>
      </c>
      <c r="AQ42" s="30" t="s">
        <v>313</v>
      </c>
      <c r="AR42" s="158">
        <v>52836662</v>
      </c>
      <c r="AS42" s="5" t="str">
        <f t="shared" si="1"/>
        <v>Terminado para  tramite de liquidacion</v>
      </c>
    </row>
    <row r="43" spans="1:45" ht="20.100000000000001" hidden="1" customHeight="1">
      <c r="A43" s="28" t="s">
        <v>106</v>
      </c>
      <c r="B43" s="30">
        <v>26</v>
      </c>
      <c r="C43" s="30" t="s">
        <v>92</v>
      </c>
      <c r="D43" s="30" t="s">
        <v>314</v>
      </c>
      <c r="E43" s="30" t="s">
        <v>315</v>
      </c>
      <c r="F43" s="30" t="s">
        <v>316</v>
      </c>
      <c r="G43" s="30" t="s">
        <v>3</v>
      </c>
      <c r="H43" s="31">
        <v>43111</v>
      </c>
      <c r="I43" s="32" t="s">
        <v>26</v>
      </c>
      <c r="J43" s="30" t="s">
        <v>121</v>
      </c>
      <c r="K43" s="30" t="s">
        <v>23</v>
      </c>
      <c r="L43" s="30" t="s">
        <v>317</v>
      </c>
      <c r="M43" s="30">
        <v>59</v>
      </c>
      <c r="N43" s="30">
        <v>86111604</v>
      </c>
      <c r="O43" s="33" t="s">
        <v>318</v>
      </c>
      <c r="P43" s="190">
        <v>10000000</v>
      </c>
      <c r="Q43" s="35">
        <v>15918</v>
      </c>
      <c r="R43" s="30" t="s">
        <v>319</v>
      </c>
      <c r="S43" s="30" t="s">
        <v>27</v>
      </c>
      <c r="T43" s="30" t="s">
        <v>99</v>
      </c>
      <c r="U43" s="30">
        <v>49</v>
      </c>
      <c r="V43" s="31">
        <v>43124</v>
      </c>
      <c r="W43" s="30" t="s">
        <v>40</v>
      </c>
      <c r="X43" s="30" t="s">
        <v>100</v>
      </c>
      <c r="Y43" s="30" t="s">
        <v>101</v>
      </c>
      <c r="Z43" s="30" t="s">
        <v>320</v>
      </c>
      <c r="AA43" s="29">
        <v>860007759</v>
      </c>
      <c r="AB43" s="36">
        <v>3</v>
      </c>
      <c r="AC43" s="30">
        <v>42018</v>
      </c>
      <c r="AD43" s="31">
        <v>43124</v>
      </c>
      <c r="AE43" s="34">
        <v>10000000</v>
      </c>
      <c r="AF43" s="34">
        <v>0</v>
      </c>
      <c r="AG43" s="34">
        <f t="shared" si="0"/>
        <v>10000000</v>
      </c>
      <c r="AH43" s="30" t="s">
        <v>103</v>
      </c>
      <c r="AI43" s="30" t="s">
        <v>103</v>
      </c>
      <c r="AJ43" s="30" t="s">
        <v>103</v>
      </c>
      <c r="AK43" s="30" t="s">
        <v>103</v>
      </c>
      <c r="AL43" s="30" t="s">
        <v>103</v>
      </c>
      <c r="AM43" s="31">
        <v>43151</v>
      </c>
      <c r="AN43" s="31">
        <v>43453</v>
      </c>
      <c r="AO43" s="31" t="s">
        <v>116</v>
      </c>
      <c r="AP43" s="37">
        <f t="shared" si="3"/>
        <v>302</v>
      </c>
      <c r="AQ43" s="30" t="s">
        <v>321</v>
      </c>
      <c r="AR43" s="158">
        <v>66924629</v>
      </c>
      <c r="AS43" s="5" t="str">
        <f t="shared" si="1"/>
        <v>Terminado para  tramite de liquidacion</v>
      </c>
    </row>
    <row r="44" spans="1:45" ht="20.100000000000001" hidden="1" customHeight="1">
      <c r="A44" s="28" t="s">
        <v>91</v>
      </c>
      <c r="B44" s="30">
        <v>43727</v>
      </c>
      <c r="C44" s="30" t="s">
        <v>92</v>
      </c>
      <c r="D44" s="30" t="s">
        <v>322</v>
      </c>
      <c r="E44" s="30">
        <v>43727</v>
      </c>
      <c r="F44" s="30" t="s">
        <v>323</v>
      </c>
      <c r="G44" s="30" t="s">
        <v>3</v>
      </c>
      <c r="H44" s="31">
        <v>43137</v>
      </c>
      <c r="I44" s="32" t="s">
        <v>32</v>
      </c>
      <c r="J44" s="30" t="s">
        <v>95</v>
      </c>
      <c r="K44" s="30" t="s">
        <v>20</v>
      </c>
      <c r="L44" s="30" t="s">
        <v>250</v>
      </c>
      <c r="M44" s="30">
        <v>148</v>
      </c>
      <c r="N44" s="30">
        <v>44103103</v>
      </c>
      <c r="O44" s="33" t="s">
        <v>251</v>
      </c>
      <c r="P44" s="190">
        <v>668304</v>
      </c>
      <c r="Q44" s="35">
        <v>13218</v>
      </c>
      <c r="R44" s="30" t="s">
        <v>98</v>
      </c>
      <c r="S44" s="30" t="s">
        <v>27</v>
      </c>
      <c r="T44" s="30" t="s">
        <v>99</v>
      </c>
      <c r="U44" s="30">
        <v>25302</v>
      </c>
      <c r="V44" s="31">
        <v>43137</v>
      </c>
      <c r="W44" s="30" t="s">
        <v>43</v>
      </c>
      <c r="X44" s="30" t="s">
        <v>100</v>
      </c>
      <c r="Y44" s="30" t="s">
        <v>101</v>
      </c>
      <c r="Z44" s="30" t="s">
        <v>324</v>
      </c>
      <c r="AA44" s="29">
        <v>900585270</v>
      </c>
      <c r="AB44" s="36">
        <v>7</v>
      </c>
      <c r="AC44" s="30">
        <v>48518</v>
      </c>
      <c r="AD44" s="31">
        <v>43139</v>
      </c>
      <c r="AE44" s="34">
        <v>668304</v>
      </c>
      <c r="AF44" s="34">
        <v>0</v>
      </c>
      <c r="AG44" s="34">
        <f t="shared" si="0"/>
        <v>668304</v>
      </c>
      <c r="AH44" s="30" t="s">
        <v>103</v>
      </c>
      <c r="AI44" s="30" t="s">
        <v>103</v>
      </c>
      <c r="AJ44" s="30" t="s">
        <v>103</v>
      </c>
      <c r="AK44" s="30" t="s">
        <v>103</v>
      </c>
      <c r="AL44" s="30" t="s">
        <v>103</v>
      </c>
      <c r="AM44" s="31">
        <v>43139</v>
      </c>
      <c r="AN44" s="31">
        <v>43465</v>
      </c>
      <c r="AO44" s="31" t="s">
        <v>116</v>
      </c>
      <c r="AP44" s="37">
        <f t="shared" si="3"/>
        <v>326</v>
      </c>
      <c r="AQ44" s="30" t="s">
        <v>253</v>
      </c>
      <c r="AR44" s="158">
        <v>40029680</v>
      </c>
      <c r="AS44" s="5" t="str">
        <f t="shared" si="1"/>
        <v>Terminado para  tramite de liquidacion</v>
      </c>
    </row>
    <row r="45" spans="1:45" ht="20.100000000000001" hidden="1" customHeight="1">
      <c r="A45" s="28" t="s">
        <v>91</v>
      </c>
      <c r="B45" s="30">
        <v>43729</v>
      </c>
      <c r="C45" s="30" t="s">
        <v>92</v>
      </c>
      <c r="D45" s="30" t="s">
        <v>325</v>
      </c>
      <c r="E45" s="30">
        <v>43729</v>
      </c>
      <c r="F45" s="30" t="s">
        <v>326</v>
      </c>
      <c r="G45" s="30" t="s">
        <v>3</v>
      </c>
      <c r="H45" s="31">
        <v>43137</v>
      </c>
      <c r="I45" s="32" t="s">
        <v>32</v>
      </c>
      <c r="J45" s="30" t="s">
        <v>95</v>
      </c>
      <c r="K45" s="30" t="s">
        <v>20</v>
      </c>
      <c r="L45" s="30" t="s">
        <v>250</v>
      </c>
      <c r="M45" s="30">
        <v>148</v>
      </c>
      <c r="N45" s="30">
        <v>44103103</v>
      </c>
      <c r="O45" s="33" t="s">
        <v>251</v>
      </c>
      <c r="P45" s="190">
        <v>861951.27</v>
      </c>
      <c r="Q45" s="35">
        <v>13218</v>
      </c>
      <c r="R45" s="30" t="s">
        <v>98</v>
      </c>
      <c r="S45" s="30" t="s">
        <v>27</v>
      </c>
      <c r="T45" s="30" t="s">
        <v>99</v>
      </c>
      <c r="U45" s="30">
        <v>25303</v>
      </c>
      <c r="V45" s="31">
        <v>43137</v>
      </c>
      <c r="W45" s="30" t="s">
        <v>43</v>
      </c>
      <c r="X45" s="30" t="s">
        <v>100</v>
      </c>
      <c r="Y45" s="30" t="s">
        <v>101</v>
      </c>
      <c r="Z45" s="30" t="s">
        <v>327</v>
      </c>
      <c r="AA45" s="29">
        <v>900251584</v>
      </c>
      <c r="AB45" s="36">
        <v>0</v>
      </c>
      <c r="AC45" s="30">
        <v>48918</v>
      </c>
      <c r="AD45" s="31">
        <v>43139</v>
      </c>
      <c r="AE45" s="34">
        <v>861951.27</v>
      </c>
      <c r="AF45" s="34">
        <v>0</v>
      </c>
      <c r="AG45" s="34">
        <f t="shared" si="0"/>
        <v>861951.27</v>
      </c>
      <c r="AH45" s="30" t="s">
        <v>103</v>
      </c>
      <c r="AI45" s="30" t="s">
        <v>103</v>
      </c>
      <c r="AJ45" s="30" t="s">
        <v>103</v>
      </c>
      <c r="AK45" s="30" t="s">
        <v>103</v>
      </c>
      <c r="AL45" s="30" t="s">
        <v>103</v>
      </c>
      <c r="AM45" s="31">
        <v>43139</v>
      </c>
      <c r="AN45" s="31">
        <v>43465</v>
      </c>
      <c r="AO45" s="31" t="s">
        <v>116</v>
      </c>
      <c r="AP45" s="37">
        <f t="shared" si="3"/>
        <v>326</v>
      </c>
      <c r="AQ45" s="30" t="s">
        <v>253</v>
      </c>
      <c r="AR45" s="158">
        <v>40029680</v>
      </c>
      <c r="AS45" s="5" t="str">
        <f t="shared" si="1"/>
        <v>Terminado para  tramite de liquidacion</v>
      </c>
    </row>
    <row r="46" spans="1:45" ht="20.100000000000001" hidden="1" customHeight="1">
      <c r="A46" s="28" t="s">
        <v>91</v>
      </c>
      <c r="B46" s="30">
        <v>43732</v>
      </c>
      <c r="C46" s="30" t="s">
        <v>92</v>
      </c>
      <c r="D46" s="30" t="s">
        <v>328</v>
      </c>
      <c r="E46" s="30">
        <v>43732</v>
      </c>
      <c r="F46" s="30" t="s">
        <v>329</v>
      </c>
      <c r="G46" s="30" t="s">
        <v>3</v>
      </c>
      <c r="H46" s="31">
        <v>43137</v>
      </c>
      <c r="I46" s="32" t="s">
        <v>32</v>
      </c>
      <c r="J46" s="30" t="s">
        <v>95</v>
      </c>
      <c r="K46" s="30" t="s">
        <v>20</v>
      </c>
      <c r="L46" s="30" t="s">
        <v>250</v>
      </c>
      <c r="M46" s="30">
        <v>148</v>
      </c>
      <c r="N46" s="30">
        <v>44103103</v>
      </c>
      <c r="O46" s="33" t="s">
        <v>251</v>
      </c>
      <c r="P46" s="190">
        <v>1077439.0900000001</v>
      </c>
      <c r="Q46" s="35">
        <v>13218</v>
      </c>
      <c r="R46" s="30" t="s">
        <v>98</v>
      </c>
      <c r="S46" s="30" t="s">
        <v>27</v>
      </c>
      <c r="T46" s="30" t="s">
        <v>99</v>
      </c>
      <c r="U46" s="30">
        <v>25296</v>
      </c>
      <c r="V46" s="31">
        <v>43137</v>
      </c>
      <c r="W46" s="30" t="s">
        <v>43</v>
      </c>
      <c r="X46" s="30" t="s">
        <v>100</v>
      </c>
      <c r="Y46" s="30" t="s">
        <v>101</v>
      </c>
      <c r="Z46" s="30" t="s">
        <v>327</v>
      </c>
      <c r="AA46" s="29">
        <v>900251584</v>
      </c>
      <c r="AB46" s="36">
        <v>0</v>
      </c>
      <c r="AC46" s="30">
        <v>49018</v>
      </c>
      <c r="AD46" s="31">
        <v>43139</v>
      </c>
      <c r="AE46" s="34">
        <v>1077439.0900000001</v>
      </c>
      <c r="AF46" s="34">
        <v>0</v>
      </c>
      <c r="AG46" s="34">
        <f t="shared" si="0"/>
        <v>1077439.0900000001</v>
      </c>
      <c r="AH46" s="30" t="s">
        <v>103</v>
      </c>
      <c r="AI46" s="30" t="s">
        <v>103</v>
      </c>
      <c r="AJ46" s="30" t="s">
        <v>103</v>
      </c>
      <c r="AK46" s="30" t="s">
        <v>103</v>
      </c>
      <c r="AL46" s="30" t="s">
        <v>103</v>
      </c>
      <c r="AM46" s="31">
        <v>43139</v>
      </c>
      <c r="AN46" s="31">
        <v>43465</v>
      </c>
      <c r="AO46" s="31" t="s">
        <v>116</v>
      </c>
      <c r="AP46" s="37">
        <f t="shared" si="3"/>
        <v>326</v>
      </c>
      <c r="AQ46" s="30" t="s">
        <v>253</v>
      </c>
      <c r="AR46" s="158">
        <v>40029680</v>
      </c>
      <c r="AS46" s="5" t="str">
        <f t="shared" si="1"/>
        <v>Terminado para  tramite de liquidacion</v>
      </c>
    </row>
    <row r="47" spans="1:45" ht="20.100000000000001" hidden="1" customHeight="1">
      <c r="A47" s="28" t="s">
        <v>91</v>
      </c>
      <c r="B47" s="30">
        <v>43733</v>
      </c>
      <c r="C47" s="30" t="s">
        <v>92</v>
      </c>
      <c r="D47" s="30" t="s">
        <v>330</v>
      </c>
      <c r="E47" s="30">
        <v>43733</v>
      </c>
      <c r="F47" s="30" t="s">
        <v>331</v>
      </c>
      <c r="G47" s="30" t="s">
        <v>3</v>
      </c>
      <c r="H47" s="31">
        <v>43137</v>
      </c>
      <c r="I47" s="32" t="s">
        <v>32</v>
      </c>
      <c r="J47" s="30" t="s">
        <v>95</v>
      </c>
      <c r="K47" s="30" t="s">
        <v>20</v>
      </c>
      <c r="L47" s="30" t="s">
        <v>250</v>
      </c>
      <c r="M47" s="30">
        <v>148</v>
      </c>
      <c r="N47" s="30">
        <v>44103103</v>
      </c>
      <c r="O47" s="33" t="s">
        <v>251</v>
      </c>
      <c r="P47" s="190">
        <v>546210</v>
      </c>
      <c r="Q47" s="35">
        <v>13218</v>
      </c>
      <c r="R47" s="30" t="s">
        <v>98</v>
      </c>
      <c r="S47" s="30" t="s">
        <v>27</v>
      </c>
      <c r="T47" s="30" t="s">
        <v>99</v>
      </c>
      <c r="U47" s="30">
        <v>25300</v>
      </c>
      <c r="V47" s="31">
        <v>43137</v>
      </c>
      <c r="W47" s="30" t="s">
        <v>43</v>
      </c>
      <c r="X47" s="30" t="s">
        <v>100</v>
      </c>
      <c r="Y47" s="30" t="s">
        <v>101</v>
      </c>
      <c r="Z47" s="30" t="s">
        <v>327</v>
      </c>
      <c r="AA47" s="29">
        <v>900251584</v>
      </c>
      <c r="AB47" s="36">
        <v>0</v>
      </c>
      <c r="AC47" s="30">
        <v>49318</v>
      </c>
      <c r="AD47" s="31">
        <v>43139</v>
      </c>
      <c r="AE47" s="34">
        <v>546210</v>
      </c>
      <c r="AF47" s="34">
        <v>0</v>
      </c>
      <c r="AG47" s="34">
        <f t="shared" si="0"/>
        <v>546210</v>
      </c>
      <c r="AH47" s="30" t="s">
        <v>103</v>
      </c>
      <c r="AI47" s="30" t="s">
        <v>103</v>
      </c>
      <c r="AJ47" s="30" t="s">
        <v>103</v>
      </c>
      <c r="AK47" s="30" t="s">
        <v>103</v>
      </c>
      <c r="AL47" s="30" t="s">
        <v>103</v>
      </c>
      <c r="AM47" s="31">
        <v>43139</v>
      </c>
      <c r="AN47" s="31">
        <v>43465</v>
      </c>
      <c r="AO47" s="31" t="s">
        <v>116</v>
      </c>
      <c r="AP47" s="37">
        <f t="shared" si="3"/>
        <v>326</v>
      </c>
      <c r="AQ47" s="30" t="s">
        <v>253</v>
      </c>
      <c r="AR47" s="158">
        <v>40029680</v>
      </c>
      <c r="AS47" s="5" t="str">
        <f t="shared" si="1"/>
        <v>Terminado para  tramite de liquidacion</v>
      </c>
    </row>
    <row r="48" spans="1:45" ht="20.100000000000001" hidden="1" customHeight="1">
      <c r="A48" s="28" t="s">
        <v>91</v>
      </c>
      <c r="B48" s="30">
        <v>43734</v>
      </c>
      <c r="C48" s="30" t="s">
        <v>92</v>
      </c>
      <c r="D48" s="30" t="s">
        <v>332</v>
      </c>
      <c r="E48" s="30">
        <v>43734</v>
      </c>
      <c r="F48" s="30" t="s">
        <v>333</v>
      </c>
      <c r="G48" s="30" t="s">
        <v>3</v>
      </c>
      <c r="H48" s="31">
        <v>43137</v>
      </c>
      <c r="I48" s="32" t="s">
        <v>32</v>
      </c>
      <c r="J48" s="30" t="s">
        <v>95</v>
      </c>
      <c r="K48" s="30" t="s">
        <v>20</v>
      </c>
      <c r="L48" s="30" t="s">
        <v>250</v>
      </c>
      <c r="M48" s="30">
        <v>148</v>
      </c>
      <c r="N48" s="30">
        <v>44103103</v>
      </c>
      <c r="O48" s="33" t="s">
        <v>251</v>
      </c>
      <c r="P48" s="190">
        <v>546210</v>
      </c>
      <c r="Q48" s="35">
        <v>13218</v>
      </c>
      <c r="R48" s="30" t="s">
        <v>98</v>
      </c>
      <c r="S48" s="30" t="s">
        <v>27</v>
      </c>
      <c r="T48" s="30" t="s">
        <v>99</v>
      </c>
      <c r="U48" s="30">
        <v>25299</v>
      </c>
      <c r="V48" s="31">
        <v>43137</v>
      </c>
      <c r="W48" s="30" t="s">
        <v>43</v>
      </c>
      <c r="X48" s="30" t="s">
        <v>100</v>
      </c>
      <c r="Y48" s="30" t="s">
        <v>101</v>
      </c>
      <c r="Z48" s="30" t="s">
        <v>327</v>
      </c>
      <c r="AA48" s="29">
        <v>900251584</v>
      </c>
      <c r="AB48" s="36">
        <v>0</v>
      </c>
      <c r="AC48" s="30">
        <v>49418</v>
      </c>
      <c r="AD48" s="31">
        <v>43139</v>
      </c>
      <c r="AE48" s="34">
        <v>546210</v>
      </c>
      <c r="AF48" s="34">
        <v>0</v>
      </c>
      <c r="AG48" s="34">
        <f t="shared" si="0"/>
        <v>546210</v>
      </c>
      <c r="AH48" s="30" t="s">
        <v>103</v>
      </c>
      <c r="AI48" s="30" t="s">
        <v>103</v>
      </c>
      <c r="AJ48" s="30" t="s">
        <v>103</v>
      </c>
      <c r="AK48" s="30" t="s">
        <v>103</v>
      </c>
      <c r="AL48" s="30" t="s">
        <v>103</v>
      </c>
      <c r="AM48" s="31">
        <v>43139</v>
      </c>
      <c r="AN48" s="31">
        <v>43465</v>
      </c>
      <c r="AO48" s="31" t="s">
        <v>116</v>
      </c>
      <c r="AP48" s="37">
        <f t="shared" si="3"/>
        <v>326</v>
      </c>
      <c r="AQ48" s="30" t="s">
        <v>253</v>
      </c>
      <c r="AR48" s="158">
        <v>40029680</v>
      </c>
      <c r="AS48" s="5" t="str">
        <f t="shared" si="1"/>
        <v>Terminado para  tramite de liquidacion</v>
      </c>
    </row>
    <row r="49" spans="1:45" ht="20.100000000000001" hidden="1" customHeight="1">
      <c r="A49" s="28" t="s">
        <v>91</v>
      </c>
      <c r="B49" s="30">
        <v>43736</v>
      </c>
      <c r="C49" s="30" t="s">
        <v>92</v>
      </c>
      <c r="D49" s="30" t="s">
        <v>334</v>
      </c>
      <c r="E49" s="30">
        <v>43736</v>
      </c>
      <c r="F49" s="30" t="s">
        <v>335</v>
      </c>
      <c r="G49" s="30" t="s">
        <v>3</v>
      </c>
      <c r="H49" s="31">
        <v>43139</v>
      </c>
      <c r="I49" s="32" t="s">
        <v>32</v>
      </c>
      <c r="J49" s="30" t="s">
        <v>95</v>
      </c>
      <c r="K49" s="30" t="s">
        <v>20</v>
      </c>
      <c r="L49" s="30" t="s">
        <v>250</v>
      </c>
      <c r="M49" s="30">
        <v>148</v>
      </c>
      <c r="N49" s="30">
        <v>44103103</v>
      </c>
      <c r="O49" s="33" t="s">
        <v>251</v>
      </c>
      <c r="P49" s="190">
        <v>671731.19999999995</v>
      </c>
      <c r="Q49" s="35">
        <v>13218</v>
      </c>
      <c r="R49" s="30" t="s">
        <v>98</v>
      </c>
      <c r="S49" s="30" t="s">
        <v>27</v>
      </c>
      <c r="T49" s="30" t="s">
        <v>99</v>
      </c>
      <c r="U49" s="30">
        <v>25389</v>
      </c>
      <c r="V49" s="31">
        <v>43139</v>
      </c>
      <c r="W49" s="30" t="s">
        <v>43</v>
      </c>
      <c r="X49" s="30" t="s">
        <v>100</v>
      </c>
      <c r="Y49" s="30" t="s">
        <v>101</v>
      </c>
      <c r="Z49" s="30" t="s">
        <v>324</v>
      </c>
      <c r="AA49" s="29">
        <v>900585270</v>
      </c>
      <c r="AB49" s="36">
        <v>7</v>
      </c>
      <c r="AC49" s="30">
        <v>50218</v>
      </c>
      <c r="AD49" s="31">
        <v>43139</v>
      </c>
      <c r="AE49" s="34">
        <v>671731.19999999995</v>
      </c>
      <c r="AF49" s="34">
        <v>0</v>
      </c>
      <c r="AG49" s="34">
        <f t="shared" si="0"/>
        <v>671731.19999999995</v>
      </c>
      <c r="AH49" s="30" t="s">
        <v>103</v>
      </c>
      <c r="AI49" s="30" t="s">
        <v>103</v>
      </c>
      <c r="AJ49" s="30" t="s">
        <v>103</v>
      </c>
      <c r="AK49" s="30" t="s">
        <v>103</v>
      </c>
      <c r="AL49" s="30" t="s">
        <v>103</v>
      </c>
      <c r="AM49" s="31">
        <v>43139</v>
      </c>
      <c r="AN49" s="31">
        <v>43465</v>
      </c>
      <c r="AO49" s="31" t="s">
        <v>116</v>
      </c>
      <c r="AP49" s="37">
        <f t="shared" si="3"/>
        <v>326</v>
      </c>
      <c r="AQ49" s="30" t="s">
        <v>253</v>
      </c>
      <c r="AR49" s="158">
        <v>40029680</v>
      </c>
      <c r="AS49" s="5" t="str">
        <f t="shared" si="1"/>
        <v>Terminado para  tramite de liquidacion</v>
      </c>
    </row>
    <row r="50" spans="1:45" ht="20.100000000000001" hidden="1" customHeight="1">
      <c r="A50" s="28" t="s">
        <v>91</v>
      </c>
      <c r="B50" s="30">
        <v>43740</v>
      </c>
      <c r="C50" s="30" t="s">
        <v>92</v>
      </c>
      <c r="D50" s="30" t="s">
        <v>336</v>
      </c>
      <c r="E50" s="30">
        <v>43740</v>
      </c>
      <c r="F50" s="30" t="s">
        <v>337</v>
      </c>
      <c r="G50" s="30" t="s">
        <v>3</v>
      </c>
      <c r="H50" s="31">
        <v>43137</v>
      </c>
      <c r="I50" s="32" t="s">
        <v>32</v>
      </c>
      <c r="J50" s="30" t="s">
        <v>95</v>
      </c>
      <c r="K50" s="30" t="s">
        <v>20</v>
      </c>
      <c r="L50" s="30" t="s">
        <v>250</v>
      </c>
      <c r="M50" s="30">
        <v>148</v>
      </c>
      <c r="N50" s="30">
        <v>44103103</v>
      </c>
      <c r="O50" s="33" t="s">
        <v>251</v>
      </c>
      <c r="P50" s="190">
        <v>423030.72</v>
      </c>
      <c r="Q50" s="35">
        <v>13218</v>
      </c>
      <c r="R50" s="30" t="s">
        <v>98</v>
      </c>
      <c r="S50" s="30" t="s">
        <v>27</v>
      </c>
      <c r="T50" s="30" t="s">
        <v>99</v>
      </c>
      <c r="U50" s="30">
        <v>25305</v>
      </c>
      <c r="V50" s="31">
        <v>43137</v>
      </c>
      <c r="W50" s="30" t="s">
        <v>43</v>
      </c>
      <c r="X50" s="30" t="s">
        <v>100</v>
      </c>
      <c r="Y50" s="30" t="s">
        <v>101</v>
      </c>
      <c r="Z50" s="30" t="s">
        <v>338</v>
      </c>
      <c r="AA50" s="29">
        <v>900157340</v>
      </c>
      <c r="AB50" s="36">
        <v>9</v>
      </c>
      <c r="AC50" s="30">
        <v>49718</v>
      </c>
      <c r="AD50" s="31">
        <v>43139</v>
      </c>
      <c r="AE50" s="34">
        <v>423030.72</v>
      </c>
      <c r="AF50" s="34">
        <v>0</v>
      </c>
      <c r="AG50" s="34">
        <f t="shared" si="0"/>
        <v>423030.72</v>
      </c>
      <c r="AH50" s="30" t="s">
        <v>103</v>
      </c>
      <c r="AI50" s="30" t="s">
        <v>103</v>
      </c>
      <c r="AJ50" s="30" t="s">
        <v>103</v>
      </c>
      <c r="AK50" s="30" t="s">
        <v>103</v>
      </c>
      <c r="AL50" s="30" t="s">
        <v>103</v>
      </c>
      <c r="AM50" s="31">
        <v>43139</v>
      </c>
      <c r="AN50" s="31">
        <v>43465</v>
      </c>
      <c r="AO50" s="31" t="s">
        <v>116</v>
      </c>
      <c r="AP50" s="37">
        <f t="shared" si="3"/>
        <v>326</v>
      </c>
      <c r="AQ50" s="30" t="s">
        <v>253</v>
      </c>
      <c r="AR50" s="158">
        <v>40029680</v>
      </c>
      <c r="AS50" s="5" t="str">
        <f t="shared" si="1"/>
        <v>Terminado para  tramite de liquidacion</v>
      </c>
    </row>
    <row r="51" spans="1:45" ht="20.100000000000001" hidden="1" customHeight="1">
      <c r="A51" s="28" t="s">
        <v>91</v>
      </c>
      <c r="B51" s="30">
        <v>43742</v>
      </c>
      <c r="C51" s="30" t="s">
        <v>92</v>
      </c>
      <c r="D51" s="30" t="s">
        <v>339</v>
      </c>
      <c r="E51" s="30">
        <v>43742</v>
      </c>
      <c r="F51" s="30" t="s">
        <v>340</v>
      </c>
      <c r="G51" s="30" t="s">
        <v>3</v>
      </c>
      <c r="H51" s="31">
        <v>43138</v>
      </c>
      <c r="I51" s="32" t="s">
        <v>32</v>
      </c>
      <c r="J51" s="30" t="s">
        <v>95</v>
      </c>
      <c r="K51" s="30" t="s">
        <v>20</v>
      </c>
      <c r="L51" s="30" t="s">
        <v>250</v>
      </c>
      <c r="M51" s="30">
        <v>148</v>
      </c>
      <c r="N51" s="30">
        <v>44103103</v>
      </c>
      <c r="O51" s="33" t="s">
        <v>251</v>
      </c>
      <c r="P51" s="190">
        <v>692371.61</v>
      </c>
      <c r="Q51" s="35">
        <v>13218</v>
      </c>
      <c r="R51" s="30" t="s">
        <v>98</v>
      </c>
      <c r="S51" s="30" t="s">
        <v>27</v>
      </c>
      <c r="T51" s="30" t="s">
        <v>99</v>
      </c>
      <c r="U51" s="30">
        <v>25332</v>
      </c>
      <c r="V51" s="31">
        <v>43138</v>
      </c>
      <c r="W51" s="30" t="s">
        <v>43</v>
      </c>
      <c r="X51" s="30" t="s">
        <v>100</v>
      </c>
      <c r="Y51" s="30" t="s">
        <v>101</v>
      </c>
      <c r="Z51" s="30" t="s">
        <v>341</v>
      </c>
      <c r="AA51" s="29">
        <v>860026740</v>
      </c>
      <c r="AB51" s="36">
        <v>5</v>
      </c>
      <c r="AC51" s="30">
        <v>49818</v>
      </c>
      <c r="AD51" s="31">
        <v>43139</v>
      </c>
      <c r="AE51" s="34">
        <v>692371.61</v>
      </c>
      <c r="AF51" s="34">
        <v>0</v>
      </c>
      <c r="AG51" s="34">
        <f t="shared" si="0"/>
        <v>692371.61</v>
      </c>
      <c r="AH51" s="30" t="s">
        <v>103</v>
      </c>
      <c r="AI51" s="30" t="s">
        <v>103</v>
      </c>
      <c r="AJ51" s="30" t="s">
        <v>103</v>
      </c>
      <c r="AK51" s="30" t="s">
        <v>103</v>
      </c>
      <c r="AL51" s="30" t="s">
        <v>103</v>
      </c>
      <c r="AM51" s="31">
        <v>43139</v>
      </c>
      <c r="AN51" s="31">
        <v>43465</v>
      </c>
      <c r="AO51" s="31" t="s">
        <v>116</v>
      </c>
      <c r="AP51" s="37">
        <f t="shared" si="3"/>
        <v>326</v>
      </c>
      <c r="AQ51" s="30" t="s">
        <v>253</v>
      </c>
      <c r="AR51" s="158">
        <v>40029680</v>
      </c>
      <c r="AS51" s="5" t="str">
        <f t="shared" si="1"/>
        <v>Terminado para  tramite de liquidacion</v>
      </c>
    </row>
    <row r="52" spans="1:45" ht="20.100000000000001" hidden="1" customHeight="1">
      <c r="A52" s="28" t="s">
        <v>91</v>
      </c>
      <c r="B52" s="30">
        <v>43744</v>
      </c>
      <c r="C52" s="30" t="s">
        <v>92</v>
      </c>
      <c r="D52" s="30" t="s">
        <v>342</v>
      </c>
      <c r="E52" s="30">
        <v>43744</v>
      </c>
      <c r="F52" s="30" t="s">
        <v>343</v>
      </c>
      <c r="G52" s="30" t="s">
        <v>3</v>
      </c>
      <c r="H52" s="31">
        <v>43138</v>
      </c>
      <c r="I52" s="32" t="s">
        <v>32</v>
      </c>
      <c r="J52" s="30" t="s">
        <v>95</v>
      </c>
      <c r="K52" s="30" t="s">
        <v>20</v>
      </c>
      <c r="L52" s="30" t="s">
        <v>250</v>
      </c>
      <c r="M52" s="30">
        <v>148</v>
      </c>
      <c r="N52" s="30">
        <v>44103103</v>
      </c>
      <c r="O52" s="33" t="s">
        <v>251</v>
      </c>
      <c r="P52" s="190">
        <v>553021.56000000006</v>
      </c>
      <c r="Q52" s="35">
        <v>13218</v>
      </c>
      <c r="R52" s="30" t="s">
        <v>98</v>
      </c>
      <c r="S52" s="30" t="s">
        <v>27</v>
      </c>
      <c r="T52" s="30" t="s">
        <v>99</v>
      </c>
      <c r="U52" s="30">
        <v>25333</v>
      </c>
      <c r="V52" s="31">
        <v>43138</v>
      </c>
      <c r="W52" s="30" t="s">
        <v>43</v>
      </c>
      <c r="X52" s="30" t="s">
        <v>100</v>
      </c>
      <c r="Y52" s="30" t="s">
        <v>101</v>
      </c>
      <c r="Z52" s="30" t="s">
        <v>324</v>
      </c>
      <c r="AA52" s="29">
        <v>900585270</v>
      </c>
      <c r="AB52" s="36">
        <v>7</v>
      </c>
      <c r="AC52" s="30">
        <v>49918</v>
      </c>
      <c r="AD52" s="31">
        <v>43139</v>
      </c>
      <c r="AE52" s="34">
        <v>553021.56000000006</v>
      </c>
      <c r="AF52" s="34">
        <v>0</v>
      </c>
      <c r="AG52" s="34">
        <f t="shared" si="0"/>
        <v>553021.56000000006</v>
      </c>
      <c r="AH52" s="30" t="s">
        <v>103</v>
      </c>
      <c r="AI52" s="30" t="s">
        <v>103</v>
      </c>
      <c r="AJ52" s="30" t="s">
        <v>103</v>
      </c>
      <c r="AK52" s="30" t="s">
        <v>103</v>
      </c>
      <c r="AL52" s="30" t="s">
        <v>103</v>
      </c>
      <c r="AM52" s="31">
        <v>43139</v>
      </c>
      <c r="AN52" s="31">
        <v>43465</v>
      </c>
      <c r="AO52" s="31" t="s">
        <v>116</v>
      </c>
      <c r="AP52" s="37">
        <f t="shared" si="3"/>
        <v>326</v>
      </c>
      <c r="AQ52" s="30" t="s">
        <v>253</v>
      </c>
      <c r="AR52" s="158">
        <v>40029680</v>
      </c>
      <c r="AS52" s="5" t="str">
        <f t="shared" si="1"/>
        <v>Terminado para  tramite de liquidacion</v>
      </c>
    </row>
    <row r="53" spans="1:45" ht="20.100000000000001" hidden="1" customHeight="1">
      <c r="A53" s="28" t="s">
        <v>91</v>
      </c>
      <c r="B53" s="30">
        <v>43746</v>
      </c>
      <c r="C53" s="30" t="s">
        <v>92</v>
      </c>
      <c r="D53" s="30" t="s">
        <v>344</v>
      </c>
      <c r="E53" s="30">
        <v>43746</v>
      </c>
      <c r="F53" s="30" t="s">
        <v>345</v>
      </c>
      <c r="G53" s="30" t="s">
        <v>3</v>
      </c>
      <c r="H53" s="31">
        <v>43138</v>
      </c>
      <c r="I53" s="32" t="s">
        <v>32</v>
      </c>
      <c r="J53" s="30" t="s">
        <v>95</v>
      </c>
      <c r="K53" s="30" t="s">
        <v>20</v>
      </c>
      <c r="L53" s="30" t="s">
        <v>250</v>
      </c>
      <c r="M53" s="30">
        <v>148</v>
      </c>
      <c r="N53" s="30">
        <v>44103103</v>
      </c>
      <c r="O53" s="33" t="s">
        <v>251</v>
      </c>
      <c r="P53" s="190">
        <v>2154495</v>
      </c>
      <c r="Q53" s="35">
        <v>13218</v>
      </c>
      <c r="R53" s="30" t="s">
        <v>98</v>
      </c>
      <c r="S53" s="30" t="s">
        <v>27</v>
      </c>
      <c r="T53" s="30" t="s">
        <v>99</v>
      </c>
      <c r="U53" s="30">
        <v>25330</v>
      </c>
      <c r="V53" s="31">
        <v>43138</v>
      </c>
      <c r="W53" s="30" t="s">
        <v>43</v>
      </c>
      <c r="X53" s="30" t="s">
        <v>100</v>
      </c>
      <c r="Y53" s="30" t="s">
        <v>101</v>
      </c>
      <c r="Z53" s="30" t="s">
        <v>327</v>
      </c>
      <c r="AA53" s="29">
        <v>900251584</v>
      </c>
      <c r="AB53" s="36">
        <v>0</v>
      </c>
      <c r="AC53" s="30">
        <v>50018</v>
      </c>
      <c r="AD53" s="31">
        <v>43139</v>
      </c>
      <c r="AE53" s="34">
        <v>2154495</v>
      </c>
      <c r="AF53" s="34">
        <v>0</v>
      </c>
      <c r="AG53" s="34">
        <f t="shared" si="0"/>
        <v>2154495</v>
      </c>
      <c r="AH53" s="30" t="s">
        <v>103</v>
      </c>
      <c r="AI53" s="30" t="s">
        <v>103</v>
      </c>
      <c r="AJ53" s="30" t="s">
        <v>103</v>
      </c>
      <c r="AK53" s="30" t="s">
        <v>103</v>
      </c>
      <c r="AL53" s="30" t="s">
        <v>103</v>
      </c>
      <c r="AM53" s="31">
        <v>43139</v>
      </c>
      <c r="AN53" s="31">
        <v>43465</v>
      </c>
      <c r="AO53" s="31" t="s">
        <v>116</v>
      </c>
      <c r="AP53" s="37">
        <f t="shared" si="3"/>
        <v>326</v>
      </c>
      <c r="AQ53" s="30" t="s">
        <v>253</v>
      </c>
      <c r="AR53" s="158">
        <v>40029680</v>
      </c>
      <c r="AS53" s="5" t="str">
        <f t="shared" si="1"/>
        <v>Terminado para  tramite de liquidacion</v>
      </c>
    </row>
    <row r="54" spans="1:45" ht="20.100000000000001" hidden="1" customHeight="1">
      <c r="A54" s="28" t="s">
        <v>91</v>
      </c>
      <c r="B54" s="30">
        <v>43747</v>
      </c>
      <c r="C54" s="30" t="s">
        <v>92</v>
      </c>
      <c r="D54" s="30" t="s">
        <v>346</v>
      </c>
      <c r="E54" s="30">
        <v>43747</v>
      </c>
      <c r="F54" s="30" t="s">
        <v>347</v>
      </c>
      <c r="G54" s="30" t="s">
        <v>3</v>
      </c>
      <c r="H54" s="31">
        <v>43138</v>
      </c>
      <c r="I54" s="32" t="s">
        <v>32</v>
      </c>
      <c r="J54" s="30" t="s">
        <v>95</v>
      </c>
      <c r="K54" s="30" t="s">
        <v>20</v>
      </c>
      <c r="L54" s="30" t="s">
        <v>250</v>
      </c>
      <c r="M54" s="30">
        <v>148</v>
      </c>
      <c r="N54" s="30">
        <v>44103103</v>
      </c>
      <c r="O54" s="33" t="s">
        <v>251</v>
      </c>
      <c r="P54" s="190">
        <v>462764.82</v>
      </c>
      <c r="Q54" s="35">
        <v>13218</v>
      </c>
      <c r="R54" s="30" t="s">
        <v>98</v>
      </c>
      <c r="S54" s="30" t="s">
        <v>27</v>
      </c>
      <c r="T54" s="30" t="s">
        <v>99</v>
      </c>
      <c r="U54" s="30">
        <v>25331</v>
      </c>
      <c r="V54" s="31">
        <v>43138</v>
      </c>
      <c r="W54" s="30" t="s">
        <v>43</v>
      </c>
      <c r="X54" s="30" t="s">
        <v>100</v>
      </c>
      <c r="Y54" s="30" t="s">
        <v>101</v>
      </c>
      <c r="Z54" s="30" t="s">
        <v>324</v>
      </c>
      <c r="AA54" s="29">
        <v>900585270</v>
      </c>
      <c r="AB54" s="36">
        <v>7</v>
      </c>
      <c r="AC54" s="30">
        <v>50118</v>
      </c>
      <c r="AD54" s="31">
        <v>43139</v>
      </c>
      <c r="AE54" s="34">
        <v>462764.82</v>
      </c>
      <c r="AF54" s="34">
        <v>0</v>
      </c>
      <c r="AG54" s="34">
        <f t="shared" si="0"/>
        <v>462764.82</v>
      </c>
      <c r="AH54" s="30" t="s">
        <v>103</v>
      </c>
      <c r="AI54" s="30" t="s">
        <v>103</v>
      </c>
      <c r="AJ54" s="30" t="s">
        <v>103</v>
      </c>
      <c r="AK54" s="30" t="s">
        <v>103</v>
      </c>
      <c r="AL54" s="30" t="s">
        <v>103</v>
      </c>
      <c r="AM54" s="31">
        <v>43139</v>
      </c>
      <c r="AN54" s="31">
        <v>43465</v>
      </c>
      <c r="AO54" s="31" t="s">
        <v>116</v>
      </c>
      <c r="AP54" s="37">
        <f t="shared" si="3"/>
        <v>326</v>
      </c>
      <c r="AQ54" s="30" t="s">
        <v>253</v>
      </c>
      <c r="AR54" s="158">
        <v>40029680</v>
      </c>
      <c r="AS54" s="5" t="str">
        <f t="shared" si="1"/>
        <v>Terminado para  tramite de liquidacion</v>
      </c>
    </row>
    <row r="55" spans="1:45" ht="20.100000000000001" hidden="1" customHeight="1">
      <c r="A55" s="28" t="s">
        <v>91</v>
      </c>
      <c r="B55" s="29">
        <v>43721</v>
      </c>
      <c r="C55" s="30" t="s">
        <v>92</v>
      </c>
      <c r="D55" s="30" t="s">
        <v>348</v>
      </c>
      <c r="E55" s="29">
        <v>43721</v>
      </c>
      <c r="F55" s="30" t="s">
        <v>349</v>
      </c>
      <c r="G55" s="30" t="s">
        <v>3</v>
      </c>
      <c r="H55" s="31">
        <v>43137</v>
      </c>
      <c r="I55" s="32" t="s">
        <v>32</v>
      </c>
      <c r="J55" s="30" t="s">
        <v>95</v>
      </c>
      <c r="K55" s="30" t="s">
        <v>20</v>
      </c>
      <c r="L55" s="30" t="s">
        <v>250</v>
      </c>
      <c r="M55" s="30">
        <v>148</v>
      </c>
      <c r="N55" s="30">
        <v>44103103</v>
      </c>
      <c r="O55" s="33" t="s">
        <v>251</v>
      </c>
      <c r="P55" s="190">
        <v>543782</v>
      </c>
      <c r="Q55" s="35">
        <v>13218</v>
      </c>
      <c r="R55" s="30" t="s">
        <v>98</v>
      </c>
      <c r="S55" s="30" t="s">
        <v>27</v>
      </c>
      <c r="T55" s="30" t="s">
        <v>99</v>
      </c>
      <c r="U55" s="30">
        <v>25304</v>
      </c>
      <c r="V55" s="31">
        <v>43137</v>
      </c>
      <c r="W55" s="30" t="s">
        <v>43</v>
      </c>
      <c r="X55" s="30" t="s">
        <v>100</v>
      </c>
      <c r="Y55" s="30" t="s">
        <v>101</v>
      </c>
      <c r="Z55" s="30" t="s">
        <v>327</v>
      </c>
      <c r="AA55" s="29">
        <v>900251584</v>
      </c>
      <c r="AB55" s="36">
        <v>0</v>
      </c>
      <c r="AC55" s="30">
        <v>47818</v>
      </c>
      <c r="AD55" s="31">
        <v>43138</v>
      </c>
      <c r="AE55" s="34">
        <v>543782</v>
      </c>
      <c r="AF55" s="34">
        <v>0</v>
      </c>
      <c r="AG55" s="34">
        <f t="shared" si="0"/>
        <v>543782</v>
      </c>
      <c r="AH55" s="30" t="s">
        <v>103</v>
      </c>
      <c r="AI55" s="30" t="s">
        <v>103</v>
      </c>
      <c r="AJ55" s="30" t="s">
        <v>103</v>
      </c>
      <c r="AK55" s="30" t="s">
        <v>103</v>
      </c>
      <c r="AL55" s="30" t="s">
        <v>103</v>
      </c>
      <c r="AM55" s="31">
        <v>43138</v>
      </c>
      <c r="AN55" s="31">
        <v>43465</v>
      </c>
      <c r="AO55" s="31" t="s">
        <v>116</v>
      </c>
      <c r="AP55" s="37">
        <f t="shared" si="3"/>
        <v>327</v>
      </c>
      <c r="AQ55" s="30" t="s">
        <v>253</v>
      </c>
      <c r="AR55" s="158">
        <v>40029680</v>
      </c>
      <c r="AS55" s="5" t="str">
        <f t="shared" si="1"/>
        <v>Terminado para  tramite de liquidacion</v>
      </c>
    </row>
    <row r="56" spans="1:45" ht="20.100000000000001" hidden="1" customHeight="1">
      <c r="A56" s="28" t="s">
        <v>91</v>
      </c>
      <c r="B56" s="29">
        <v>43723</v>
      </c>
      <c r="C56" s="30" t="s">
        <v>92</v>
      </c>
      <c r="D56" s="30" t="s">
        <v>350</v>
      </c>
      <c r="E56" s="29">
        <v>43723</v>
      </c>
      <c r="F56" s="30" t="s">
        <v>351</v>
      </c>
      <c r="G56" s="30" t="s">
        <v>3</v>
      </c>
      <c r="H56" s="31">
        <v>43137</v>
      </c>
      <c r="I56" s="32" t="s">
        <v>32</v>
      </c>
      <c r="J56" s="30" t="s">
        <v>95</v>
      </c>
      <c r="K56" s="30" t="s">
        <v>20</v>
      </c>
      <c r="L56" s="30" t="s">
        <v>250</v>
      </c>
      <c r="M56" s="30">
        <v>148</v>
      </c>
      <c r="N56" s="30">
        <v>44103103</v>
      </c>
      <c r="O56" s="33" t="s">
        <v>251</v>
      </c>
      <c r="P56" s="190">
        <v>1012095</v>
      </c>
      <c r="Q56" s="35">
        <v>13218</v>
      </c>
      <c r="R56" s="30" t="s">
        <v>98</v>
      </c>
      <c r="S56" s="30" t="s">
        <v>27</v>
      </c>
      <c r="T56" s="30" t="s">
        <v>99</v>
      </c>
      <c r="U56" s="30">
        <v>25301</v>
      </c>
      <c r="V56" s="31">
        <v>43137</v>
      </c>
      <c r="W56" s="30" t="s">
        <v>43</v>
      </c>
      <c r="X56" s="30" t="s">
        <v>100</v>
      </c>
      <c r="Y56" s="30" t="s">
        <v>101</v>
      </c>
      <c r="Z56" s="30" t="s">
        <v>324</v>
      </c>
      <c r="AA56" s="29">
        <v>900585270</v>
      </c>
      <c r="AB56" s="36">
        <v>7</v>
      </c>
      <c r="AC56" s="30">
        <v>48418</v>
      </c>
      <c r="AD56" s="31">
        <v>43139</v>
      </c>
      <c r="AE56" s="34">
        <v>1012095</v>
      </c>
      <c r="AF56" s="34">
        <v>0</v>
      </c>
      <c r="AG56" s="34">
        <f t="shared" si="0"/>
        <v>1012095</v>
      </c>
      <c r="AH56" s="30" t="s">
        <v>103</v>
      </c>
      <c r="AI56" s="30" t="s">
        <v>103</v>
      </c>
      <c r="AJ56" s="30" t="s">
        <v>103</v>
      </c>
      <c r="AK56" s="30" t="s">
        <v>103</v>
      </c>
      <c r="AL56" s="30" t="s">
        <v>103</v>
      </c>
      <c r="AM56" s="31">
        <v>43139</v>
      </c>
      <c r="AN56" s="31">
        <v>43465</v>
      </c>
      <c r="AO56" s="31" t="s">
        <v>116</v>
      </c>
      <c r="AP56" s="37">
        <f t="shared" si="3"/>
        <v>326</v>
      </c>
      <c r="AQ56" s="30" t="s">
        <v>253</v>
      </c>
      <c r="AR56" s="158">
        <v>40029680</v>
      </c>
      <c r="AS56" s="5" t="str">
        <f t="shared" si="1"/>
        <v>Terminado para  tramite de liquidacion</v>
      </c>
    </row>
    <row r="57" spans="1:45" ht="20.100000000000001" hidden="1" customHeight="1">
      <c r="A57" s="28" t="s">
        <v>106</v>
      </c>
      <c r="B57" s="29">
        <v>29</v>
      </c>
      <c r="C57" s="30" t="s">
        <v>107</v>
      </c>
      <c r="D57" s="30" t="s">
        <v>352</v>
      </c>
      <c r="E57" s="30" t="s">
        <v>353</v>
      </c>
      <c r="F57" s="30" t="s">
        <v>354</v>
      </c>
      <c r="G57" s="30" t="s">
        <v>3</v>
      </c>
      <c r="H57" s="38">
        <v>43111</v>
      </c>
      <c r="I57" s="32" t="s">
        <v>26</v>
      </c>
      <c r="J57" s="30" t="s">
        <v>121</v>
      </c>
      <c r="K57" s="30" t="s">
        <v>23</v>
      </c>
      <c r="L57" s="30" t="s">
        <v>355</v>
      </c>
      <c r="M57" s="30">
        <v>29</v>
      </c>
      <c r="N57" s="30">
        <v>86111700</v>
      </c>
      <c r="O57" s="33" t="s">
        <v>356</v>
      </c>
      <c r="P57" s="190">
        <v>150000000</v>
      </c>
      <c r="Q57" s="35">
        <v>15418</v>
      </c>
      <c r="R57" s="30" t="s">
        <v>319</v>
      </c>
      <c r="S57" s="30" t="s">
        <v>27</v>
      </c>
      <c r="T57" s="30" t="s">
        <v>99</v>
      </c>
      <c r="U57" s="30">
        <v>33</v>
      </c>
      <c r="V57" s="31">
        <v>43119</v>
      </c>
      <c r="W57" s="30" t="s">
        <v>40</v>
      </c>
      <c r="X57" s="30" t="s">
        <v>357</v>
      </c>
      <c r="Y57" s="30" t="s">
        <v>101</v>
      </c>
      <c r="Z57" s="30" t="s">
        <v>358</v>
      </c>
      <c r="AA57" s="45">
        <v>860010554</v>
      </c>
      <c r="AB57" s="30" t="s">
        <v>359</v>
      </c>
      <c r="AC57" s="30">
        <v>33018</v>
      </c>
      <c r="AD57" s="31">
        <v>43119</v>
      </c>
      <c r="AE57" s="34">
        <v>150000000</v>
      </c>
      <c r="AF57" s="34">
        <v>0</v>
      </c>
      <c r="AG57" s="34">
        <f t="shared" si="0"/>
        <v>150000000</v>
      </c>
      <c r="AH57" s="30" t="s">
        <v>103</v>
      </c>
      <c r="AI57" s="30" t="s">
        <v>103</v>
      </c>
      <c r="AJ57" s="30" t="s">
        <v>103</v>
      </c>
      <c r="AK57" s="30" t="s">
        <v>103</v>
      </c>
      <c r="AL57" s="30" t="s">
        <v>103</v>
      </c>
      <c r="AM57" s="31">
        <v>43119</v>
      </c>
      <c r="AN57" s="31">
        <v>43422</v>
      </c>
      <c r="AO57" s="31" t="s">
        <v>116</v>
      </c>
      <c r="AP57" s="37">
        <f t="shared" si="3"/>
        <v>303</v>
      </c>
      <c r="AQ57" s="30" t="s">
        <v>360</v>
      </c>
      <c r="AR57" s="159">
        <v>66924629</v>
      </c>
      <c r="AS57" s="5" t="str">
        <f t="shared" si="1"/>
        <v>Terminado para  tramite de liquidacion</v>
      </c>
    </row>
    <row r="58" spans="1:45" ht="20.100000000000001" hidden="1" customHeight="1">
      <c r="A58" s="28" t="s">
        <v>106</v>
      </c>
      <c r="B58" s="29">
        <v>30</v>
      </c>
      <c r="C58" s="30" t="s">
        <v>107</v>
      </c>
      <c r="D58" s="30" t="s">
        <v>361</v>
      </c>
      <c r="E58" s="30" t="s">
        <v>362</v>
      </c>
      <c r="F58" s="30" t="s">
        <v>363</v>
      </c>
      <c r="G58" s="30" t="s">
        <v>3</v>
      </c>
      <c r="H58" s="38">
        <v>43111</v>
      </c>
      <c r="I58" s="32" t="s">
        <v>26</v>
      </c>
      <c r="J58" s="30" t="s">
        <v>121</v>
      </c>
      <c r="K58" s="30" t="s">
        <v>18</v>
      </c>
      <c r="L58" s="30" t="s">
        <v>364</v>
      </c>
      <c r="M58" s="30">
        <v>74</v>
      </c>
      <c r="N58" s="30">
        <v>80161500</v>
      </c>
      <c r="O58" s="33" t="s">
        <v>113</v>
      </c>
      <c r="P58" s="190">
        <v>42000000</v>
      </c>
      <c r="Q58" s="35">
        <v>15518</v>
      </c>
      <c r="R58" s="30" t="s">
        <v>114</v>
      </c>
      <c r="S58" s="30" t="s">
        <v>27</v>
      </c>
      <c r="T58" s="30" t="s">
        <v>99</v>
      </c>
      <c r="U58" s="30">
        <v>19</v>
      </c>
      <c r="V58" s="31">
        <v>43115</v>
      </c>
      <c r="W58" s="30" t="s">
        <v>40</v>
      </c>
      <c r="X58" s="30" t="s">
        <v>100</v>
      </c>
      <c r="Y58" s="30" t="s">
        <v>101</v>
      </c>
      <c r="Z58" s="30" t="s">
        <v>365</v>
      </c>
      <c r="AA58" s="45">
        <v>1136909301</v>
      </c>
      <c r="AB58" s="30">
        <v>1</v>
      </c>
      <c r="AC58" s="30">
        <v>27318</v>
      </c>
      <c r="AD58" s="31">
        <v>43115</v>
      </c>
      <c r="AE58" s="34">
        <v>42000000</v>
      </c>
      <c r="AF58" s="34">
        <v>0</v>
      </c>
      <c r="AG58" s="34">
        <f t="shared" si="0"/>
        <v>42000000</v>
      </c>
      <c r="AH58" s="30" t="s">
        <v>103</v>
      </c>
      <c r="AI58" s="30" t="s">
        <v>103</v>
      </c>
      <c r="AJ58" s="30" t="s">
        <v>103</v>
      </c>
      <c r="AK58" s="30" t="s">
        <v>103</v>
      </c>
      <c r="AL58" s="30" t="s">
        <v>103</v>
      </c>
      <c r="AM58" s="31">
        <v>43115</v>
      </c>
      <c r="AN58" s="31">
        <v>43418</v>
      </c>
      <c r="AO58" s="31" t="s">
        <v>116</v>
      </c>
      <c r="AP58" s="37">
        <f t="shared" si="3"/>
        <v>303</v>
      </c>
      <c r="AQ58" s="30" t="s">
        <v>366</v>
      </c>
      <c r="AR58" s="159">
        <v>94486941</v>
      </c>
      <c r="AS58" s="5" t="str">
        <f t="shared" si="1"/>
        <v>Terminado para  tramite de liquidacion</v>
      </c>
    </row>
    <row r="59" spans="1:45" ht="20.100000000000001" hidden="1" customHeight="1">
      <c r="A59" s="28" t="s">
        <v>154</v>
      </c>
      <c r="B59" s="30">
        <v>27</v>
      </c>
      <c r="C59" s="30" t="s">
        <v>155</v>
      </c>
      <c r="D59" s="30" t="s">
        <v>367</v>
      </c>
      <c r="E59" s="30" t="s">
        <v>368</v>
      </c>
      <c r="F59" s="30" t="s">
        <v>369</v>
      </c>
      <c r="G59" s="30" t="s">
        <v>3</v>
      </c>
      <c r="H59" s="38">
        <v>43111</v>
      </c>
      <c r="I59" s="32" t="s">
        <v>26</v>
      </c>
      <c r="J59" s="30" t="s">
        <v>121</v>
      </c>
      <c r="K59" s="30" t="s">
        <v>16</v>
      </c>
      <c r="L59" s="30" t="s">
        <v>370</v>
      </c>
      <c r="M59" s="30">
        <v>20</v>
      </c>
      <c r="N59" s="30">
        <v>80161500</v>
      </c>
      <c r="O59" s="33" t="s">
        <v>113</v>
      </c>
      <c r="P59" s="190">
        <v>28000000</v>
      </c>
      <c r="Q59" s="35">
        <v>13318</v>
      </c>
      <c r="R59" s="30" t="s">
        <v>311</v>
      </c>
      <c r="S59" s="30" t="s">
        <v>27</v>
      </c>
      <c r="T59" s="30" t="s">
        <v>99</v>
      </c>
      <c r="U59" s="30">
        <v>20</v>
      </c>
      <c r="V59" s="31">
        <v>43115</v>
      </c>
      <c r="W59" s="30" t="s">
        <v>40</v>
      </c>
      <c r="X59" s="30" t="s">
        <v>100</v>
      </c>
      <c r="Y59" s="30" t="s">
        <v>162</v>
      </c>
      <c r="Z59" s="30" t="s">
        <v>371</v>
      </c>
      <c r="AA59" s="45">
        <v>51994746</v>
      </c>
      <c r="AB59" s="30"/>
      <c r="AC59" s="30">
        <v>27518</v>
      </c>
      <c r="AD59" s="31">
        <v>43115</v>
      </c>
      <c r="AE59" s="34">
        <v>28000000</v>
      </c>
      <c r="AF59" s="34">
        <v>0</v>
      </c>
      <c r="AG59" s="34">
        <f t="shared" si="0"/>
        <v>28000000</v>
      </c>
      <c r="AH59" s="30" t="s">
        <v>103</v>
      </c>
      <c r="AI59" s="30" t="s">
        <v>103</v>
      </c>
      <c r="AJ59" s="30" t="s">
        <v>103</v>
      </c>
      <c r="AK59" s="30" t="s">
        <v>103</v>
      </c>
      <c r="AL59" s="30" t="s">
        <v>103</v>
      </c>
      <c r="AM59" s="31">
        <v>43116</v>
      </c>
      <c r="AN59" s="31">
        <v>43205</v>
      </c>
      <c r="AO59" s="31" t="s">
        <v>104</v>
      </c>
      <c r="AP59" s="37">
        <f t="shared" si="3"/>
        <v>89</v>
      </c>
      <c r="AQ59" s="30" t="s">
        <v>372</v>
      </c>
      <c r="AR59" s="159">
        <v>79887201</v>
      </c>
      <c r="AS59" s="5" t="str">
        <f t="shared" si="1"/>
        <v>Terminado para  tramite de liquidacion</v>
      </c>
    </row>
    <row r="60" spans="1:45" ht="20.100000000000001" hidden="1" customHeight="1">
      <c r="A60" s="28" t="s">
        <v>154</v>
      </c>
      <c r="B60" s="30">
        <v>24</v>
      </c>
      <c r="C60" s="30" t="s">
        <v>155</v>
      </c>
      <c r="D60" s="30" t="s">
        <v>373</v>
      </c>
      <c r="E60" s="30" t="s">
        <v>374</v>
      </c>
      <c r="F60" s="30" t="s">
        <v>375</v>
      </c>
      <c r="G60" s="30" t="s">
        <v>3</v>
      </c>
      <c r="H60" s="38">
        <v>43111</v>
      </c>
      <c r="I60" s="32" t="s">
        <v>26</v>
      </c>
      <c r="J60" s="30" t="s">
        <v>121</v>
      </c>
      <c r="K60" s="30" t="s">
        <v>18</v>
      </c>
      <c r="L60" s="30" t="s">
        <v>376</v>
      </c>
      <c r="M60" s="30">
        <v>66</v>
      </c>
      <c r="N60" s="30">
        <v>801615</v>
      </c>
      <c r="O60" s="33" t="s">
        <v>113</v>
      </c>
      <c r="P60" s="190">
        <v>44100000</v>
      </c>
      <c r="Q60" s="35">
        <v>10218</v>
      </c>
      <c r="R60" s="30" t="s">
        <v>114</v>
      </c>
      <c r="S60" s="30" t="s">
        <v>27</v>
      </c>
      <c r="T60" s="30" t="s">
        <v>99</v>
      </c>
      <c r="U60" s="30">
        <v>13</v>
      </c>
      <c r="V60" s="31">
        <v>43111</v>
      </c>
      <c r="W60" s="30" t="s">
        <v>34</v>
      </c>
      <c r="X60" s="30" t="s">
        <v>100</v>
      </c>
      <c r="Y60" s="30" t="s">
        <v>162</v>
      </c>
      <c r="Z60" s="30" t="s">
        <v>377</v>
      </c>
      <c r="AA60" s="45">
        <v>79865008</v>
      </c>
      <c r="AB60" s="30"/>
      <c r="AC60" s="30">
        <v>23118</v>
      </c>
      <c r="AD60" s="31">
        <v>43111</v>
      </c>
      <c r="AE60" s="34">
        <v>44100000</v>
      </c>
      <c r="AF60" s="34">
        <v>0</v>
      </c>
      <c r="AG60" s="34">
        <f t="shared" si="0"/>
        <v>44100000</v>
      </c>
      <c r="AH60" s="30" t="s">
        <v>103</v>
      </c>
      <c r="AI60" s="30" t="s">
        <v>103</v>
      </c>
      <c r="AJ60" s="30" t="s">
        <v>103</v>
      </c>
      <c r="AK60" s="30" t="s">
        <v>103</v>
      </c>
      <c r="AL60" s="30" t="s">
        <v>103</v>
      </c>
      <c r="AM60" s="31">
        <v>43111</v>
      </c>
      <c r="AN60" s="31">
        <v>43414</v>
      </c>
      <c r="AO60" s="31" t="s">
        <v>116</v>
      </c>
      <c r="AP60" s="37">
        <f t="shared" si="3"/>
        <v>303</v>
      </c>
      <c r="AQ60" s="30" t="s">
        <v>366</v>
      </c>
      <c r="AR60" s="159">
        <v>94486941</v>
      </c>
      <c r="AS60" s="5" t="str">
        <f t="shared" si="1"/>
        <v>Terminado para  tramite de liquidacion</v>
      </c>
    </row>
    <row r="61" spans="1:45" ht="20.100000000000001" hidden="1" customHeight="1">
      <c r="A61" s="28" t="s">
        <v>106</v>
      </c>
      <c r="B61" s="30">
        <v>35</v>
      </c>
      <c r="C61" s="30" t="s">
        <v>92</v>
      </c>
      <c r="D61" s="30" t="s">
        <v>378</v>
      </c>
      <c r="E61" s="30" t="s">
        <v>379</v>
      </c>
      <c r="F61" s="30" t="s">
        <v>380</v>
      </c>
      <c r="G61" s="30" t="s">
        <v>3</v>
      </c>
      <c r="H61" s="31">
        <v>43112</v>
      </c>
      <c r="I61" s="32" t="s">
        <v>26</v>
      </c>
      <c r="J61" s="30" t="s">
        <v>111</v>
      </c>
      <c r="K61" s="30" t="s">
        <v>16</v>
      </c>
      <c r="L61" s="30" t="s">
        <v>381</v>
      </c>
      <c r="M61" s="30">
        <v>17</v>
      </c>
      <c r="N61" s="30">
        <v>81101508</v>
      </c>
      <c r="O61" s="33" t="s">
        <v>123</v>
      </c>
      <c r="P61" s="190">
        <v>21000000</v>
      </c>
      <c r="Q61" s="35">
        <v>14918</v>
      </c>
      <c r="R61" s="30" t="s">
        <v>311</v>
      </c>
      <c r="S61" s="30" t="s">
        <v>27</v>
      </c>
      <c r="T61" s="30" t="s">
        <v>99</v>
      </c>
      <c r="U61" s="30">
        <v>22</v>
      </c>
      <c r="V61" s="31">
        <v>43115</v>
      </c>
      <c r="W61" s="30" t="s">
        <v>40</v>
      </c>
      <c r="X61" s="30" t="s">
        <v>100</v>
      </c>
      <c r="Y61" s="30" t="s">
        <v>101</v>
      </c>
      <c r="Z61" s="30" t="s">
        <v>382</v>
      </c>
      <c r="AA61" s="29">
        <v>1019107785</v>
      </c>
      <c r="AB61" s="36"/>
      <c r="AC61" s="30">
        <v>29618</v>
      </c>
      <c r="AD61" s="31">
        <v>43115</v>
      </c>
      <c r="AE61" s="34">
        <v>21000000</v>
      </c>
      <c r="AF61" s="34">
        <v>0</v>
      </c>
      <c r="AG61" s="34">
        <f t="shared" si="0"/>
        <v>21000000</v>
      </c>
      <c r="AH61" s="30" t="s">
        <v>103</v>
      </c>
      <c r="AI61" s="30" t="s">
        <v>103</v>
      </c>
      <c r="AJ61" s="30" t="s">
        <v>103</v>
      </c>
      <c r="AK61" s="30" t="s">
        <v>103</v>
      </c>
      <c r="AL61" s="30" t="s">
        <v>103</v>
      </c>
      <c r="AM61" s="31">
        <v>43115</v>
      </c>
      <c r="AN61" s="31">
        <v>43418</v>
      </c>
      <c r="AO61" s="31" t="s">
        <v>116</v>
      </c>
      <c r="AP61" s="37">
        <f t="shared" si="3"/>
        <v>303</v>
      </c>
      <c r="AQ61" s="30" t="s">
        <v>313</v>
      </c>
      <c r="AR61" s="158">
        <v>52836662</v>
      </c>
      <c r="AS61" s="5" t="str">
        <f t="shared" si="1"/>
        <v>Terminado para  tramite de liquidacion</v>
      </c>
    </row>
    <row r="62" spans="1:45" ht="20.100000000000001" hidden="1" customHeight="1">
      <c r="A62" s="28" t="s">
        <v>106</v>
      </c>
      <c r="B62" s="30">
        <v>32</v>
      </c>
      <c r="C62" s="30" t="s">
        <v>92</v>
      </c>
      <c r="D62" s="30" t="s">
        <v>383</v>
      </c>
      <c r="E62" s="30" t="s">
        <v>384</v>
      </c>
      <c r="F62" s="30" t="s">
        <v>385</v>
      </c>
      <c r="G62" s="30" t="s">
        <v>3</v>
      </c>
      <c r="H62" s="31">
        <v>43112</v>
      </c>
      <c r="I62" s="32" t="s">
        <v>26</v>
      </c>
      <c r="J62" s="30" t="s">
        <v>111</v>
      </c>
      <c r="K62" s="30" t="s">
        <v>16</v>
      </c>
      <c r="L62" s="30" t="s">
        <v>386</v>
      </c>
      <c r="M62" s="30">
        <v>19</v>
      </c>
      <c r="N62" s="30">
        <v>81101508</v>
      </c>
      <c r="O62" s="33" t="s">
        <v>123</v>
      </c>
      <c r="P62" s="190">
        <v>29500000</v>
      </c>
      <c r="Q62" s="35">
        <v>3218</v>
      </c>
      <c r="R62" s="30" t="s">
        <v>311</v>
      </c>
      <c r="S62" s="30" t="s">
        <v>27</v>
      </c>
      <c r="T62" s="30" t="s">
        <v>99</v>
      </c>
      <c r="U62" s="30">
        <v>26</v>
      </c>
      <c r="V62" s="31">
        <v>43116</v>
      </c>
      <c r="W62" s="30" t="s">
        <v>34</v>
      </c>
      <c r="X62" s="30" t="s">
        <v>100</v>
      </c>
      <c r="Y62" s="30" t="s">
        <v>101</v>
      </c>
      <c r="Z62" s="30" t="s">
        <v>387</v>
      </c>
      <c r="AA62" s="29">
        <v>52528201</v>
      </c>
      <c r="AB62" s="36"/>
      <c r="AC62" s="30">
        <v>30918</v>
      </c>
      <c r="AD62" s="31">
        <v>43116</v>
      </c>
      <c r="AE62" s="34">
        <v>29500000</v>
      </c>
      <c r="AF62" s="34">
        <v>0</v>
      </c>
      <c r="AG62" s="34">
        <f t="shared" si="0"/>
        <v>29500000</v>
      </c>
      <c r="AH62" s="34" t="s">
        <v>103</v>
      </c>
      <c r="AI62" s="34" t="s">
        <v>103</v>
      </c>
      <c r="AJ62" s="30" t="s">
        <v>103</v>
      </c>
      <c r="AK62" s="30" t="s">
        <v>103</v>
      </c>
      <c r="AL62" s="30" t="s">
        <v>103</v>
      </c>
      <c r="AM62" s="31">
        <v>43116</v>
      </c>
      <c r="AN62" s="31">
        <v>43419</v>
      </c>
      <c r="AO62" s="31" t="s">
        <v>116</v>
      </c>
      <c r="AP62" s="37">
        <f t="shared" si="3"/>
        <v>303</v>
      </c>
      <c r="AQ62" s="30" t="s">
        <v>313</v>
      </c>
      <c r="AR62" s="158">
        <v>52836662</v>
      </c>
      <c r="AS62" s="5" t="str">
        <f t="shared" si="1"/>
        <v>Terminado para  tramite de liquidacion</v>
      </c>
    </row>
    <row r="63" spans="1:45" ht="20.100000000000001" hidden="1" customHeight="1">
      <c r="A63" s="28" t="s">
        <v>106</v>
      </c>
      <c r="B63" s="29">
        <v>37</v>
      </c>
      <c r="C63" s="30" t="s">
        <v>107</v>
      </c>
      <c r="D63" s="30" t="s">
        <v>388</v>
      </c>
      <c r="E63" s="30" t="s">
        <v>389</v>
      </c>
      <c r="F63" s="30" t="s">
        <v>390</v>
      </c>
      <c r="G63" s="30" t="s">
        <v>3</v>
      </c>
      <c r="H63" s="38">
        <v>43112</v>
      </c>
      <c r="I63" s="32" t="s">
        <v>26</v>
      </c>
      <c r="J63" s="30" t="s">
        <v>111</v>
      </c>
      <c r="K63" s="30" t="s">
        <v>23</v>
      </c>
      <c r="L63" s="30" t="s">
        <v>391</v>
      </c>
      <c r="M63" s="30">
        <v>69</v>
      </c>
      <c r="N63" s="30">
        <v>80161504</v>
      </c>
      <c r="O63" s="33" t="s">
        <v>113</v>
      </c>
      <c r="P63" s="190">
        <v>23810000</v>
      </c>
      <c r="Q63" s="35">
        <v>2518</v>
      </c>
      <c r="R63" s="30" t="s">
        <v>114</v>
      </c>
      <c r="S63" s="30" t="s">
        <v>27</v>
      </c>
      <c r="T63" s="30" t="s">
        <v>99</v>
      </c>
      <c r="U63" s="30">
        <v>21</v>
      </c>
      <c r="V63" s="31">
        <v>43115</v>
      </c>
      <c r="W63" s="30" t="s">
        <v>40</v>
      </c>
      <c r="X63" s="30" t="s">
        <v>100</v>
      </c>
      <c r="Y63" s="30" t="s">
        <v>101</v>
      </c>
      <c r="Z63" s="30" t="s">
        <v>392</v>
      </c>
      <c r="AA63" s="45">
        <v>52933875</v>
      </c>
      <c r="AB63" s="30">
        <v>2</v>
      </c>
      <c r="AC63" s="30">
        <v>29518</v>
      </c>
      <c r="AD63" s="31">
        <v>43115</v>
      </c>
      <c r="AE63" s="34">
        <v>23810000</v>
      </c>
      <c r="AF63" s="34">
        <v>0</v>
      </c>
      <c r="AG63" s="34">
        <f t="shared" si="0"/>
        <v>23810000</v>
      </c>
      <c r="AH63" s="30" t="s">
        <v>103</v>
      </c>
      <c r="AI63" s="30" t="s">
        <v>103</v>
      </c>
      <c r="AJ63" s="30" t="s">
        <v>103</v>
      </c>
      <c r="AK63" s="30" t="s">
        <v>103</v>
      </c>
      <c r="AL63" s="30" t="s">
        <v>103</v>
      </c>
      <c r="AM63" s="31">
        <v>43115</v>
      </c>
      <c r="AN63" s="31">
        <v>43418</v>
      </c>
      <c r="AO63" s="31" t="s">
        <v>116</v>
      </c>
      <c r="AP63" s="37">
        <f t="shared" si="3"/>
        <v>303</v>
      </c>
      <c r="AQ63" s="30" t="s">
        <v>393</v>
      </c>
      <c r="AR63" s="159">
        <v>21094954</v>
      </c>
      <c r="AS63" s="5" t="str">
        <f t="shared" si="1"/>
        <v>Terminado para  tramite de liquidacion</v>
      </c>
    </row>
    <row r="64" spans="1:45" ht="20.100000000000001" hidden="1" customHeight="1">
      <c r="A64" s="28" t="s">
        <v>106</v>
      </c>
      <c r="B64" s="29">
        <v>36</v>
      </c>
      <c r="C64" s="30" t="s">
        <v>107</v>
      </c>
      <c r="D64" s="30" t="s">
        <v>394</v>
      </c>
      <c r="E64" s="30" t="s">
        <v>395</v>
      </c>
      <c r="F64" s="30" t="s">
        <v>396</v>
      </c>
      <c r="G64" s="30" t="s">
        <v>3</v>
      </c>
      <c r="H64" s="38">
        <v>43112</v>
      </c>
      <c r="I64" s="32" t="s">
        <v>26</v>
      </c>
      <c r="J64" s="30" t="s">
        <v>111</v>
      </c>
      <c r="K64" s="30" t="s">
        <v>23</v>
      </c>
      <c r="L64" s="30" t="s">
        <v>391</v>
      </c>
      <c r="M64" s="30">
        <v>70</v>
      </c>
      <c r="N64" s="30">
        <v>80161504</v>
      </c>
      <c r="O64" s="33" t="s">
        <v>113</v>
      </c>
      <c r="P64" s="190">
        <v>25200000</v>
      </c>
      <c r="Q64" s="35">
        <v>14818</v>
      </c>
      <c r="R64" s="30" t="s">
        <v>114</v>
      </c>
      <c r="S64" s="30" t="s">
        <v>27</v>
      </c>
      <c r="T64" s="30" t="s">
        <v>99</v>
      </c>
      <c r="U64" s="30">
        <v>25</v>
      </c>
      <c r="V64" s="31">
        <v>43116</v>
      </c>
      <c r="W64" s="30" t="s">
        <v>40</v>
      </c>
      <c r="X64" s="30" t="s">
        <v>100</v>
      </c>
      <c r="Y64" s="30" t="s">
        <v>101</v>
      </c>
      <c r="Z64" s="30" t="s">
        <v>397</v>
      </c>
      <c r="AA64" s="45">
        <v>52350202</v>
      </c>
      <c r="AB64" s="30">
        <v>2</v>
      </c>
      <c r="AC64" s="30">
        <v>30818</v>
      </c>
      <c r="AD64" s="31">
        <v>43116</v>
      </c>
      <c r="AE64" s="34">
        <v>25200000</v>
      </c>
      <c r="AF64" s="34">
        <v>0</v>
      </c>
      <c r="AG64" s="34">
        <f t="shared" si="0"/>
        <v>25200000</v>
      </c>
      <c r="AH64" s="30" t="s">
        <v>103</v>
      </c>
      <c r="AI64" s="30" t="s">
        <v>103</v>
      </c>
      <c r="AJ64" s="30" t="s">
        <v>103</v>
      </c>
      <c r="AK64" s="30" t="s">
        <v>103</v>
      </c>
      <c r="AL64" s="30" t="s">
        <v>103</v>
      </c>
      <c r="AM64" s="31">
        <v>43116</v>
      </c>
      <c r="AN64" s="31">
        <v>43419</v>
      </c>
      <c r="AO64" s="31" t="s">
        <v>116</v>
      </c>
      <c r="AP64" s="37">
        <f t="shared" si="3"/>
        <v>303</v>
      </c>
      <c r="AQ64" s="30" t="s">
        <v>393</v>
      </c>
      <c r="AR64" s="159">
        <v>21094954</v>
      </c>
      <c r="AS64" s="5" t="str">
        <f t="shared" si="1"/>
        <v>Terminado para  tramite de liquidacion</v>
      </c>
    </row>
    <row r="65" spans="1:45" ht="20.100000000000001" hidden="1" customHeight="1">
      <c r="A65" s="28" t="s">
        <v>154</v>
      </c>
      <c r="B65" s="30">
        <v>33</v>
      </c>
      <c r="C65" s="30" t="s">
        <v>155</v>
      </c>
      <c r="D65" s="30" t="s">
        <v>398</v>
      </c>
      <c r="E65" s="30" t="s">
        <v>399</v>
      </c>
      <c r="F65" s="30" t="s">
        <v>400</v>
      </c>
      <c r="G65" s="30" t="s">
        <v>3</v>
      </c>
      <c r="H65" s="38">
        <v>43112</v>
      </c>
      <c r="I65" s="32" t="s">
        <v>26</v>
      </c>
      <c r="J65" s="30" t="s">
        <v>111</v>
      </c>
      <c r="K65" s="30" t="s">
        <v>23</v>
      </c>
      <c r="L65" s="30" t="s">
        <v>401</v>
      </c>
      <c r="M65" s="30">
        <v>40</v>
      </c>
      <c r="N65" s="30">
        <v>861116</v>
      </c>
      <c r="O65" s="33" t="s">
        <v>402</v>
      </c>
      <c r="P65" s="190">
        <v>19833000</v>
      </c>
      <c r="Q65" s="35">
        <v>16118</v>
      </c>
      <c r="R65" s="30" t="s">
        <v>319</v>
      </c>
      <c r="S65" s="30" t="s">
        <v>27</v>
      </c>
      <c r="T65" s="30" t="s">
        <v>99</v>
      </c>
      <c r="U65" s="30">
        <v>36</v>
      </c>
      <c r="V65" s="31">
        <v>43123</v>
      </c>
      <c r="W65" s="30" t="s">
        <v>40</v>
      </c>
      <c r="X65" s="30" t="s">
        <v>100</v>
      </c>
      <c r="Y65" s="30" t="s">
        <v>162</v>
      </c>
      <c r="Z65" s="30" t="s">
        <v>403</v>
      </c>
      <c r="AA65" s="45">
        <v>860013720</v>
      </c>
      <c r="AB65" s="30">
        <v>1</v>
      </c>
      <c r="AC65" s="30">
        <v>34818</v>
      </c>
      <c r="AD65" s="31">
        <v>43123</v>
      </c>
      <c r="AE65" s="34">
        <v>19833000</v>
      </c>
      <c r="AF65" s="34">
        <v>0</v>
      </c>
      <c r="AG65" s="34">
        <f t="shared" si="0"/>
        <v>19833000</v>
      </c>
      <c r="AH65" s="30" t="s">
        <v>103</v>
      </c>
      <c r="AI65" s="30" t="s">
        <v>103</v>
      </c>
      <c r="AJ65" s="30" t="s">
        <v>103</v>
      </c>
      <c r="AK65" s="30" t="s">
        <v>103</v>
      </c>
      <c r="AL65" s="30" t="s">
        <v>103</v>
      </c>
      <c r="AM65" s="31">
        <v>43228</v>
      </c>
      <c r="AN65" s="31">
        <v>43426</v>
      </c>
      <c r="AO65" s="31" t="s">
        <v>116</v>
      </c>
      <c r="AP65" s="37">
        <f t="shared" si="3"/>
        <v>198</v>
      </c>
      <c r="AQ65" s="30" t="s">
        <v>404</v>
      </c>
      <c r="AR65" s="159">
        <v>66924629</v>
      </c>
      <c r="AS65" s="5" t="str">
        <f t="shared" si="1"/>
        <v>Terminado para  tramite de liquidacion</v>
      </c>
    </row>
    <row r="66" spans="1:45" ht="20.100000000000001" hidden="1" customHeight="1">
      <c r="A66" s="28" t="s">
        <v>106</v>
      </c>
      <c r="B66" s="30">
        <v>39</v>
      </c>
      <c r="C66" s="30" t="s">
        <v>92</v>
      </c>
      <c r="D66" s="30" t="s">
        <v>405</v>
      </c>
      <c r="E66" s="30" t="s">
        <v>406</v>
      </c>
      <c r="F66" s="30" t="s">
        <v>407</v>
      </c>
      <c r="G66" s="30" t="s">
        <v>3</v>
      </c>
      <c r="H66" s="31">
        <v>43115</v>
      </c>
      <c r="I66" s="32" t="s">
        <v>26</v>
      </c>
      <c r="J66" s="30" t="s">
        <v>37</v>
      </c>
      <c r="K66" s="30" t="s">
        <v>23</v>
      </c>
      <c r="L66" s="30" t="s">
        <v>408</v>
      </c>
      <c r="M66" s="30">
        <v>38</v>
      </c>
      <c r="N66" s="30">
        <v>861116</v>
      </c>
      <c r="O66" s="33" t="s">
        <v>318</v>
      </c>
      <c r="P66" s="190">
        <v>25000000</v>
      </c>
      <c r="Q66" s="35">
        <v>16218</v>
      </c>
      <c r="R66" s="30" t="s">
        <v>114</v>
      </c>
      <c r="S66" s="30" t="s">
        <v>27</v>
      </c>
      <c r="T66" s="30" t="s">
        <v>99</v>
      </c>
      <c r="U66" s="30">
        <v>41</v>
      </c>
      <c r="V66" s="31">
        <v>43123</v>
      </c>
      <c r="W66" s="30" t="s">
        <v>37</v>
      </c>
      <c r="X66" s="30" t="s">
        <v>100</v>
      </c>
      <c r="Y66" s="30" t="s">
        <v>101</v>
      </c>
      <c r="Z66" s="30" t="s">
        <v>409</v>
      </c>
      <c r="AA66" s="29">
        <v>830015728</v>
      </c>
      <c r="AB66" s="36">
        <v>1</v>
      </c>
      <c r="AC66" s="29">
        <v>35018</v>
      </c>
      <c r="AD66" s="48">
        <v>43123</v>
      </c>
      <c r="AE66" s="34">
        <v>25000000</v>
      </c>
      <c r="AF66" s="34">
        <v>0</v>
      </c>
      <c r="AG66" s="34">
        <f t="shared" si="0"/>
        <v>25000000</v>
      </c>
      <c r="AH66" s="34" t="s">
        <v>103</v>
      </c>
      <c r="AI66" s="34" t="s">
        <v>103</v>
      </c>
      <c r="AJ66" s="30" t="s">
        <v>103</v>
      </c>
      <c r="AK66" s="30" t="s">
        <v>103</v>
      </c>
      <c r="AL66" s="30" t="s">
        <v>103</v>
      </c>
      <c r="AM66" s="31">
        <v>43123</v>
      </c>
      <c r="AN66" s="31">
        <v>43426</v>
      </c>
      <c r="AO66" s="31" t="s">
        <v>116</v>
      </c>
      <c r="AP66" s="37">
        <f t="shared" si="3"/>
        <v>303</v>
      </c>
      <c r="AQ66" s="30" t="s">
        <v>410</v>
      </c>
      <c r="AR66" s="158">
        <v>52206863</v>
      </c>
      <c r="AS66" s="5" t="str">
        <f t="shared" si="1"/>
        <v>Terminado para  tramite de liquidacion</v>
      </c>
    </row>
    <row r="67" spans="1:45" ht="20.100000000000001" hidden="1" customHeight="1">
      <c r="A67" s="28" t="s">
        <v>106</v>
      </c>
      <c r="B67" s="30">
        <v>38</v>
      </c>
      <c r="C67" s="30" t="s">
        <v>92</v>
      </c>
      <c r="D67" s="30" t="s">
        <v>411</v>
      </c>
      <c r="E67" s="30" t="s">
        <v>412</v>
      </c>
      <c r="F67" s="30" t="s">
        <v>413</v>
      </c>
      <c r="G67" s="30" t="s">
        <v>3</v>
      </c>
      <c r="H67" s="31">
        <v>43115</v>
      </c>
      <c r="I67" s="32" t="s">
        <v>26</v>
      </c>
      <c r="J67" s="30" t="s">
        <v>111</v>
      </c>
      <c r="K67" s="30" t="s">
        <v>23</v>
      </c>
      <c r="L67" s="30" t="s">
        <v>414</v>
      </c>
      <c r="M67" s="30">
        <v>39</v>
      </c>
      <c r="N67" s="30">
        <v>861116</v>
      </c>
      <c r="O67" s="33" t="s">
        <v>318</v>
      </c>
      <c r="P67" s="190">
        <v>70000000</v>
      </c>
      <c r="Q67" s="35">
        <v>17318</v>
      </c>
      <c r="R67" s="30" t="s">
        <v>319</v>
      </c>
      <c r="S67" s="30" t="s">
        <v>27</v>
      </c>
      <c r="T67" s="30" t="s">
        <v>99</v>
      </c>
      <c r="U67" s="30">
        <v>43</v>
      </c>
      <c r="V67" s="31">
        <v>43123</v>
      </c>
      <c r="W67" s="30" t="s">
        <v>40</v>
      </c>
      <c r="X67" s="30" t="s">
        <v>100</v>
      </c>
      <c r="Y67" s="30" t="s">
        <v>101</v>
      </c>
      <c r="Z67" s="30" t="s">
        <v>415</v>
      </c>
      <c r="AA67" s="29">
        <v>860351894</v>
      </c>
      <c r="AB67" s="36">
        <v>3</v>
      </c>
      <c r="AC67" s="30">
        <v>35218</v>
      </c>
      <c r="AD67" s="31">
        <v>43123</v>
      </c>
      <c r="AE67" s="34">
        <v>67400000</v>
      </c>
      <c r="AF67" s="34">
        <v>0</v>
      </c>
      <c r="AG67" s="34">
        <f t="shared" si="0"/>
        <v>67400000</v>
      </c>
      <c r="AH67" s="34" t="s">
        <v>103</v>
      </c>
      <c r="AI67" s="34" t="s">
        <v>103</v>
      </c>
      <c r="AJ67" s="30" t="s">
        <v>103</v>
      </c>
      <c r="AK67" s="30" t="s">
        <v>103</v>
      </c>
      <c r="AL67" s="30" t="s">
        <v>103</v>
      </c>
      <c r="AM67" s="31">
        <v>43123</v>
      </c>
      <c r="AN67" s="31">
        <v>43426</v>
      </c>
      <c r="AO67" s="31" t="s">
        <v>116</v>
      </c>
      <c r="AP67" s="37">
        <f t="shared" si="3"/>
        <v>303</v>
      </c>
      <c r="AQ67" s="30" t="s">
        <v>410</v>
      </c>
      <c r="AR67" s="158">
        <v>52206863</v>
      </c>
      <c r="AS67" s="5" t="str">
        <f t="shared" si="1"/>
        <v>Terminado para  tramite de liquidacion</v>
      </c>
    </row>
    <row r="68" spans="1:45" ht="20.100000000000001" hidden="1" customHeight="1">
      <c r="A68" s="28" t="s">
        <v>106</v>
      </c>
      <c r="B68" s="30">
        <v>40</v>
      </c>
      <c r="C68" s="30" t="s">
        <v>92</v>
      </c>
      <c r="D68" s="30" t="s">
        <v>416</v>
      </c>
      <c r="E68" s="30" t="s">
        <v>417</v>
      </c>
      <c r="F68" s="30" t="s">
        <v>418</v>
      </c>
      <c r="G68" s="30" t="s">
        <v>3</v>
      </c>
      <c r="H68" s="31">
        <v>43115</v>
      </c>
      <c r="I68" s="32" t="s">
        <v>26</v>
      </c>
      <c r="J68" s="30" t="s">
        <v>111</v>
      </c>
      <c r="K68" s="30" t="s">
        <v>23</v>
      </c>
      <c r="L68" s="30" t="s">
        <v>419</v>
      </c>
      <c r="M68" s="30">
        <v>216</v>
      </c>
      <c r="N68" s="30">
        <v>80111600</v>
      </c>
      <c r="O68" s="33" t="s">
        <v>420</v>
      </c>
      <c r="P68" s="190">
        <v>21000000</v>
      </c>
      <c r="Q68" s="35">
        <v>21018</v>
      </c>
      <c r="R68" s="30" t="s">
        <v>114</v>
      </c>
      <c r="S68" s="30" t="s">
        <v>27</v>
      </c>
      <c r="T68" s="30" t="s">
        <v>99</v>
      </c>
      <c r="U68" s="30">
        <v>46</v>
      </c>
      <c r="V68" s="31">
        <v>43124</v>
      </c>
      <c r="W68" s="30" t="s">
        <v>34</v>
      </c>
      <c r="X68" s="30" t="s">
        <v>100</v>
      </c>
      <c r="Y68" s="30" t="s">
        <v>101</v>
      </c>
      <c r="Z68" s="30" t="s">
        <v>421</v>
      </c>
      <c r="AA68" s="29">
        <v>52206863</v>
      </c>
      <c r="AB68" s="36"/>
      <c r="AC68" s="30">
        <v>41918</v>
      </c>
      <c r="AD68" s="31">
        <v>43124</v>
      </c>
      <c r="AE68" s="34">
        <v>21000000</v>
      </c>
      <c r="AF68" s="34">
        <v>0</v>
      </c>
      <c r="AG68" s="34">
        <f t="shared" si="0"/>
        <v>21000000</v>
      </c>
      <c r="AH68" s="34" t="s">
        <v>103</v>
      </c>
      <c r="AI68" s="34" t="s">
        <v>103</v>
      </c>
      <c r="AJ68" s="30" t="s">
        <v>103</v>
      </c>
      <c r="AK68" s="30" t="s">
        <v>103</v>
      </c>
      <c r="AL68" s="30" t="s">
        <v>103</v>
      </c>
      <c r="AM68" s="31">
        <v>43124</v>
      </c>
      <c r="AN68" s="31">
        <v>43427</v>
      </c>
      <c r="AO68" s="31" t="s">
        <v>116</v>
      </c>
      <c r="AP68" s="37">
        <f t="shared" si="3"/>
        <v>303</v>
      </c>
      <c r="AQ68" s="30" t="s">
        <v>422</v>
      </c>
      <c r="AR68" s="158">
        <v>53907500</v>
      </c>
      <c r="AS68" s="5" t="str">
        <f t="shared" si="1"/>
        <v>Terminado para  tramite de liquidacion</v>
      </c>
    </row>
    <row r="69" spans="1:45" ht="20.100000000000001" hidden="1" customHeight="1">
      <c r="A69" s="28" t="s">
        <v>106</v>
      </c>
      <c r="B69" s="29">
        <v>31</v>
      </c>
      <c r="C69" s="30" t="s">
        <v>107</v>
      </c>
      <c r="D69" s="30" t="s">
        <v>423</v>
      </c>
      <c r="E69" s="30" t="s">
        <v>424</v>
      </c>
      <c r="F69" s="30" t="s">
        <v>425</v>
      </c>
      <c r="G69" s="30" t="s">
        <v>3</v>
      </c>
      <c r="H69" s="38">
        <v>43115</v>
      </c>
      <c r="I69" s="32" t="s">
        <v>26</v>
      </c>
      <c r="J69" s="30" t="s">
        <v>111</v>
      </c>
      <c r="K69" s="30" t="s">
        <v>23</v>
      </c>
      <c r="L69" s="30" t="s">
        <v>426</v>
      </c>
      <c r="M69" s="30">
        <v>25</v>
      </c>
      <c r="N69" s="30">
        <v>86111702</v>
      </c>
      <c r="O69" s="33" t="s">
        <v>356</v>
      </c>
      <c r="P69" s="190">
        <v>273167000</v>
      </c>
      <c r="Q69" s="35">
        <v>17818</v>
      </c>
      <c r="R69" s="30" t="s">
        <v>427</v>
      </c>
      <c r="S69" s="30" t="s">
        <v>27</v>
      </c>
      <c r="T69" s="30" t="s">
        <v>99</v>
      </c>
      <c r="U69" s="30">
        <v>32</v>
      </c>
      <c r="V69" s="31">
        <v>43119</v>
      </c>
      <c r="W69" s="30" t="s">
        <v>40</v>
      </c>
      <c r="X69" s="30" t="s">
        <v>357</v>
      </c>
      <c r="Y69" s="30" t="s">
        <v>101</v>
      </c>
      <c r="Z69" s="30" t="s">
        <v>428</v>
      </c>
      <c r="AA69" s="45">
        <v>860511232</v>
      </c>
      <c r="AB69" s="30" t="s">
        <v>429</v>
      </c>
      <c r="AC69" s="30">
        <v>32918</v>
      </c>
      <c r="AD69" s="31">
        <v>43119</v>
      </c>
      <c r="AE69" s="34">
        <v>273167000</v>
      </c>
      <c r="AF69" s="34">
        <v>0</v>
      </c>
      <c r="AG69" s="34">
        <f t="shared" si="0"/>
        <v>273167000</v>
      </c>
      <c r="AH69" s="30" t="s">
        <v>103</v>
      </c>
      <c r="AI69" s="30" t="s">
        <v>103</v>
      </c>
      <c r="AJ69" s="30" t="s">
        <v>103</v>
      </c>
      <c r="AK69" s="30" t="s">
        <v>103</v>
      </c>
      <c r="AL69" s="30" t="s">
        <v>103</v>
      </c>
      <c r="AM69" s="31">
        <v>43146</v>
      </c>
      <c r="AN69" s="31">
        <v>43403</v>
      </c>
      <c r="AO69" s="31" t="s">
        <v>116</v>
      </c>
      <c r="AP69" s="37">
        <f t="shared" si="3"/>
        <v>257</v>
      </c>
      <c r="AQ69" s="30" t="s">
        <v>430</v>
      </c>
      <c r="AR69" s="159">
        <v>79877406</v>
      </c>
      <c r="AS69" s="5" t="str">
        <f t="shared" si="1"/>
        <v>Terminado para  tramite de liquidacion</v>
      </c>
    </row>
    <row r="70" spans="1:45" ht="20.100000000000001" hidden="1" customHeight="1">
      <c r="A70" s="28" t="s">
        <v>154</v>
      </c>
      <c r="B70" s="30">
        <v>34</v>
      </c>
      <c r="C70" s="30" t="s">
        <v>155</v>
      </c>
      <c r="D70" s="30" t="s">
        <v>431</v>
      </c>
      <c r="E70" s="30" t="s">
        <v>432</v>
      </c>
      <c r="F70" s="30" t="s">
        <v>433</v>
      </c>
      <c r="G70" s="30" t="s">
        <v>3</v>
      </c>
      <c r="H70" s="38">
        <v>43115</v>
      </c>
      <c r="I70" s="32" t="s">
        <v>26</v>
      </c>
      <c r="J70" s="30" t="s">
        <v>111</v>
      </c>
      <c r="K70" s="30" t="s">
        <v>23</v>
      </c>
      <c r="L70" s="30" t="s">
        <v>434</v>
      </c>
      <c r="M70" s="30">
        <v>41</v>
      </c>
      <c r="N70" s="30">
        <v>86111600</v>
      </c>
      <c r="O70" s="33" t="s">
        <v>435</v>
      </c>
      <c r="P70" s="190">
        <v>60000000</v>
      </c>
      <c r="Q70" s="35">
        <v>15318</v>
      </c>
      <c r="R70" s="30" t="s">
        <v>319</v>
      </c>
      <c r="S70" s="30" t="s">
        <v>27</v>
      </c>
      <c r="T70" s="30" t="s">
        <v>99</v>
      </c>
      <c r="U70" s="30">
        <v>34</v>
      </c>
      <c r="V70" s="31">
        <v>43122</v>
      </c>
      <c r="W70" s="30" t="s">
        <v>40</v>
      </c>
      <c r="X70" s="30" t="s">
        <v>100</v>
      </c>
      <c r="Y70" s="30" t="s">
        <v>162</v>
      </c>
      <c r="Z70" s="30" t="s">
        <v>436</v>
      </c>
      <c r="AA70" s="45">
        <v>830067330</v>
      </c>
      <c r="AB70" s="30">
        <v>5</v>
      </c>
      <c r="AC70" s="30">
        <v>34218</v>
      </c>
      <c r="AD70" s="31">
        <v>43122</v>
      </c>
      <c r="AE70" s="34">
        <v>60000000</v>
      </c>
      <c r="AF70" s="34">
        <v>0</v>
      </c>
      <c r="AG70" s="34">
        <f t="shared" si="0"/>
        <v>60000000</v>
      </c>
      <c r="AH70" s="30" t="s">
        <v>103</v>
      </c>
      <c r="AI70" s="30" t="s">
        <v>103</v>
      </c>
      <c r="AJ70" s="30" t="s">
        <v>103</v>
      </c>
      <c r="AK70" s="30" t="s">
        <v>103</v>
      </c>
      <c r="AL70" s="30" t="s">
        <v>103</v>
      </c>
      <c r="AM70" s="31">
        <v>43230</v>
      </c>
      <c r="AN70" s="31">
        <v>43425</v>
      </c>
      <c r="AO70" s="31" t="s">
        <v>116</v>
      </c>
      <c r="AP70" s="37">
        <f t="shared" si="3"/>
        <v>195</v>
      </c>
      <c r="AQ70" s="30" t="s">
        <v>404</v>
      </c>
      <c r="AR70" s="159">
        <v>66924629</v>
      </c>
      <c r="AS70" s="5" t="str">
        <f t="shared" si="1"/>
        <v>Terminado para  tramite de liquidacion</v>
      </c>
    </row>
    <row r="71" spans="1:45" ht="20.100000000000001" hidden="1" customHeight="1">
      <c r="A71" s="28" t="s">
        <v>106</v>
      </c>
      <c r="B71" s="30">
        <v>42</v>
      </c>
      <c r="C71" s="30" t="s">
        <v>92</v>
      </c>
      <c r="D71" s="30" t="s">
        <v>437</v>
      </c>
      <c r="E71" s="30" t="s">
        <v>438</v>
      </c>
      <c r="F71" s="30" t="s">
        <v>439</v>
      </c>
      <c r="G71" s="30" t="s">
        <v>3</v>
      </c>
      <c r="H71" s="31">
        <v>43118</v>
      </c>
      <c r="I71" s="32" t="s">
        <v>26</v>
      </c>
      <c r="J71" s="30" t="s">
        <v>244</v>
      </c>
      <c r="K71" s="30" t="s">
        <v>19</v>
      </c>
      <c r="L71" s="30" t="s">
        <v>440</v>
      </c>
      <c r="M71" s="30">
        <v>163</v>
      </c>
      <c r="N71" s="30">
        <v>731521</v>
      </c>
      <c r="O71" s="33" t="s">
        <v>441</v>
      </c>
      <c r="P71" s="190">
        <v>38000000</v>
      </c>
      <c r="Q71" s="35">
        <v>14418</v>
      </c>
      <c r="R71" s="30" t="s">
        <v>283</v>
      </c>
      <c r="S71" s="30" t="s">
        <v>27</v>
      </c>
      <c r="T71" s="30" t="s">
        <v>99</v>
      </c>
      <c r="U71" s="30">
        <v>54</v>
      </c>
      <c r="V71" s="31">
        <v>43125</v>
      </c>
      <c r="W71" s="30" t="s">
        <v>38</v>
      </c>
      <c r="X71" s="30" t="s">
        <v>100</v>
      </c>
      <c r="Y71" s="30" t="s">
        <v>101</v>
      </c>
      <c r="Z71" s="30" t="s">
        <v>442</v>
      </c>
      <c r="AA71" s="29">
        <v>900426006</v>
      </c>
      <c r="AB71" s="36">
        <v>8</v>
      </c>
      <c r="AC71" s="30">
        <v>42818</v>
      </c>
      <c r="AD71" s="31">
        <v>43125</v>
      </c>
      <c r="AE71" s="34">
        <v>38000000</v>
      </c>
      <c r="AF71" s="34">
        <v>0</v>
      </c>
      <c r="AG71" s="34">
        <f t="shared" ref="AG71:AG134" si="4">+AE71+AF71</f>
        <v>38000000</v>
      </c>
      <c r="AH71" s="34" t="s">
        <v>103</v>
      </c>
      <c r="AI71" s="34" t="s">
        <v>103</v>
      </c>
      <c r="AJ71" s="30" t="s">
        <v>103</v>
      </c>
      <c r="AK71" s="30" t="s">
        <v>103</v>
      </c>
      <c r="AL71" s="30" t="s">
        <v>103</v>
      </c>
      <c r="AM71" s="31">
        <v>43129</v>
      </c>
      <c r="AN71" s="31">
        <v>43465</v>
      </c>
      <c r="AO71" s="31" t="s">
        <v>116</v>
      </c>
      <c r="AP71" s="37">
        <f t="shared" si="3"/>
        <v>336</v>
      </c>
      <c r="AQ71" s="30" t="s">
        <v>443</v>
      </c>
      <c r="AR71" s="158">
        <v>79963759</v>
      </c>
      <c r="AS71" s="5" t="str">
        <f t="shared" ref="AS71:AS134" si="5">IF(AN71&lt;=AR69,"Terminado para  tramite de liquidacion"," En ejecución")</f>
        <v>Terminado para  tramite de liquidacion</v>
      </c>
    </row>
    <row r="72" spans="1:45" ht="20.100000000000001" hidden="1" customHeight="1">
      <c r="A72" s="28" t="s">
        <v>106</v>
      </c>
      <c r="B72" s="30">
        <v>43</v>
      </c>
      <c r="C72" s="30" t="s">
        <v>92</v>
      </c>
      <c r="D72" s="30" t="s">
        <v>444</v>
      </c>
      <c r="E72" s="30" t="s">
        <v>445</v>
      </c>
      <c r="F72" s="30" t="s">
        <v>446</v>
      </c>
      <c r="G72" s="30" t="s">
        <v>3</v>
      </c>
      <c r="H72" s="31">
        <v>43118</v>
      </c>
      <c r="I72" s="32" t="s">
        <v>26</v>
      </c>
      <c r="J72" s="30" t="s">
        <v>244</v>
      </c>
      <c r="K72" s="30" t="s">
        <v>19</v>
      </c>
      <c r="L72" s="30" t="s">
        <v>447</v>
      </c>
      <c r="M72" s="30">
        <v>164</v>
      </c>
      <c r="N72" s="30">
        <v>432117</v>
      </c>
      <c r="O72" s="33" t="s">
        <v>448</v>
      </c>
      <c r="P72" s="190">
        <v>713722060</v>
      </c>
      <c r="Q72" s="35">
        <v>14318</v>
      </c>
      <c r="R72" s="30" t="s">
        <v>283</v>
      </c>
      <c r="S72" s="30" t="s">
        <v>27</v>
      </c>
      <c r="T72" s="30" t="s">
        <v>99</v>
      </c>
      <c r="U72" s="30">
        <v>51</v>
      </c>
      <c r="V72" s="31">
        <v>43124</v>
      </c>
      <c r="W72" s="30" t="s">
        <v>36</v>
      </c>
      <c r="X72" s="30" t="s">
        <v>100</v>
      </c>
      <c r="Y72" s="30" t="s">
        <v>101</v>
      </c>
      <c r="Z72" s="30" t="s">
        <v>449</v>
      </c>
      <c r="AA72" s="29">
        <v>830079892</v>
      </c>
      <c r="AB72" s="36">
        <v>4</v>
      </c>
      <c r="AC72" s="30">
        <v>42418</v>
      </c>
      <c r="AD72" s="31">
        <v>43124</v>
      </c>
      <c r="AE72" s="34">
        <v>707999192</v>
      </c>
      <c r="AF72" s="34">
        <v>0</v>
      </c>
      <c r="AG72" s="34">
        <f t="shared" si="4"/>
        <v>707999192</v>
      </c>
      <c r="AH72" s="34" t="s">
        <v>103</v>
      </c>
      <c r="AI72" s="34" t="s">
        <v>103</v>
      </c>
      <c r="AJ72" s="30" t="s">
        <v>103</v>
      </c>
      <c r="AK72" s="30" t="s">
        <v>103</v>
      </c>
      <c r="AL72" s="30" t="s">
        <v>103</v>
      </c>
      <c r="AM72" s="31">
        <v>43136</v>
      </c>
      <c r="AN72" s="31">
        <v>43224</v>
      </c>
      <c r="AO72" s="31" t="s">
        <v>104</v>
      </c>
      <c r="AP72" s="37">
        <f t="shared" si="3"/>
        <v>88</v>
      </c>
      <c r="AQ72" s="30" t="s">
        <v>443</v>
      </c>
      <c r="AR72" s="158">
        <v>79963759</v>
      </c>
      <c r="AS72" s="5" t="str">
        <f t="shared" si="5"/>
        <v>Terminado para  tramite de liquidacion</v>
      </c>
    </row>
    <row r="73" spans="1:45" ht="20.100000000000001" hidden="1" customHeight="1">
      <c r="A73" s="28" t="s">
        <v>306</v>
      </c>
      <c r="B73" s="29">
        <v>2</v>
      </c>
      <c r="C73" s="30" t="s">
        <v>107</v>
      </c>
      <c r="D73" s="30" t="s">
        <v>450</v>
      </c>
      <c r="E73" s="30" t="s">
        <v>451</v>
      </c>
      <c r="F73" s="30" t="s">
        <v>452</v>
      </c>
      <c r="G73" s="30" t="s">
        <v>3</v>
      </c>
      <c r="H73" s="38">
        <v>43117</v>
      </c>
      <c r="I73" s="32" t="s">
        <v>31</v>
      </c>
      <c r="J73" s="30" t="s">
        <v>453</v>
      </c>
      <c r="K73" s="30" t="s">
        <v>20</v>
      </c>
      <c r="L73" s="30" t="s">
        <v>454</v>
      </c>
      <c r="M73" s="30">
        <v>103</v>
      </c>
      <c r="N73" s="30">
        <v>78181500</v>
      </c>
      <c r="O73" s="33" t="s">
        <v>455</v>
      </c>
      <c r="P73" s="190">
        <v>33000000</v>
      </c>
      <c r="Q73" s="35">
        <v>17418</v>
      </c>
      <c r="R73" s="30" t="s">
        <v>456</v>
      </c>
      <c r="S73" s="30" t="s">
        <v>27</v>
      </c>
      <c r="T73" s="30" t="s">
        <v>99</v>
      </c>
      <c r="U73" s="30">
        <v>1</v>
      </c>
      <c r="V73" s="31">
        <v>43136</v>
      </c>
      <c r="W73" s="30" t="s">
        <v>38</v>
      </c>
      <c r="X73" s="30" t="s">
        <v>357</v>
      </c>
      <c r="Y73" s="30" t="s">
        <v>101</v>
      </c>
      <c r="Z73" s="30" t="s">
        <v>457</v>
      </c>
      <c r="AA73" s="45">
        <v>860000189</v>
      </c>
      <c r="AB73" s="30">
        <v>3</v>
      </c>
      <c r="AC73" s="30">
        <v>45818</v>
      </c>
      <c r="AD73" s="31">
        <v>43136</v>
      </c>
      <c r="AE73" s="34">
        <v>33000000</v>
      </c>
      <c r="AF73" s="34">
        <v>0</v>
      </c>
      <c r="AG73" s="34">
        <f t="shared" si="4"/>
        <v>33000000</v>
      </c>
      <c r="AH73" s="30" t="s">
        <v>103</v>
      </c>
      <c r="AI73" s="30" t="s">
        <v>103</v>
      </c>
      <c r="AJ73" s="30" t="s">
        <v>103</v>
      </c>
      <c r="AK73" s="30" t="s">
        <v>103</v>
      </c>
      <c r="AL73" s="30" t="s">
        <v>103</v>
      </c>
      <c r="AM73" s="31">
        <v>43160</v>
      </c>
      <c r="AN73" s="31">
        <v>43465</v>
      </c>
      <c r="AO73" s="31" t="s">
        <v>116</v>
      </c>
      <c r="AP73" s="37">
        <f t="shared" si="3"/>
        <v>305</v>
      </c>
      <c r="AQ73" s="30" t="s">
        <v>458</v>
      </c>
      <c r="AR73" s="159">
        <v>80251761</v>
      </c>
      <c r="AS73" s="5" t="str">
        <f t="shared" si="5"/>
        <v>Terminado para  tramite de liquidacion</v>
      </c>
    </row>
    <row r="74" spans="1:45" ht="20.100000000000001" hidden="1" customHeight="1">
      <c r="A74" s="28" t="s">
        <v>154</v>
      </c>
      <c r="B74" s="30">
        <v>41</v>
      </c>
      <c r="C74" s="30" t="s">
        <v>155</v>
      </c>
      <c r="D74" s="30" t="s">
        <v>459</v>
      </c>
      <c r="E74" s="30" t="s">
        <v>460</v>
      </c>
      <c r="F74" s="30" t="s">
        <v>461</v>
      </c>
      <c r="G74" s="30" t="s">
        <v>3</v>
      </c>
      <c r="H74" s="38">
        <v>43117</v>
      </c>
      <c r="I74" s="32" t="s">
        <v>26</v>
      </c>
      <c r="J74" s="30" t="s">
        <v>111</v>
      </c>
      <c r="K74" s="30" t="s">
        <v>16</v>
      </c>
      <c r="L74" s="30" t="s">
        <v>462</v>
      </c>
      <c r="M74" s="30">
        <v>21</v>
      </c>
      <c r="N74" s="30">
        <v>81101508</v>
      </c>
      <c r="O74" s="33" t="s">
        <v>463</v>
      </c>
      <c r="P74" s="190">
        <v>18500000</v>
      </c>
      <c r="Q74" s="35">
        <v>14618</v>
      </c>
      <c r="R74" s="30" t="s">
        <v>311</v>
      </c>
      <c r="S74" s="30" t="s">
        <v>27</v>
      </c>
      <c r="T74" s="30" t="s">
        <v>99</v>
      </c>
      <c r="U74" s="30">
        <v>30</v>
      </c>
      <c r="V74" s="31">
        <v>43118</v>
      </c>
      <c r="W74" s="30" t="s">
        <v>40</v>
      </c>
      <c r="X74" s="30" t="s">
        <v>100</v>
      </c>
      <c r="Y74" s="30" t="s">
        <v>162</v>
      </c>
      <c r="Z74" s="30" t="s">
        <v>464</v>
      </c>
      <c r="AA74" s="45">
        <v>1014253889</v>
      </c>
      <c r="AB74" s="30"/>
      <c r="AC74" s="30">
        <v>32418</v>
      </c>
      <c r="AD74" s="31">
        <v>43118</v>
      </c>
      <c r="AE74" s="34">
        <v>18500000</v>
      </c>
      <c r="AF74" s="34">
        <v>0</v>
      </c>
      <c r="AG74" s="34">
        <f t="shared" si="4"/>
        <v>18500000</v>
      </c>
      <c r="AH74" s="30" t="s">
        <v>103</v>
      </c>
      <c r="AI74" s="30" t="s">
        <v>103</v>
      </c>
      <c r="AJ74" s="30" t="s">
        <v>103</v>
      </c>
      <c r="AK74" s="30" t="s">
        <v>103</v>
      </c>
      <c r="AL74" s="30" t="s">
        <v>103</v>
      </c>
      <c r="AM74" s="31">
        <v>43118</v>
      </c>
      <c r="AN74" s="31">
        <v>43421</v>
      </c>
      <c r="AO74" s="31" t="s">
        <v>116</v>
      </c>
      <c r="AP74" s="37">
        <f t="shared" si="3"/>
        <v>303</v>
      </c>
      <c r="AQ74" s="30" t="s">
        <v>465</v>
      </c>
      <c r="AR74" s="159">
        <v>80824742</v>
      </c>
      <c r="AS74" s="5" t="str">
        <f t="shared" si="5"/>
        <v>Terminado para  tramite de liquidacion</v>
      </c>
    </row>
    <row r="75" spans="1:45" ht="20.100000000000001" hidden="1" customHeight="1">
      <c r="A75" s="28" t="s">
        <v>154</v>
      </c>
      <c r="B75" s="30">
        <v>4</v>
      </c>
      <c r="C75" s="30" t="s">
        <v>155</v>
      </c>
      <c r="D75" s="30" t="s">
        <v>466</v>
      </c>
      <c r="E75" s="30" t="s">
        <v>467</v>
      </c>
      <c r="F75" s="30" t="s">
        <v>452</v>
      </c>
      <c r="G75" s="30" t="s">
        <v>3</v>
      </c>
      <c r="H75" s="38">
        <v>43117</v>
      </c>
      <c r="I75" s="32" t="s">
        <v>31</v>
      </c>
      <c r="J75" s="30" t="s">
        <v>453</v>
      </c>
      <c r="K75" s="30" t="s">
        <v>20</v>
      </c>
      <c r="L75" s="30" t="s">
        <v>468</v>
      </c>
      <c r="M75" s="30">
        <v>221</v>
      </c>
      <c r="N75" s="30">
        <v>46181502</v>
      </c>
      <c r="O75" s="33" t="s">
        <v>469</v>
      </c>
      <c r="P75" s="190">
        <v>34000000</v>
      </c>
      <c r="Q75" s="35">
        <v>24918</v>
      </c>
      <c r="R75" s="30" t="s">
        <v>470</v>
      </c>
      <c r="S75" s="30" t="s">
        <v>27</v>
      </c>
      <c r="T75" s="30" t="s">
        <v>99</v>
      </c>
      <c r="U75" s="30">
        <v>4</v>
      </c>
      <c r="V75" s="31">
        <v>43139</v>
      </c>
      <c r="W75" s="30" t="s">
        <v>41</v>
      </c>
      <c r="X75" s="30" t="s">
        <v>357</v>
      </c>
      <c r="Y75" s="30" t="s">
        <v>357</v>
      </c>
      <c r="Z75" s="30" t="s">
        <v>471</v>
      </c>
      <c r="AA75" s="45">
        <v>900127140</v>
      </c>
      <c r="AB75" s="30">
        <v>4</v>
      </c>
      <c r="AC75" s="30">
        <v>49618</v>
      </c>
      <c r="AD75" s="31">
        <v>43139</v>
      </c>
      <c r="AE75" s="34">
        <v>34000000</v>
      </c>
      <c r="AF75" s="34">
        <v>0</v>
      </c>
      <c r="AG75" s="34">
        <f t="shared" si="4"/>
        <v>34000000</v>
      </c>
      <c r="AH75" s="30" t="s">
        <v>472</v>
      </c>
      <c r="AI75" s="30" t="s">
        <v>473</v>
      </c>
      <c r="AJ75" s="30" t="s">
        <v>103</v>
      </c>
      <c r="AK75" s="30" t="s">
        <v>474</v>
      </c>
      <c r="AL75" s="30" t="s">
        <v>103</v>
      </c>
      <c r="AM75" s="31">
        <v>43139</v>
      </c>
      <c r="AN75" s="31">
        <v>43167</v>
      </c>
      <c r="AO75" s="31" t="s">
        <v>104</v>
      </c>
      <c r="AP75" s="37">
        <f t="shared" si="3"/>
        <v>28</v>
      </c>
      <c r="AQ75" s="30" t="s">
        <v>475</v>
      </c>
      <c r="AR75" s="159">
        <v>93366585</v>
      </c>
      <c r="AS75" s="5" t="str">
        <f t="shared" si="5"/>
        <v>Terminado para  tramite de liquidacion</v>
      </c>
    </row>
    <row r="76" spans="1:45" ht="20.100000000000001" hidden="1" customHeight="1">
      <c r="A76" s="28" t="s">
        <v>106</v>
      </c>
      <c r="B76" s="30">
        <v>49</v>
      </c>
      <c r="C76" s="30" t="s">
        <v>92</v>
      </c>
      <c r="D76" s="30" t="s">
        <v>476</v>
      </c>
      <c r="E76" s="30" t="s">
        <v>477</v>
      </c>
      <c r="F76" s="30" t="s">
        <v>478</v>
      </c>
      <c r="G76" s="30" t="s">
        <v>3</v>
      </c>
      <c r="H76" s="31">
        <v>43119</v>
      </c>
      <c r="I76" s="32" t="s">
        <v>26</v>
      </c>
      <c r="J76" s="30" t="s">
        <v>111</v>
      </c>
      <c r="K76" s="30" t="s">
        <v>23</v>
      </c>
      <c r="L76" s="30" t="s">
        <v>479</v>
      </c>
      <c r="M76" s="30">
        <v>67</v>
      </c>
      <c r="N76" s="30">
        <v>80161504</v>
      </c>
      <c r="O76" s="33" t="s">
        <v>480</v>
      </c>
      <c r="P76" s="190">
        <v>15000000</v>
      </c>
      <c r="Q76" s="35">
        <v>14218</v>
      </c>
      <c r="R76" s="30" t="s">
        <v>114</v>
      </c>
      <c r="S76" s="30" t="s">
        <v>27</v>
      </c>
      <c r="T76" s="30" t="s">
        <v>99</v>
      </c>
      <c r="U76" s="30">
        <v>44</v>
      </c>
      <c r="V76" s="31">
        <v>43124</v>
      </c>
      <c r="W76" s="30" t="s">
        <v>34</v>
      </c>
      <c r="X76" s="30" t="s">
        <v>100</v>
      </c>
      <c r="Y76" s="30" t="s">
        <v>101</v>
      </c>
      <c r="Z76" s="30" t="s">
        <v>481</v>
      </c>
      <c r="AA76" s="29">
        <v>51727720</v>
      </c>
      <c r="AB76" s="36"/>
      <c r="AC76" s="30">
        <v>41618</v>
      </c>
      <c r="AD76" s="31">
        <v>43124</v>
      </c>
      <c r="AE76" s="34">
        <v>15000000</v>
      </c>
      <c r="AF76" s="34">
        <v>0</v>
      </c>
      <c r="AG76" s="34">
        <f t="shared" si="4"/>
        <v>15000000</v>
      </c>
      <c r="AH76" s="34" t="s">
        <v>103</v>
      </c>
      <c r="AI76" s="34" t="s">
        <v>103</v>
      </c>
      <c r="AJ76" s="30" t="s">
        <v>103</v>
      </c>
      <c r="AK76" s="30" t="s">
        <v>103</v>
      </c>
      <c r="AL76" s="30" t="s">
        <v>103</v>
      </c>
      <c r="AM76" s="31">
        <v>43124</v>
      </c>
      <c r="AN76" s="31">
        <v>43427</v>
      </c>
      <c r="AO76" s="31" t="s">
        <v>116</v>
      </c>
      <c r="AP76" s="37">
        <f t="shared" si="3"/>
        <v>303</v>
      </c>
      <c r="AQ76" s="30" t="s">
        <v>482</v>
      </c>
      <c r="AR76" s="158">
        <v>21094954</v>
      </c>
      <c r="AS76" s="5" t="str">
        <f t="shared" si="5"/>
        <v>Terminado para  tramite de liquidacion</v>
      </c>
    </row>
    <row r="77" spans="1:45" ht="20.100000000000001" hidden="1" customHeight="1">
      <c r="A77" s="28" t="s">
        <v>106</v>
      </c>
      <c r="B77" s="30">
        <v>45</v>
      </c>
      <c r="C77" s="30" t="s">
        <v>92</v>
      </c>
      <c r="D77" s="30" t="s">
        <v>483</v>
      </c>
      <c r="E77" s="30" t="s">
        <v>484</v>
      </c>
      <c r="F77" s="30" t="s">
        <v>485</v>
      </c>
      <c r="G77" s="30" t="s">
        <v>3</v>
      </c>
      <c r="H77" s="31">
        <v>43118</v>
      </c>
      <c r="I77" s="32" t="s">
        <v>26</v>
      </c>
      <c r="J77" s="30" t="s">
        <v>111</v>
      </c>
      <c r="K77" s="30" t="s">
        <v>23</v>
      </c>
      <c r="L77" s="30" t="s">
        <v>486</v>
      </c>
      <c r="M77" s="30">
        <v>76</v>
      </c>
      <c r="N77" s="30">
        <v>801116</v>
      </c>
      <c r="O77" s="33" t="s">
        <v>123</v>
      </c>
      <c r="P77" s="190">
        <v>30000000</v>
      </c>
      <c r="Q77" s="35">
        <v>15618</v>
      </c>
      <c r="R77" s="30" t="s">
        <v>114</v>
      </c>
      <c r="S77" s="30" t="s">
        <v>27</v>
      </c>
      <c r="T77" s="30" t="s">
        <v>99</v>
      </c>
      <c r="U77" s="30">
        <v>37</v>
      </c>
      <c r="V77" s="31">
        <v>43123</v>
      </c>
      <c r="W77" s="30" t="s">
        <v>40</v>
      </c>
      <c r="X77" s="30" t="s">
        <v>100</v>
      </c>
      <c r="Y77" s="30" t="s">
        <v>101</v>
      </c>
      <c r="Z77" s="30" t="s">
        <v>487</v>
      </c>
      <c r="AA77" s="29">
        <v>52491542</v>
      </c>
      <c r="AB77" s="36"/>
      <c r="AC77" s="30">
        <v>34718</v>
      </c>
      <c r="AD77" s="31">
        <v>43123</v>
      </c>
      <c r="AE77" s="34">
        <v>30000000</v>
      </c>
      <c r="AF77" s="34">
        <v>0</v>
      </c>
      <c r="AG77" s="34">
        <f t="shared" si="4"/>
        <v>30000000</v>
      </c>
      <c r="AH77" s="34" t="s">
        <v>103</v>
      </c>
      <c r="AI77" s="34" t="s">
        <v>103</v>
      </c>
      <c r="AJ77" s="30" t="s">
        <v>103</v>
      </c>
      <c r="AK77" s="30" t="s">
        <v>103</v>
      </c>
      <c r="AL77" s="30" t="s">
        <v>103</v>
      </c>
      <c r="AM77" s="31">
        <v>43123</v>
      </c>
      <c r="AN77" s="31">
        <v>43426</v>
      </c>
      <c r="AO77" s="31" t="s">
        <v>116</v>
      </c>
      <c r="AP77" s="37">
        <f t="shared" si="3"/>
        <v>303</v>
      </c>
      <c r="AQ77" s="30" t="s">
        <v>482</v>
      </c>
      <c r="AR77" s="158">
        <v>21094954</v>
      </c>
      <c r="AS77" s="5" t="str">
        <f t="shared" si="5"/>
        <v>Terminado para  tramite de liquidacion</v>
      </c>
    </row>
    <row r="78" spans="1:45" ht="20.100000000000001" hidden="1" customHeight="1">
      <c r="A78" s="28" t="s">
        <v>106</v>
      </c>
      <c r="B78" s="30">
        <v>47</v>
      </c>
      <c r="C78" s="30" t="s">
        <v>92</v>
      </c>
      <c r="D78" s="30" t="s">
        <v>488</v>
      </c>
      <c r="E78" s="30" t="s">
        <v>489</v>
      </c>
      <c r="F78" s="30" t="s">
        <v>490</v>
      </c>
      <c r="G78" s="30" t="s">
        <v>3</v>
      </c>
      <c r="H78" s="31">
        <v>43119</v>
      </c>
      <c r="I78" s="32" t="s">
        <v>26</v>
      </c>
      <c r="J78" s="30" t="s">
        <v>111</v>
      </c>
      <c r="K78" s="30" t="s">
        <v>23</v>
      </c>
      <c r="L78" s="30" t="s">
        <v>491</v>
      </c>
      <c r="M78" s="30">
        <v>210</v>
      </c>
      <c r="N78" s="30">
        <v>861116</v>
      </c>
      <c r="O78" s="33" t="s">
        <v>492</v>
      </c>
      <c r="P78" s="190">
        <v>12000000</v>
      </c>
      <c r="Q78" s="35">
        <v>18218</v>
      </c>
      <c r="R78" s="30" t="s">
        <v>493</v>
      </c>
      <c r="S78" s="30" t="s">
        <v>27</v>
      </c>
      <c r="T78" s="30" t="s">
        <v>99</v>
      </c>
      <c r="U78" s="30">
        <v>58</v>
      </c>
      <c r="V78" s="31">
        <v>43125</v>
      </c>
      <c r="W78" s="30" t="s">
        <v>40</v>
      </c>
      <c r="X78" s="30" t="s">
        <v>100</v>
      </c>
      <c r="Y78" s="30" t="s">
        <v>101</v>
      </c>
      <c r="Z78" s="30" t="s">
        <v>320</v>
      </c>
      <c r="AA78" s="29">
        <v>860007759</v>
      </c>
      <c r="AB78" s="36">
        <v>3</v>
      </c>
      <c r="AC78" s="30">
        <v>43018</v>
      </c>
      <c r="AD78" s="31">
        <v>43125</v>
      </c>
      <c r="AE78" s="34">
        <v>12000000</v>
      </c>
      <c r="AF78" s="34">
        <v>0</v>
      </c>
      <c r="AG78" s="34">
        <f t="shared" si="4"/>
        <v>12000000</v>
      </c>
      <c r="AH78" s="34" t="s">
        <v>103</v>
      </c>
      <c r="AI78" s="34" t="s">
        <v>103</v>
      </c>
      <c r="AJ78" s="30" t="s">
        <v>103</v>
      </c>
      <c r="AK78" s="30" t="s">
        <v>103</v>
      </c>
      <c r="AL78" s="30" t="s">
        <v>103</v>
      </c>
      <c r="AM78" s="31">
        <v>43125</v>
      </c>
      <c r="AN78" s="31">
        <v>43428</v>
      </c>
      <c r="AO78" s="31" t="s">
        <v>116</v>
      </c>
      <c r="AP78" s="37">
        <f t="shared" si="3"/>
        <v>303</v>
      </c>
      <c r="AQ78" s="30" t="s">
        <v>494</v>
      </c>
      <c r="AR78" s="158">
        <v>66924629</v>
      </c>
      <c r="AS78" s="5" t="str">
        <f t="shared" si="5"/>
        <v>Terminado para  tramite de liquidacion</v>
      </c>
    </row>
    <row r="79" spans="1:45" ht="20.100000000000001" hidden="1" customHeight="1">
      <c r="A79" s="28" t="s">
        <v>106</v>
      </c>
      <c r="B79" s="29">
        <v>46</v>
      </c>
      <c r="C79" s="30" t="s">
        <v>107</v>
      </c>
      <c r="D79" s="30" t="s">
        <v>495</v>
      </c>
      <c r="E79" s="30" t="s">
        <v>496</v>
      </c>
      <c r="F79" s="30" t="s">
        <v>497</v>
      </c>
      <c r="G79" s="30" t="s">
        <v>3</v>
      </c>
      <c r="H79" s="31">
        <v>43118</v>
      </c>
      <c r="I79" s="32" t="s">
        <v>26</v>
      </c>
      <c r="J79" s="30" t="s">
        <v>111</v>
      </c>
      <c r="K79" s="30" t="s">
        <v>23</v>
      </c>
      <c r="L79" s="30" t="s">
        <v>498</v>
      </c>
      <c r="M79" s="30">
        <v>16</v>
      </c>
      <c r="N79" s="30">
        <v>86101705</v>
      </c>
      <c r="O79" s="30" t="s">
        <v>499</v>
      </c>
      <c r="P79" s="190">
        <v>35000000</v>
      </c>
      <c r="Q79" s="35">
        <v>17618</v>
      </c>
      <c r="R79" s="30" t="s">
        <v>500</v>
      </c>
      <c r="S79" s="30" t="s">
        <v>28</v>
      </c>
      <c r="T79" s="30" t="s">
        <v>103</v>
      </c>
      <c r="U79" s="30" t="s">
        <v>103</v>
      </c>
      <c r="V79" s="31" t="s">
        <v>103</v>
      </c>
      <c r="W79" s="30" t="s">
        <v>103</v>
      </c>
      <c r="X79" s="30" t="s">
        <v>103</v>
      </c>
      <c r="Y79" s="30" t="s">
        <v>103</v>
      </c>
      <c r="Z79" s="30" t="s">
        <v>103</v>
      </c>
      <c r="AA79" s="29" t="s">
        <v>103</v>
      </c>
      <c r="AB79" s="30" t="s">
        <v>103</v>
      </c>
      <c r="AC79" s="30" t="s">
        <v>103</v>
      </c>
      <c r="AD79" s="31" t="s">
        <v>103</v>
      </c>
      <c r="AE79" s="34">
        <v>0</v>
      </c>
      <c r="AF79" s="34">
        <v>0</v>
      </c>
      <c r="AG79" s="34">
        <f t="shared" si="4"/>
        <v>0</v>
      </c>
      <c r="AH79" s="30" t="s">
        <v>103</v>
      </c>
      <c r="AI79" s="30" t="s">
        <v>103</v>
      </c>
      <c r="AJ79" s="30" t="s">
        <v>103</v>
      </c>
      <c r="AK79" s="30" t="s">
        <v>103</v>
      </c>
      <c r="AL79" s="30" t="s">
        <v>103</v>
      </c>
      <c r="AM79" s="31" t="s">
        <v>103</v>
      </c>
      <c r="AN79" s="31" t="s">
        <v>103</v>
      </c>
      <c r="AO79" s="31"/>
      <c r="AP79" s="30" t="s">
        <v>103</v>
      </c>
      <c r="AQ79" s="30" t="s">
        <v>103</v>
      </c>
      <c r="AR79" s="158" t="s">
        <v>103</v>
      </c>
      <c r="AS79" s="5" t="str">
        <f t="shared" si="5"/>
        <v xml:space="preserve"> En ejecución</v>
      </c>
    </row>
    <row r="80" spans="1:45" ht="20.100000000000001" hidden="1" customHeight="1">
      <c r="A80" s="28" t="s">
        <v>106</v>
      </c>
      <c r="B80" s="29">
        <v>46</v>
      </c>
      <c r="C80" s="30" t="s">
        <v>107</v>
      </c>
      <c r="D80" s="30" t="s">
        <v>501</v>
      </c>
      <c r="E80" s="30" t="s">
        <v>502</v>
      </c>
      <c r="F80" s="30"/>
      <c r="G80" s="30" t="s">
        <v>3</v>
      </c>
      <c r="H80" s="31">
        <v>43119</v>
      </c>
      <c r="I80" s="32" t="s">
        <v>26</v>
      </c>
      <c r="J80" s="30" t="s">
        <v>111</v>
      </c>
      <c r="K80" s="30" t="s">
        <v>23</v>
      </c>
      <c r="L80" s="30" t="s">
        <v>503</v>
      </c>
      <c r="M80" s="30">
        <v>211</v>
      </c>
      <c r="N80" s="30">
        <v>86111604</v>
      </c>
      <c r="O80" s="33" t="s">
        <v>356</v>
      </c>
      <c r="P80" s="190">
        <v>12300000</v>
      </c>
      <c r="Q80" s="35">
        <v>17918</v>
      </c>
      <c r="R80" s="30" t="s">
        <v>493</v>
      </c>
      <c r="S80" s="30" t="s">
        <v>27</v>
      </c>
      <c r="T80" s="30" t="s">
        <v>99</v>
      </c>
      <c r="U80" s="30">
        <v>56</v>
      </c>
      <c r="V80" s="31">
        <v>43125</v>
      </c>
      <c r="W80" s="30" t="s">
        <v>34</v>
      </c>
      <c r="X80" s="30" t="s">
        <v>100</v>
      </c>
      <c r="Y80" s="30" t="s">
        <v>101</v>
      </c>
      <c r="Z80" s="30" t="s">
        <v>504</v>
      </c>
      <c r="AA80" s="29">
        <v>860007759</v>
      </c>
      <c r="AB80" s="30" t="s">
        <v>505</v>
      </c>
      <c r="AC80" s="30">
        <v>43418</v>
      </c>
      <c r="AD80" s="31">
        <v>43125</v>
      </c>
      <c r="AE80" s="34">
        <v>12300000</v>
      </c>
      <c r="AF80" s="34">
        <v>0</v>
      </c>
      <c r="AG80" s="34">
        <f t="shared" si="4"/>
        <v>12300000</v>
      </c>
      <c r="AH80" s="30" t="s">
        <v>103</v>
      </c>
      <c r="AI80" s="30" t="s">
        <v>103</v>
      </c>
      <c r="AJ80" s="30" t="s">
        <v>103</v>
      </c>
      <c r="AK80" s="30" t="s">
        <v>103</v>
      </c>
      <c r="AL80" s="30" t="s">
        <v>103</v>
      </c>
      <c r="AM80" s="31">
        <v>43215</v>
      </c>
      <c r="AN80" s="31">
        <v>43428</v>
      </c>
      <c r="AO80" s="31" t="s">
        <v>116</v>
      </c>
      <c r="AP80" s="37">
        <f t="shared" ref="AP80:AP94" si="6">+AN80-AM80</f>
        <v>213</v>
      </c>
      <c r="AQ80" s="30" t="s">
        <v>393</v>
      </c>
      <c r="AR80" s="158">
        <v>21094954</v>
      </c>
      <c r="AS80" s="5" t="str">
        <f t="shared" si="5"/>
        <v>Terminado para  tramite de liquidacion</v>
      </c>
    </row>
    <row r="81" spans="1:45" ht="20.100000000000001" hidden="1" customHeight="1">
      <c r="A81" s="28" t="s">
        <v>154</v>
      </c>
      <c r="B81" s="30">
        <v>44</v>
      </c>
      <c r="C81" s="30" t="s">
        <v>155</v>
      </c>
      <c r="D81" s="30" t="s">
        <v>506</v>
      </c>
      <c r="E81" s="30" t="s">
        <v>507</v>
      </c>
      <c r="F81" s="30" t="s">
        <v>508</v>
      </c>
      <c r="G81" s="30" t="s">
        <v>3</v>
      </c>
      <c r="H81" s="38">
        <v>43118</v>
      </c>
      <c r="I81" s="32" t="s">
        <v>26</v>
      </c>
      <c r="J81" s="30" t="s">
        <v>244</v>
      </c>
      <c r="K81" s="30" t="s">
        <v>21</v>
      </c>
      <c r="L81" s="30" t="s">
        <v>509</v>
      </c>
      <c r="M81" s="30">
        <v>16</v>
      </c>
      <c r="N81" s="30">
        <v>241415</v>
      </c>
      <c r="O81" s="33" t="s">
        <v>510</v>
      </c>
      <c r="P81" s="190">
        <v>65000000</v>
      </c>
      <c r="Q81" s="35">
        <v>17018</v>
      </c>
      <c r="R81" s="30" t="s">
        <v>511</v>
      </c>
      <c r="S81" s="30" t="s">
        <v>27</v>
      </c>
      <c r="T81" s="30" t="s">
        <v>99</v>
      </c>
      <c r="U81" s="30">
        <v>50</v>
      </c>
      <c r="V81" s="31">
        <v>43124</v>
      </c>
      <c r="W81" s="30" t="s">
        <v>36</v>
      </c>
      <c r="X81" s="30" t="s">
        <v>100</v>
      </c>
      <c r="Y81" s="30" t="s">
        <v>162</v>
      </c>
      <c r="Z81" s="30" t="s">
        <v>512</v>
      </c>
      <c r="AA81" s="45">
        <v>800219241</v>
      </c>
      <c r="AB81" s="30">
        <v>2</v>
      </c>
      <c r="AC81" s="30">
        <v>42218</v>
      </c>
      <c r="AD81" s="31">
        <v>43124</v>
      </c>
      <c r="AE81" s="34">
        <v>65000000</v>
      </c>
      <c r="AF81" s="34">
        <v>0</v>
      </c>
      <c r="AG81" s="34">
        <f t="shared" si="4"/>
        <v>65000000</v>
      </c>
      <c r="AH81" s="30" t="s">
        <v>103</v>
      </c>
      <c r="AI81" s="30" t="s">
        <v>103</v>
      </c>
      <c r="AJ81" s="30" t="s">
        <v>103</v>
      </c>
      <c r="AK81" s="30" t="s">
        <v>103</v>
      </c>
      <c r="AL81" s="30" t="s">
        <v>103</v>
      </c>
      <c r="AM81" s="31">
        <v>43129</v>
      </c>
      <c r="AN81" s="31">
        <v>43159</v>
      </c>
      <c r="AO81" s="31" t="s">
        <v>104</v>
      </c>
      <c r="AP81" s="37">
        <f t="shared" si="6"/>
        <v>30</v>
      </c>
      <c r="AQ81" s="30" t="s">
        <v>513</v>
      </c>
      <c r="AR81" s="159">
        <v>79963759</v>
      </c>
      <c r="AS81" s="5" t="str">
        <f t="shared" si="5"/>
        <v>Terminado para  tramite de liquidacion</v>
      </c>
    </row>
    <row r="82" spans="1:45" ht="20.100000000000001" hidden="1" customHeight="1">
      <c r="A82" s="28" t="s">
        <v>106</v>
      </c>
      <c r="B82" s="30">
        <v>54</v>
      </c>
      <c r="C82" s="30" t="s">
        <v>92</v>
      </c>
      <c r="D82" s="30" t="s">
        <v>514</v>
      </c>
      <c r="E82" s="30" t="s">
        <v>515</v>
      </c>
      <c r="F82" s="30" t="s">
        <v>516</v>
      </c>
      <c r="G82" s="30" t="s">
        <v>3</v>
      </c>
      <c r="H82" s="31">
        <v>43119</v>
      </c>
      <c r="I82" s="32" t="s">
        <v>26</v>
      </c>
      <c r="J82" s="30" t="s">
        <v>111</v>
      </c>
      <c r="K82" s="30" t="s">
        <v>22</v>
      </c>
      <c r="L82" s="30" t="s">
        <v>517</v>
      </c>
      <c r="M82" s="30">
        <v>13</v>
      </c>
      <c r="N82" s="30">
        <v>80161504</v>
      </c>
      <c r="O82" s="33" t="s">
        <v>420</v>
      </c>
      <c r="P82" s="190">
        <v>25000000</v>
      </c>
      <c r="Q82" s="35">
        <v>20818</v>
      </c>
      <c r="R82" s="30" t="s">
        <v>114</v>
      </c>
      <c r="S82" s="30" t="s">
        <v>27</v>
      </c>
      <c r="T82" s="30" t="s">
        <v>99</v>
      </c>
      <c r="U82" s="30">
        <v>42</v>
      </c>
      <c r="V82" s="31">
        <v>43123</v>
      </c>
      <c r="W82" s="30" t="s">
        <v>40</v>
      </c>
      <c r="X82" s="30" t="s">
        <v>100</v>
      </c>
      <c r="Y82" s="30" t="s">
        <v>101</v>
      </c>
      <c r="Z82" s="30" t="s">
        <v>518</v>
      </c>
      <c r="AA82" s="29">
        <v>1015439183</v>
      </c>
      <c r="AB82" s="36"/>
      <c r="AC82" s="30">
        <v>35118</v>
      </c>
      <c r="AD82" s="31">
        <v>43123</v>
      </c>
      <c r="AE82" s="34">
        <v>25000000</v>
      </c>
      <c r="AF82" s="34">
        <v>0</v>
      </c>
      <c r="AG82" s="34">
        <f t="shared" si="4"/>
        <v>25000000</v>
      </c>
      <c r="AH82" s="34" t="s">
        <v>103</v>
      </c>
      <c r="AI82" s="34" t="s">
        <v>103</v>
      </c>
      <c r="AJ82" s="30" t="s">
        <v>103</v>
      </c>
      <c r="AK82" s="30" t="s">
        <v>103</v>
      </c>
      <c r="AL82" s="30" t="s">
        <v>103</v>
      </c>
      <c r="AM82" s="31">
        <v>43123</v>
      </c>
      <c r="AN82" s="31">
        <v>43426</v>
      </c>
      <c r="AO82" s="31" t="s">
        <v>116</v>
      </c>
      <c r="AP82" s="37">
        <f t="shared" si="6"/>
        <v>303</v>
      </c>
      <c r="AQ82" s="30" t="s">
        <v>519</v>
      </c>
      <c r="AR82" s="158">
        <v>51693920</v>
      </c>
      <c r="AS82" s="5" t="str">
        <f t="shared" si="5"/>
        <v>Terminado para  tramite de liquidacion</v>
      </c>
    </row>
    <row r="83" spans="1:45" ht="20.100000000000001" hidden="1" customHeight="1">
      <c r="A83" s="28" t="s">
        <v>106</v>
      </c>
      <c r="B83" s="30">
        <v>51</v>
      </c>
      <c r="C83" s="30" t="s">
        <v>92</v>
      </c>
      <c r="D83" s="30" t="s">
        <v>520</v>
      </c>
      <c r="E83" s="30" t="s">
        <v>521</v>
      </c>
      <c r="F83" s="30" t="s">
        <v>522</v>
      </c>
      <c r="G83" s="30" t="s">
        <v>3</v>
      </c>
      <c r="H83" s="31">
        <v>43119</v>
      </c>
      <c r="I83" s="32" t="s">
        <v>26</v>
      </c>
      <c r="J83" s="30" t="s">
        <v>111</v>
      </c>
      <c r="K83" s="30" t="s">
        <v>19</v>
      </c>
      <c r="L83" s="30" t="s">
        <v>523</v>
      </c>
      <c r="M83" s="30">
        <v>212</v>
      </c>
      <c r="N83" s="30">
        <v>811115</v>
      </c>
      <c r="O83" s="33" t="s">
        <v>524</v>
      </c>
      <c r="P83" s="190">
        <v>85000000</v>
      </c>
      <c r="Q83" s="35">
        <v>21218</v>
      </c>
      <c r="R83" s="30" t="s">
        <v>283</v>
      </c>
      <c r="S83" s="30" t="s">
        <v>27</v>
      </c>
      <c r="T83" s="30" t="s">
        <v>99</v>
      </c>
      <c r="U83" s="30">
        <v>59</v>
      </c>
      <c r="V83" s="31">
        <v>43125</v>
      </c>
      <c r="W83" s="30" t="s">
        <v>40</v>
      </c>
      <c r="X83" s="30" t="s">
        <v>100</v>
      </c>
      <c r="Y83" s="30" t="s">
        <v>101</v>
      </c>
      <c r="Z83" s="30" t="s">
        <v>525</v>
      </c>
      <c r="AA83" s="29">
        <v>52184593</v>
      </c>
      <c r="AB83" s="36"/>
      <c r="AC83" s="30">
        <v>43218</v>
      </c>
      <c r="AD83" s="31">
        <v>43125</v>
      </c>
      <c r="AE83" s="34">
        <v>85000000</v>
      </c>
      <c r="AF83" s="34">
        <v>0</v>
      </c>
      <c r="AG83" s="34">
        <f t="shared" si="4"/>
        <v>85000000</v>
      </c>
      <c r="AH83" s="34" t="s">
        <v>103</v>
      </c>
      <c r="AI83" s="34" t="s">
        <v>103</v>
      </c>
      <c r="AJ83" s="30" t="s">
        <v>103</v>
      </c>
      <c r="AK83" s="30" t="s">
        <v>103</v>
      </c>
      <c r="AL83" s="30" t="s">
        <v>103</v>
      </c>
      <c r="AM83" s="31">
        <v>43126</v>
      </c>
      <c r="AN83" s="31">
        <v>43430</v>
      </c>
      <c r="AO83" s="31" t="s">
        <v>116</v>
      </c>
      <c r="AP83" s="37">
        <f t="shared" si="6"/>
        <v>304</v>
      </c>
      <c r="AQ83" s="30" t="s">
        <v>526</v>
      </c>
      <c r="AR83" s="158">
        <v>79335420</v>
      </c>
      <c r="AS83" s="5" t="str">
        <f t="shared" si="5"/>
        <v>Terminado para  tramite de liquidacion</v>
      </c>
    </row>
    <row r="84" spans="1:45" ht="20.100000000000001" hidden="1" customHeight="1">
      <c r="A84" s="28" t="s">
        <v>106</v>
      </c>
      <c r="B84" s="29">
        <v>52</v>
      </c>
      <c r="C84" s="30" t="s">
        <v>107</v>
      </c>
      <c r="D84" s="30" t="s">
        <v>527</v>
      </c>
      <c r="E84" s="30" t="s">
        <v>528</v>
      </c>
      <c r="F84" s="30" t="s">
        <v>529</v>
      </c>
      <c r="G84" s="30" t="s">
        <v>3</v>
      </c>
      <c r="H84" s="38">
        <v>43119</v>
      </c>
      <c r="I84" s="32" t="s">
        <v>26</v>
      </c>
      <c r="J84" s="30" t="s">
        <v>111</v>
      </c>
      <c r="K84" s="30" t="s">
        <v>23</v>
      </c>
      <c r="L84" s="30" t="s">
        <v>530</v>
      </c>
      <c r="M84" s="30">
        <v>28</v>
      </c>
      <c r="N84" s="30">
        <v>861117</v>
      </c>
      <c r="O84" s="33" t="s">
        <v>356</v>
      </c>
      <c r="P84" s="190">
        <v>10700000</v>
      </c>
      <c r="Q84" s="35">
        <v>16418</v>
      </c>
      <c r="R84" s="30" t="s">
        <v>493</v>
      </c>
      <c r="S84" s="30" t="s">
        <v>27</v>
      </c>
      <c r="T84" s="30" t="s">
        <v>99</v>
      </c>
      <c r="U84" s="30">
        <v>57</v>
      </c>
      <c r="V84" s="31">
        <v>43125</v>
      </c>
      <c r="W84" s="30" t="s">
        <v>34</v>
      </c>
      <c r="X84" s="30" t="s">
        <v>100</v>
      </c>
      <c r="Y84" s="30" t="s">
        <v>101</v>
      </c>
      <c r="Z84" s="30" t="s">
        <v>504</v>
      </c>
      <c r="AA84" s="45">
        <v>860007759</v>
      </c>
      <c r="AB84" s="30" t="s">
        <v>505</v>
      </c>
      <c r="AC84" s="30">
        <v>43318</v>
      </c>
      <c r="AD84" s="31">
        <v>43125</v>
      </c>
      <c r="AE84" s="34">
        <v>10700000</v>
      </c>
      <c r="AF84" s="34">
        <v>0</v>
      </c>
      <c r="AG84" s="34">
        <f t="shared" si="4"/>
        <v>10700000</v>
      </c>
      <c r="AH84" s="30" t="s">
        <v>103</v>
      </c>
      <c r="AI84" s="30" t="s">
        <v>103</v>
      </c>
      <c r="AJ84" s="30" t="s">
        <v>103</v>
      </c>
      <c r="AK84" s="30" t="s">
        <v>103</v>
      </c>
      <c r="AL84" s="30" t="s">
        <v>103</v>
      </c>
      <c r="AM84" s="31">
        <v>43125</v>
      </c>
      <c r="AN84" s="31">
        <v>43428</v>
      </c>
      <c r="AO84" s="31" t="s">
        <v>116</v>
      </c>
      <c r="AP84" s="37">
        <f t="shared" si="6"/>
        <v>303</v>
      </c>
      <c r="AQ84" s="30" t="s">
        <v>531</v>
      </c>
      <c r="AR84" s="159">
        <v>79572017</v>
      </c>
      <c r="AS84" s="5" t="str">
        <f t="shared" si="5"/>
        <v>Terminado para  tramite de liquidacion</v>
      </c>
    </row>
    <row r="85" spans="1:45" ht="20.100000000000001" hidden="1" customHeight="1">
      <c r="A85" s="28" t="s">
        <v>106</v>
      </c>
      <c r="B85" s="29">
        <v>50</v>
      </c>
      <c r="C85" s="30" t="s">
        <v>107</v>
      </c>
      <c r="D85" s="30" t="s">
        <v>532</v>
      </c>
      <c r="E85" s="30" t="s">
        <v>533</v>
      </c>
      <c r="F85" s="30" t="s">
        <v>534</v>
      </c>
      <c r="G85" s="30" t="s">
        <v>3</v>
      </c>
      <c r="H85" s="38">
        <v>43119</v>
      </c>
      <c r="I85" s="32" t="s">
        <v>26</v>
      </c>
      <c r="J85" s="30" t="s">
        <v>111</v>
      </c>
      <c r="K85" s="30" t="s">
        <v>23</v>
      </c>
      <c r="L85" s="30" t="s">
        <v>535</v>
      </c>
      <c r="M85" s="30">
        <v>58</v>
      </c>
      <c r="N85" s="30">
        <v>861116</v>
      </c>
      <c r="O85" s="33" t="s">
        <v>356</v>
      </c>
      <c r="P85" s="190">
        <v>85440000</v>
      </c>
      <c r="Q85" s="35">
        <v>17518</v>
      </c>
      <c r="R85" s="30" t="s">
        <v>319</v>
      </c>
      <c r="S85" s="30" t="s">
        <v>27</v>
      </c>
      <c r="T85" s="30" t="s">
        <v>99</v>
      </c>
      <c r="U85" s="30">
        <v>48</v>
      </c>
      <c r="V85" s="31">
        <v>43124</v>
      </c>
      <c r="W85" s="30" t="s">
        <v>40</v>
      </c>
      <c r="X85" s="30" t="s">
        <v>100</v>
      </c>
      <c r="Y85" s="30" t="s">
        <v>101</v>
      </c>
      <c r="Z85" s="30" t="s">
        <v>415</v>
      </c>
      <c r="AA85" s="45">
        <v>860351894</v>
      </c>
      <c r="AB85" s="30" t="s">
        <v>505</v>
      </c>
      <c r="AC85" s="30">
        <v>42118</v>
      </c>
      <c r="AD85" s="31">
        <v>43124</v>
      </c>
      <c r="AE85" s="34">
        <v>85440000</v>
      </c>
      <c r="AF85" s="34">
        <v>0</v>
      </c>
      <c r="AG85" s="34">
        <f t="shared" si="4"/>
        <v>85440000</v>
      </c>
      <c r="AH85" s="30" t="s">
        <v>103</v>
      </c>
      <c r="AI85" s="30" t="s">
        <v>103</v>
      </c>
      <c r="AJ85" s="30" t="s">
        <v>103</v>
      </c>
      <c r="AK85" s="30" t="s">
        <v>103</v>
      </c>
      <c r="AL85" s="30" t="s">
        <v>103</v>
      </c>
      <c r="AM85" s="31">
        <v>43125</v>
      </c>
      <c r="AN85" s="31">
        <v>43397</v>
      </c>
      <c r="AO85" s="31" t="s">
        <v>116</v>
      </c>
      <c r="AP85" s="37">
        <f t="shared" si="6"/>
        <v>272</v>
      </c>
      <c r="AQ85" s="30" t="s">
        <v>531</v>
      </c>
      <c r="AR85" s="159">
        <v>79572017</v>
      </c>
      <c r="AS85" s="5" t="str">
        <f t="shared" si="5"/>
        <v>Terminado para  tramite de liquidacion</v>
      </c>
    </row>
    <row r="86" spans="1:45" ht="20.100000000000001" hidden="1" customHeight="1">
      <c r="A86" s="28" t="s">
        <v>106</v>
      </c>
      <c r="B86" s="29">
        <v>56</v>
      </c>
      <c r="C86" s="30" t="s">
        <v>107</v>
      </c>
      <c r="D86" s="30" t="s">
        <v>536</v>
      </c>
      <c r="E86" s="30" t="s">
        <v>537</v>
      </c>
      <c r="F86" s="30" t="s">
        <v>538</v>
      </c>
      <c r="G86" s="30" t="s">
        <v>3</v>
      </c>
      <c r="H86" s="38">
        <v>43119</v>
      </c>
      <c r="I86" s="32" t="s">
        <v>26</v>
      </c>
      <c r="J86" s="30" t="s">
        <v>111</v>
      </c>
      <c r="K86" s="30" t="s">
        <v>23</v>
      </c>
      <c r="L86" s="30" t="s">
        <v>539</v>
      </c>
      <c r="M86" s="30">
        <v>73</v>
      </c>
      <c r="N86" s="30">
        <v>80161504</v>
      </c>
      <c r="O86" s="33" t="s">
        <v>113</v>
      </c>
      <c r="P86" s="190">
        <v>23710000</v>
      </c>
      <c r="Q86" s="35">
        <v>20918</v>
      </c>
      <c r="R86" s="30" t="s">
        <v>114</v>
      </c>
      <c r="S86" s="30" t="s">
        <v>27</v>
      </c>
      <c r="T86" s="30" t="s">
        <v>99</v>
      </c>
      <c r="U86" s="30">
        <v>39</v>
      </c>
      <c r="V86" s="31">
        <v>43123</v>
      </c>
      <c r="W86" s="30" t="s">
        <v>40</v>
      </c>
      <c r="X86" s="30" t="s">
        <v>100</v>
      </c>
      <c r="Y86" s="30" t="s">
        <v>101</v>
      </c>
      <c r="Z86" s="30" t="s">
        <v>540</v>
      </c>
      <c r="AA86" s="45">
        <v>79844835</v>
      </c>
      <c r="AB86" s="30">
        <v>9</v>
      </c>
      <c r="AC86" s="30">
        <v>34918</v>
      </c>
      <c r="AD86" s="31">
        <v>43123</v>
      </c>
      <c r="AE86" s="34">
        <v>23710000</v>
      </c>
      <c r="AF86" s="34">
        <v>0</v>
      </c>
      <c r="AG86" s="34">
        <f t="shared" si="4"/>
        <v>23710000</v>
      </c>
      <c r="AH86" s="30" t="s">
        <v>103</v>
      </c>
      <c r="AI86" s="30" t="s">
        <v>103</v>
      </c>
      <c r="AJ86" s="30" t="s">
        <v>103</v>
      </c>
      <c r="AK86" s="30" t="s">
        <v>103</v>
      </c>
      <c r="AL86" s="30" t="s">
        <v>103</v>
      </c>
      <c r="AM86" s="31">
        <v>43123</v>
      </c>
      <c r="AN86" s="31">
        <v>43426</v>
      </c>
      <c r="AO86" s="31" t="s">
        <v>116</v>
      </c>
      <c r="AP86" s="37">
        <f t="shared" si="6"/>
        <v>303</v>
      </c>
      <c r="AQ86" s="30" t="s">
        <v>393</v>
      </c>
      <c r="AR86" s="159">
        <v>94486941</v>
      </c>
      <c r="AS86" s="5" t="str">
        <f t="shared" si="5"/>
        <v>Terminado para  tramite de liquidacion</v>
      </c>
    </row>
    <row r="87" spans="1:45" ht="20.100000000000001" hidden="1" customHeight="1">
      <c r="A87" s="28" t="s">
        <v>106</v>
      </c>
      <c r="B87" s="29">
        <v>55</v>
      </c>
      <c r="C87" s="30" t="s">
        <v>107</v>
      </c>
      <c r="D87" s="30" t="s">
        <v>541</v>
      </c>
      <c r="E87" s="30" t="s">
        <v>542</v>
      </c>
      <c r="F87" s="30" t="s">
        <v>543</v>
      </c>
      <c r="G87" s="30" t="s">
        <v>3</v>
      </c>
      <c r="H87" s="38">
        <v>43122</v>
      </c>
      <c r="I87" s="32" t="s">
        <v>26</v>
      </c>
      <c r="J87" s="30" t="s">
        <v>37</v>
      </c>
      <c r="K87" s="30" t="s">
        <v>23</v>
      </c>
      <c r="L87" s="30" t="s">
        <v>544</v>
      </c>
      <c r="M87" s="30">
        <v>27</v>
      </c>
      <c r="N87" s="30">
        <v>90101601</v>
      </c>
      <c r="O87" s="33" t="s">
        <v>545</v>
      </c>
      <c r="P87" s="190">
        <v>40000000</v>
      </c>
      <c r="Q87" s="35">
        <v>17118</v>
      </c>
      <c r="R87" s="30" t="s">
        <v>493</v>
      </c>
      <c r="S87" s="30" t="s">
        <v>27</v>
      </c>
      <c r="T87" s="30" t="s">
        <v>99</v>
      </c>
      <c r="U87" s="30">
        <v>53</v>
      </c>
      <c r="V87" s="31">
        <v>43125</v>
      </c>
      <c r="W87" s="30" t="s">
        <v>41</v>
      </c>
      <c r="X87" s="30" t="s">
        <v>100</v>
      </c>
      <c r="Y87" s="30" t="s">
        <v>101</v>
      </c>
      <c r="Z87" s="30" t="s">
        <v>546</v>
      </c>
      <c r="AA87" s="45">
        <v>830028714</v>
      </c>
      <c r="AB87" s="30" t="s">
        <v>505</v>
      </c>
      <c r="AC87" s="30">
        <v>42718</v>
      </c>
      <c r="AD87" s="31">
        <v>43125</v>
      </c>
      <c r="AE87" s="34">
        <v>40000000</v>
      </c>
      <c r="AF87" s="34">
        <v>0</v>
      </c>
      <c r="AG87" s="34">
        <f t="shared" si="4"/>
        <v>40000000</v>
      </c>
      <c r="AH87" s="30" t="s">
        <v>103</v>
      </c>
      <c r="AI87" s="30" t="s">
        <v>103</v>
      </c>
      <c r="AJ87" s="30" t="s">
        <v>103</v>
      </c>
      <c r="AK87" s="30" t="s">
        <v>103</v>
      </c>
      <c r="AL87" s="30" t="s">
        <v>103</v>
      </c>
      <c r="AM87" s="31">
        <v>43126</v>
      </c>
      <c r="AN87" s="31">
        <v>43429</v>
      </c>
      <c r="AO87" s="31" t="s">
        <v>116</v>
      </c>
      <c r="AP87" s="37">
        <f t="shared" si="6"/>
        <v>303</v>
      </c>
      <c r="AQ87" s="30" t="s">
        <v>531</v>
      </c>
      <c r="AR87" s="159">
        <v>66924629</v>
      </c>
      <c r="AS87" s="5" t="str">
        <f t="shared" si="5"/>
        <v>Terminado para  tramite de liquidacion</v>
      </c>
    </row>
    <row r="88" spans="1:45" ht="20.100000000000001" hidden="1" customHeight="1">
      <c r="A88" s="28" t="s">
        <v>154</v>
      </c>
      <c r="B88" s="30">
        <v>53</v>
      </c>
      <c r="C88" s="30" t="s">
        <v>155</v>
      </c>
      <c r="D88" s="30" t="s">
        <v>547</v>
      </c>
      <c r="E88" s="30" t="s">
        <v>548</v>
      </c>
      <c r="F88" s="30" t="s">
        <v>549</v>
      </c>
      <c r="G88" s="30" t="s">
        <v>3</v>
      </c>
      <c r="H88" s="38">
        <v>43122</v>
      </c>
      <c r="I88" s="32" t="s">
        <v>26</v>
      </c>
      <c r="J88" s="30" t="s">
        <v>244</v>
      </c>
      <c r="K88" s="30" t="s">
        <v>18</v>
      </c>
      <c r="L88" s="30" t="s">
        <v>550</v>
      </c>
      <c r="M88" s="30">
        <v>10</v>
      </c>
      <c r="N88" s="30">
        <v>821215</v>
      </c>
      <c r="O88" s="33" t="s">
        <v>551</v>
      </c>
      <c r="P88" s="190">
        <v>7000000</v>
      </c>
      <c r="Q88" s="35">
        <v>20618</v>
      </c>
      <c r="R88" s="30" t="s">
        <v>239</v>
      </c>
      <c r="S88" s="30" t="s">
        <v>27</v>
      </c>
      <c r="T88" s="30" t="s">
        <v>99</v>
      </c>
      <c r="U88" s="30">
        <v>45</v>
      </c>
      <c r="V88" s="31">
        <v>43124</v>
      </c>
      <c r="W88" s="30" t="s">
        <v>41</v>
      </c>
      <c r="X88" s="30" t="s">
        <v>100</v>
      </c>
      <c r="Y88" s="30" t="s">
        <v>162</v>
      </c>
      <c r="Z88" s="30" t="s">
        <v>552</v>
      </c>
      <c r="AA88" s="45">
        <v>860001022</v>
      </c>
      <c r="AB88" s="30">
        <v>7</v>
      </c>
      <c r="AC88" s="30">
        <v>41718</v>
      </c>
      <c r="AD88" s="31">
        <v>43124</v>
      </c>
      <c r="AE88" s="34">
        <v>7000000</v>
      </c>
      <c r="AF88" s="34">
        <v>0</v>
      </c>
      <c r="AG88" s="34">
        <f t="shared" si="4"/>
        <v>7000000</v>
      </c>
      <c r="AH88" s="30" t="s">
        <v>103</v>
      </c>
      <c r="AI88" s="30" t="s">
        <v>103</v>
      </c>
      <c r="AJ88" s="30" t="s">
        <v>103</v>
      </c>
      <c r="AK88" s="30" t="s">
        <v>103</v>
      </c>
      <c r="AL88" s="30" t="s">
        <v>103</v>
      </c>
      <c r="AM88" s="31">
        <v>43124</v>
      </c>
      <c r="AN88" s="31">
        <v>43465</v>
      </c>
      <c r="AO88" s="31" t="s">
        <v>116</v>
      </c>
      <c r="AP88" s="37">
        <f t="shared" si="6"/>
        <v>341</v>
      </c>
      <c r="AQ88" s="30" t="s">
        <v>366</v>
      </c>
      <c r="AR88" s="159">
        <v>94486941</v>
      </c>
      <c r="AS88" s="5" t="str">
        <f t="shared" si="5"/>
        <v>Terminado para  tramite de liquidacion</v>
      </c>
    </row>
    <row r="89" spans="1:45" ht="20.100000000000001" hidden="1" customHeight="1">
      <c r="A89" s="28" t="s">
        <v>154</v>
      </c>
      <c r="B89" s="30">
        <v>57</v>
      </c>
      <c r="C89" s="30" t="s">
        <v>155</v>
      </c>
      <c r="D89" s="30" t="s">
        <v>553</v>
      </c>
      <c r="E89" s="30" t="s">
        <v>554</v>
      </c>
      <c r="F89" s="30" t="s">
        <v>555</v>
      </c>
      <c r="G89" s="30" t="s">
        <v>3</v>
      </c>
      <c r="H89" s="38">
        <v>43122</v>
      </c>
      <c r="I89" s="32" t="s">
        <v>26</v>
      </c>
      <c r="J89" s="30" t="s">
        <v>244</v>
      </c>
      <c r="K89" s="30" t="s">
        <v>18</v>
      </c>
      <c r="L89" s="30" t="s">
        <v>556</v>
      </c>
      <c r="M89" s="30">
        <v>12</v>
      </c>
      <c r="N89" s="30">
        <v>821215</v>
      </c>
      <c r="O89" s="33" t="s">
        <v>551</v>
      </c>
      <c r="P89" s="190">
        <v>3000000</v>
      </c>
      <c r="Q89" s="35">
        <v>20718</v>
      </c>
      <c r="R89" s="30" t="s">
        <v>239</v>
      </c>
      <c r="S89" s="30" t="s">
        <v>27</v>
      </c>
      <c r="T89" s="30" t="s">
        <v>99</v>
      </c>
      <c r="U89" s="30">
        <v>52</v>
      </c>
      <c r="V89" s="31">
        <v>43125</v>
      </c>
      <c r="W89" s="30" t="s">
        <v>41</v>
      </c>
      <c r="X89" s="30" t="s">
        <v>100</v>
      </c>
      <c r="Y89" s="30" t="s">
        <v>162</v>
      </c>
      <c r="Z89" s="30" t="s">
        <v>557</v>
      </c>
      <c r="AA89" s="45">
        <v>901017183</v>
      </c>
      <c r="AB89" s="30">
        <v>2</v>
      </c>
      <c r="AC89" s="30">
        <v>42618</v>
      </c>
      <c r="AD89" s="31">
        <v>43125</v>
      </c>
      <c r="AE89" s="34">
        <v>3000000</v>
      </c>
      <c r="AF89" s="34">
        <v>0</v>
      </c>
      <c r="AG89" s="34">
        <f t="shared" si="4"/>
        <v>3000000</v>
      </c>
      <c r="AH89" s="30" t="s">
        <v>103</v>
      </c>
      <c r="AI89" s="30" t="s">
        <v>103</v>
      </c>
      <c r="AJ89" s="30" t="s">
        <v>103</v>
      </c>
      <c r="AK89" s="30" t="s">
        <v>103</v>
      </c>
      <c r="AL89" s="30" t="s">
        <v>103</v>
      </c>
      <c r="AM89" s="31">
        <v>43125</v>
      </c>
      <c r="AN89" s="31">
        <v>43465</v>
      </c>
      <c r="AO89" s="31" t="s">
        <v>116</v>
      </c>
      <c r="AP89" s="37">
        <f t="shared" si="6"/>
        <v>340</v>
      </c>
      <c r="AQ89" s="30" t="s">
        <v>366</v>
      </c>
      <c r="AR89" s="159">
        <v>94486941</v>
      </c>
      <c r="AS89" s="5" t="str">
        <f t="shared" si="5"/>
        <v>Terminado para  tramite de liquidacion</v>
      </c>
    </row>
    <row r="90" spans="1:45" ht="20.100000000000001" hidden="1" customHeight="1">
      <c r="A90" s="28" t="s">
        <v>154</v>
      </c>
      <c r="B90" s="30">
        <v>58</v>
      </c>
      <c r="C90" s="30" t="s">
        <v>155</v>
      </c>
      <c r="D90" s="30" t="s">
        <v>558</v>
      </c>
      <c r="E90" s="30" t="s">
        <v>559</v>
      </c>
      <c r="F90" s="30" t="s">
        <v>560</v>
      </c>
      <c r="G90" s="30" t="s">
        <v>3</v>
      </c>
      <c r="H90" s="38">
        <v>43122</v>
      </c>
      <c r="I90" s="32" t="s">
        <v>26</v>
      </c>
      <c r="J90" s="30" t="s">
        <v>111</v>
      </c>
      <c r="K90" s="30" t="s">
        <v>19</v>
      </c>
      <c r="L90" s="30" t="s">
        <v>523</v>
      </c>
      <c r="M90" s="30">
        <v>213</v>
      </c>
      <c r="N90" s="30">
        <v>811115</v>
      </c>
      <c r="O90" s="33" t="s">
        <v>561</v>
      </c>
      <c r="P90" s="190">
        <v>42000000</v>
      </c>
      <c r="Q90" s="35">
        <v>21118</v>
      </c>
      <c r="R90" s="30" t="s">
        <v>283</v>
      </c>
      <c r="S90" s="30" t="s">
        <v>27</v>
      </c>
      <c r="T90" s="30" t="s">
        <v>99</v>
      </c>
      <c r="U90" s="30">
        <v>47</v>
      </c>
      <c r="V90" s="31">
        <v>43124</v>
      </c>
      <c r="W90" s="30" t="s">
        <v>40</v>
      </c>
      <c r="X90" s="30" t="s">
        <v>100</v>
      </c>
      <c r="Y90" s="30" t="s">
        <v>162</v>
      </c>
      <c r="Z90" s="30" t="s">
        <v>562</v>
      </c>
      <c r="AA90" s="45">
        <v>37948668</v>
      </c>
      <c r="AB90" s="30"/>
      <c r="AC90" s="30">
        <v>42318</v>
      </c>
      <c r="AD90" s="31">
        <v>43124</v>
      </c>
      <c r="AE90" s="34">
        <v>35000000</v>
      </c>
      <c r="AF90" s="34">
        <v>0</v>
      </c>
      <c r="AG90" s="34">
        <f t="shared" si="4"/>
        <v>35000000</v>
      </c>
      <c r="AH90" s="30" t="s">
        <v>103</v>
      </c>
      <c r="AI90" s="30" t="s">
        <v>103</v>
      </c>
      <c r="AJ90" s="30" t="s">
        <v>103</v>
      </c>
      <c r="AK90" s="30" t="s">
        <v>103</v>
      </c>
      <c r="AL90" s="30" t="s">
        <v>103</v>
      </c>
      <c r="AM90" s="31">
        <v>43126</v>
      </c>
      <c r="AN90" s="31">
        <v>43334</v>
      </c>
      <c r="AO90" s="31" t="s">
        <v>116</v>
      </c>
      <c r="AP90" s="37">
        <f t="shared" si="6"/>
        <v>208</v>
      </c>
      <c r="AQ90" s="30" t="s">
        <v>563</v>
      </c>
      <c r="AR90" s="159">
        <v>52184593</v>
      </c>
      <c r="AS90" s="5" t="str">
        <f t="shared" si="5"/>
        <v>Terminado para  tramite de liquidacion</v>
      </c>
    </row>
    <row r="91" spans="1:45" ht="20.100000000000001" hidden="1" customHeight="1">
      <c r="A91" s="28" t="s">
        <v>154</v>
      </c>
      <c r="B91" s="30">
        <v>60</v>
      </c>
      <c r="C91" s="30" t="s">
        <v>155</v>
      </c>
      <c r="D91" s="30" t="s">
        <v>564</v>
      </c>
      <c r="E91" s="30" t="s">
        <v>565</v>
      </c>
      <c r="F91" s="30" t="s">
        <v>566</v>
      </c>
      <c r="G91" s="30" t="s">
        <v>3</v>
      </c>
      <c r="H91" s="38">
        <v>43122</v>
      </c>
      <c r="I91" s="32" t="s">
        <v>26</v>
      </c>
      <c r="J91" s="30" t="s">
        <v>111</v>
      </c>
      <c r="K91" s="30" t="s">
        <v>19</v>
      </c>
      <c r="L91" s="30" t="s">
        <v>567</v>
      </c>
      <c r="M91" s="30">
        <v>214</v>
      </c>
      <c r="N91" s="30">
        <v>432332</v>
      </c>
      <c r="O91" s="33" t="s">
        <v>568</v>
      </c>
      <c r="P91" s="190">
        <v>4085990</v>
      </c>
      <c r="Q91" s="35">
        <v>21418</v>
      </c>
      <c r="R91" s="30" t="s">
        <v>283</v>
      </c>
      <c r="S91" s="30" t="s">
        <v>27</v>
      </c>
      <c r="T91" s="30" t="s">
        <v>99</v>
      </c>
      <c r="U91" s="30">
        <v>61</v>
      </c>
      <c r="V91" s="31">
        <v>43126</v>
      </c>
      <c r="W91" s="30" t="s">
        <v>36</v>
      </c>
      <c r="X91" s="30" t="s">
        <v>357</v>
      </c>
      <c r="Y91" s="30" t="s">
        <v>162</v>
      </c>
      <c r="Z91" s="30" t="s">
        <v>569</v>
      </c>
      <c r="AA91" s="45">
        <v>830084433</v>
      </c>
      <c r="AB91" s="30">
        <v>7</v>
      </c>
      <c r="AC91" s="30">
        <v>43618</v>
      </c>
      <c r="AD91" s="31">
        <v>43126</v>
      </c>
      <c r="AE91" s="34">
        <v>4085990</v>
      </c>
      <c r="AF91" s="34">
        <v>0</v>
      </c>
      <c r="AG91" s="34">
        <f t="shared" si="4"/>
        <v>4085990</v>
      </c>
      <c r="AH91" s="30" t="s">
        <v>103</v>
      </c>
      <c r="AI91" s="30" t="s">
        <v>103</v>
      </c>
      <c r="AJ91" s="30" t="s">
        <v>103</v>
      </c>
      <c r="AK91" s="30" t="s">
        <v>103</v>
      </c>
      <c r="AL91" s="30" t="s">
        <v>103</v>
      </c>
      <c r="AM91" s="31">
        <v>43126</v>
      </c>
      <c r="AN91" s="31">
        <v>43156</v>
      </c>
      <c r="AO91" s="31" t="s">
        <v>104</v>
      </c>
      <c r="AP91" s="37">
        <f t="shared" si="6"/>
        <v>30</v>
      </c>
      <c r="AQ91" s="30" t="s">
        <v>570</v>
      </c>
      <c r="AR91" s="159">
        <v>1087989085</v>
      </c>
      <c r="AS91" s="5" t="str">
        <f t="shared" si="5"/>
        <v>Terminado para  tramite de liquidacion</v>
      </c>
    </row>
    <row r="92" spans="1:45" ht="20.100000000000001" hidden="1" customHeight="1">
      <c r="A92" s="28" t="s">
        <v>154</v>
      </c>
      <c r="B92" s="30">
        <v>59</v>
      </c>
      <c r="C92" s="30" t="s">
        <v>155</v>
      </c>
      <c r="D92" s="30" t="s">
        <v>571</v>
      </c>
      <c r="E92" s="30" t="s">
        <v>572</v>
      </c>
      <c r="F92" s="30" t="s">
        <v>573</v>
      </c>
      <c r="G92" s="30" t="s">
        <v>3</v>
      </c>
      <c r="H92" s="38">
        <v>43122</v>
      </c>
      <c r="I92" s="32" t="s">
        <v>26</v>
      </c>
      <c r="J92" s="30" t="s">
        <v>111</v>
      </c>
      <c r="K92" s="30" t="s">
        <v>17</v>
      </c>
      <c r="L92" s="30" t="s">
        <v>128</v>
      </c>
      <c r="M92" s="30">
        <v>215</v>
      </c>
      <c r="N92" s="30">
        <v>80121704</v>
      </c>
      <c r="O92" s="33" t="s">
        <v>113</v>
      </c>
      <c r="P92" s="190">
        <v>32000000</v>
      </c>
      <c r="Q92" s="35">
        <v>21318</v>
      </c>
      <c r="R92" s="30" t="s">
        <v>114</v>
      </c>
      <c r="S92" s="30" t="s">
        <v>27</v>
      </c>
      <c r="T92" s="30" t="s">
        <v>99</v>
      </c>
      <c r="U92" s="30">
        <v>40</v>
      </c>
      <c r="V92" s="31">
        <v>43123</v>
      </c>
      <c r="W92" s="30" t="s">
        <v>40</v>
      </c>
      <c r="X92" s="30" t="s">
        <v>100</v>
      </c>
      <c r="Y92" s="30" t="s">
        <v>162</v>
      </c>
      <c r="Z92" s="30" t="s">
        <v>574</v>
      </c>
      <c r="AA92" s="45">
        <v>1020768028</v>
      </c>
      <c r="AB92" s="30"/>
      <c r="AC92" s="30">
        <v>35318</v>
      </c>
      <c r="AD92" s="31">
        <v>43123</v>
      </c>
      <c r="AE92" s="34">
        <v>32000000</v>
      </c>
      <c r="AF92" s="34">
        <v>0</v>
      </c>
      <c r="AG92" s="34">
        <f t="shared" si="4"/>
        <v>32000000</v>
      </c>
      <c r="AH92" s="30" t="s">
        <v>103</v>
      </c>
      <c r="AI92" s="30" t="s">
        <v>103</v>
      </c>
      <c r="AJ92" s="30" t="s">
        <v>103</v>
      </c>
      <c r="AK92" s="30" t="s">
        <v>103</v>
      </c>
      <c r="AL92" s="30" t="s">
        <v>103</v>
      </c>
      <c r="AM92" s="31">
        <v>43124</v>
      </c>
      <c r="AN92" s="31">
        <v>43427</v>
      </c>
      <c r="AO92" s="31" t="s">
        <v>116</v>
      </c>
      <c r="AP92" s="37">
        <f t="shared" si="6"/>
        <v>303</v>
      </c>
      <c r="AQ92" s="30" t="s">
        <v>130</v>
      </c>
      <c r="AR92" s="159">
        <v>39774921</v>
      </c>
      <c r="AS92" s="5" t="str">
        <f t="shared" si="5"/>
        <v>Terminado para  tramite de liquidacion</v>
      </c>
    </row>
    <row r="93" spans="1:45" ht="20.100000000000001" hidden="1" customHeight="1">
      <c r="A93" s="28" t="s">
        <v>106</v>
      </c>
      <c r="B93" s="30">
        <v>62</v>
      </c>
      <c r="C93" s="30" t="s">
        <v>92</v>
      </c>
      <c r="D93" s="30" t="s">
        <v>575</v>
      </c>
      <c r="E93" s="30" t="s">
        <v>576</v>
      </c>
      <c r="F93" s="30" t="s">
        <v>577</v>
      </c>
      <c r="G93" s="30" t="s">
        <v>3</v>
      </c>
      <c r="H93" s="31">
        <v>43123</v>
      </c>
      <c r="I93" s="32" t="s">
        <v>26</v>
      </c>
      <c r="J93" s="30" t="s">
        <v>111</v>
      </c>
      <c r="K93" s="30" t="s">
        <v>23</v>
      </c>
      <c r="L93" s="30" t="s">
        <v>578</v>
      </c>
      <c r="M93" s="30">
        <v>60</v>
      </c>
      <c r="N93" s="30">
        <v>861116</v>
      </c>
      <c r="O93" s="33" t="s">
        <v>492</v>
      </c>
      <c r="P93" s="190">
        <v>21560000</v>
      </c>
      <c r="Q93" s="35">
        <v>17218</v>
      </c>
      <c r="R93" s="30" t="s">
        <v>319</v>
      </c>
      <c r="S93" s="30" t="s">
        <v>27</v>
      </c>
      <c r="T93" s="30" t="s">
        <v>99</v>
      </c>
      <c r="U93" s="30">
        <v>55</v>
      </c>
      <c r="V93" s="31">
        <v>43125</v>
      </c>
      <c r="W93" s="30" t="s">
        <v>40</v>
      </c>
      <c r="X93" s="30" t="s">
        <v>100</v>
      </c>
      <c r="Y93" s="30" t="s">
        <v>101</v>
      </c>
      <c r="Z93" s="30" t="s">
        <v>579</v>
      </c>
      <c r="AA93" s="29">
        <v>830059495</v>
      </c>
      <c r="AB93" s="36">
        <v>8</v>
      </c>
      <c r="AC93" s="30">
        <v>43118</v>
      </c>
      <c r="AD93" s="31">
        <v>43125</v>
      </c>
      <c r="AE93" s="34">
        <v>21560000</v>
      </c>
      <c r="AF93" s="34">
        <v>0</v>
      </c>
      <c r="AG93" s="34">
        <f t="shared" si="4"/>
        <v>21560000</v>
      </c>
      <c r="AH93" s="34" t="s">
        <v>103</v>
      </c>
      <c r="AI93" s="34" t="s">
        <v>103</v>
      </c>
      <c r="AJ93" s="30" t="s">
        <v>103</v>
      </c>
      <c r="AK93" s="30" t="s">
        <v>103</v>
      </c>
      <c r="AL93" s="30" t="s">
        <v>103</v>
      </c>
      <c r="AM93" s="31">
        <v>43126</v>
      </c>
      <c r="AN93" s="31">
        <v>43430</v>
      </c>
      <c r="AO93" s="31" t="s">
        <v>116</v>
      </c>
      <c r="AP93" s="37">
        <f t="shared" si="6"/>
        <v>304</v>
      </c>
      <c r="AQ93" s="30" t="s">
        <v>580</v>
      </c>
      <c r="AR93" s="158">
        <v>52206863</v>
      </c>
      <c r="AS93" s="5" t="str">
        <f t="shared" si="5"/>
        <v>Terminado para  tramite de liquidacion</v>
      </c>
    </row>
    <row r="94" spans="1:45" ht="20.100000000000001" hidden="1" customHeight="1">
      <c r="A94" s="28" t="s">
        <v>154</v>
      </c>
      <c r="B94" s="30">
        <v>61</v>
      </c>
      <c r="C94" s="30" t="s">
        <v>155</v>
      </c>
      <c r="D94" s="30" t="s">
        <v>581</v>
      </c>
      <c r="E94" s="30" t="s">
        <v>582</v>
      </c>
      <c r="F94" s="30" t="s">
        <v>583</v>
      </c>
      <c r="G94" s="30" t="s">
        <v>3</v>
      </c>
      <c r="H94" s="38">
        <v>43123</v>
      </c>
      <c r="I94" s="32" t="s">
        <v>26</v>
      </c>
      <c r="J94" s="30" t="s">
        <v>111</v>
      </c>
      <c r="K94" s="30" t="s">
        <v>22</v>
      </c>
      <c r="L94" s="30" t="s">
        <v>584</v>
      </c>
      <c r="M94" s="30">
        <v>217</v>
      </c>
      <c r="N94" s="30">
        <v>801615</v>
      </c>
      <c r="O94" s="33" t="s">
        <v>113</v>
      </c>
      <c r="P94" s="190">
        <v>30000000</v>
      </c>
      <c r="Q94" s="35">
        <v>21718</v>
      </c>
      <c r="R94" s="30" t="s">
        <v>114</v>
      </c>
      <c r="S94" s="30" t="s">
        <v>27</v>
      </c>
      <c r="T94" s="30" t="s">
        <v>99</v>
      </c>
      <c r="U94" s="30">
        <v>38</v>
      </c>
      <c r="V94" s="31">
        <v>43123</v>
      </c>
      <c r="W94" s="30" t="s">
        <v>40</v>
      </c>
      <c r="X94" s="30" t="s">
        <v>100</v>
      </c>
      <c r="Y94" s="30" t="s">
        <v>162</v>
      </c>
      <c r="Z94" s="30" t="s">
        <v>585</v>
      </c>
      <c r="AA94" s="45">
        <v>1032437875</v>
      </c>
      <c r="AB94" s="30"/>
      <c r="AC94" s="30">
        <v>34518</v>
      </c>
      <c r="AD94" s="31">
        <v>43123</v>
      </c>
      <c r="AE94" s="34">
        <v>30000000</v>
      </c>
      <c r="AF94" s="34">
        <v>0</v>
      </c>
      <c r="AG94" s="34">
        <f t="shared" si="4"/>
        <v>30000000</v>
      </c>
      <c r="AH94" s="30" t="s">
        <v>103</v>
      </c>
      <c r="AI94" s="30" t="s">
        <v>103</v>
      </c>
      <c r="AJ94" s="30" t="s">
        <v>103</v>
      </c>
      <c r="AK94" s="30" t="s">
        <v>103</v>
      </c>
      <c r="AL94" s="30" t="s">
        <v>103</v>
      </c>
      <c r="AM94" s="31">
        <v>43150</v>
      </c>
      <c r="AN94" s="31">
        <v>43452</v>
      </c>
      <c r="AO94" s="31" t="s">
        <v>116</v>
      </c>
      <c r="AP94" s="37">
        <f t="shared" si="6"/>
        <v>302</v>
      </c>
      <c r="AQ94" s="30" t="s">
        <v>586</v>
      </c>
      <c r="AR94" s="159">
        <v>51693920</v>
      </c>
      <c r="AS94" s="5" t="str">
        <f t="shared" si="5"/>
        <v>Terminado para  tramite de liquidacion</v>
      </c>
    </row>
    <row r="95" spans="1:45" ht="20.100000000000001" hidden="1" customHeight="1">
      <c r="A95" s="28" t="s">
        <v>106</v>
      </c>
      <c r="B95" s="30">
        <v>64</v>
      </c>
      <c r="C95" s="30" t="s">
        <v>107</v>
      </c>
      <c r="D95" s="30" t="s">
        <v>587</v>
      </c>
      <c r="E95" s="30" t="s">
        <v>588</v>
      </c>
      <c r="F95" s="30" t="s">
        <v>589</v>
      </c>
      <c r="G95" s="30" t="s">
        <v>3</v>
      </c>
      <c r="H95" s="31">
        <v>43125</v>
      </c>
      <c r="I95" s="32" t="s">
        <v>26</v>
      </c>
      <c r="J95" s="30" t="s">
        <v>111</v>
      </c>
      <c r="K95" s="30" t="s">
        <v>18</v>
      </c>
      <c r="L95" s="30" t="s">
        <v>590</v>
      </c>
      <c r="M95" s="30">
        <v>101</v>
      </c>
      <c r="N95" s="30">
        <v>80161500</v>
      </c>
      <c r="O95" s="30" t="s">
        <v>210</v>
      </c>
      <c r="P95" s="190">
        <v>30000000</v>
      </c>
      <c r="Q95" s="35">
        <v>23818</v>
      </c>
      <c r="R95" s="30" t="s">
        <v>211</v>
      </c>
      <c r="S95" s="30" t="s">
        <v>28</v>
      </c>
      <c r="T95" s="30" t="s">
        <v>103</v>
      </c>
      <c r="U95" s="30" t="s">
        <v>103</v>
      </c>
      <c r="V95" s="31" t="s">
        <v>103</v>
      </c>
      <c r="W95" s="30" t="s">
        <v>103</v>
      </c>
      <c r="X95" s="30" t="s">
        <v>103</v>
      </c>
      <c r="Y95" s="30" t="s">
        <v>103</v>
      </c>
      <c r="Z95" s="30" t="s">
        <v>103</v>
      </c>
      <c r="AA95" s="29" t="s">
        <v>103</v>
      </c>
      <c r="AB95" s="30" t="s">
        <v>103</v>
      </c>
      <c r="AC95" s="30" t="s">
        <v>103</v>
      </c>
      <c r="AD95" s="31" t="s">
        <v>103</v>
      </c>
      <c r="AE95" s="34">
        <v>0</v>
      </c>
      <c r="AF95" s="34">
        <v>0</v>
      </c>
      <c r="AG95" s="34">
        <f t="shared" si="4"/>
        <v>0</v>
      </c>
      <c r="AH95" s="34" t="s">
        <v>103</v>
      </c>
      <c r="AI95" s="34" t="s">
        <v>103</v>
      </c>
      <c r="AJ95" s="30" t="s">
        <v>103</v>
      </c>
      <c r="AK95" s="30" t="s">
        <v>103</v>
      </c>
      <c r="AL95" s="30" t="s">
        <v>103</v>
      </c>
      <c r="AM95" s="31" t="s">
        <v>103</v>
      </c>
      <c r="AN95" s="31" t="s">
        <v>103</v>
      </c>
      <c r="AO95" s="31"/>
      <c r="AP95" s="37" t="s">
        <v>103</v>
      </c>
      <c r="AQ95" s="30" t="s">
        <v>366</v>
      </c>
      <c r="AR95" s="158">
        <v>94486941</v>
      </c>
      <c r="AS95" s="5" t="str">
        <f t="shared" si="5"/>
        <v xml:space="preserve"> En ejecución</v>
      </c>
    </row>
    <row r="96" spans="1:45" ht="20.100000000000001" hidden="1" customHeight="1">
      <c r="A96" s="28" t="s">
        <v>106</v>
      </c>
      <c r="B96" s="30">
        <v>1</v>
      </c>
      <c r="C96" s="30" t="s">
        <v>92</v>
      </c>
      <c r="D96" s="30" t="s">
        <v>591</v>
      </c>
      <c r="E96" s="30" t="s">
        <v>592</v>
      </c>
      <c r="F96" s="30" t="s">
        <v>593</v>
      </c>
      <c r="G96" s="30" t="s">
        <v>3</v>
      </c>
      <c r="H96" s="31">
        <v>43117</v>
      </c>
      <c r="I96" s="32" t="s">
        <v>31</v>
      </c>
      <c r="J96" s="30" t="s">
        <v>453</v>
      </c>
      <c r="K96" s="30" t="s">
        <v>20</v>
      </c>
      <c r="L96" s="30" t="s">
        <v>594</v>
      </c>
      <c r="M96" s="30">
        <v>101</v>
      </c>
      <c r="N96" s="30">
        <v>78181500</v>
      </c>
      <c r="O96" s="33" t="s">
        <v>595</v>
      </c>
      <c r="P96" s="190">
        <v>15000000</v>
      </c>
      <c r="Q96" s="35">
        <v>2418</v>
      </c>
      <c r="R96" s="30" t="s">
        <v>456</v>
      </c>
      <c r="S96" s="30" t="s">
        <v>27</v>
      </c>
      <c r="T96" s="30" t="s">
        <v>99</v>
      </c>
      <c r="U96" s="30">
        <v>2</v>
      </c>
      <c r="V96" s="31">
        <v>43138</v>
      </c>
      <c r="W96" s="30" t="s">
        <v>41</v>
      </c>
      <c r="X96" s="30" t="s">
        <v>230</v>
      </c>
      <c r="Y96" s="30" t="s">
        <v>596</v>
      </c>
      <c r="Z96" s="30" t="s">
        <v>597</v>
      </c>
      <c r="AA96" s="29">
        <v>901105427</v>
      </c>
      <c r="AB96" s="36">
        <v>1</v>
      </c>
      <c r="AC96" s="30">
        <v>47918</v>
      </c>
      <c r="AD96" s="31">
        <v>43138</v>
      </c>
      <c r="AE96" s="34">
        <v>10000000</v>
      </c>
      <c r="AF96" s="34">
        <v>0</v>
      </c>
      <c r="AG96" s="34">
        <f t="shared" si="4"/>
        <v>10000000</v>
      </c>
      <c r="AH96" s="34" t="s">
        <v>103</v>
      </c>
      <c r="AI96" s="34" t="s">
        <v>103</v>
      </c>
      <c r="AJ96" s="30" t="s">
        <v>103</v>
      </c>
      <c r="AK96" s="30" t="s">
        <v>103</v>
      </c>
      <c r="AL96" s="30" t="s">
        <v>103</v>
      </c>
      <c r="AM96" s="31">
        <v>43139</v>
      </c>
      <c r="AN96" s="31">
        <v>43465</v>
      </c>
      <c r="AO96" s="31" t="s">
        <v>116</v>
      </c>
      <c r="AP96" s="37">
        <f t="shared" ref="AP96:AP103" si="7">+AN96-AM96</f>
        <v>326</v>
      </c>
      <c r="AQ96" s="30" t="s">
        <v>598</v>
      </c>
      <c r="AR96" s="158">
        <v>88264550</v>
      </c>
      <c r="AS96" s="5" t="str">
        <f t="shared" si="5"/>
        <v>Terminado para  tramite de liquidacion</v>
      </c>
    </row>
    <row r="97" spans="1:45" ht="20.100000000000001" hidden="1" customHeight="1">
      <c r="A97" s="28" t="s">
        <v>106</v>
      </c>
      <c r="B97" s="30">
        <v>63</v>
      </c>
      <c r="C97" s="30" t="s">
        <v>92</v>
      </c>
      <c r="D97" s="30" t="s">
        <v>599</v>
      </c>
      <c r="E97" s="30" t="s">
        <v>600</v>
      </c>
      <c r="F97" s="30" t="s">
        <v>601</v>
      </c>
      <c r="G97" s="30" t="s">
        <v>3</v>
      </c>
      <c r="H97" s="31">
        <v>43125</v>
      </c>
      <c r="I97" s="32" t="s">
        <v>26</v>
      </c>
      <c r="J97" s="30" t="s">
        <v>111</v>
      </c>
      <c r="K97" s="30" t="s">
        <v>20</v>
      </c>
      <c r="L97" s="30" t="s">
        <v>602</v>
      </c>
      <c r="M97" s="30">
        <v>218</v>
      </c>
      <c r="N97" s="30">
        <v>80161500</v>
      </c>
      <c r="O97" s="33" t="s">
        <v>123</v>
      </c>
      <c r="P97" s="190">
        <v>8000000</v>
      </c>
      <c r="Q97" s="35">
        <v>21918</v>
      </c>
      <c r="R97" s="30" t="s">
        <v>211</v>
      </c>
      <c r="S97" s="30" t="s">
        <v>27</v>
      </c>
      <c r="T97" s="30" t="s">
        <v>99</v>
      </c>
      <c r="U97" s="30">
        <v>60</v>
      </c>
      <c r="V97" s="31">
        <v>43126</v>
      </c>
      <c r="W97" s="30" t="s">
        <v>40</v>
      </c>
      <c r="X97" s="30" t="s">
        <v>100</v>
      </c>
      <c r="Y97" s="30" t="s">
        <v>101</v>
      </c>
      <c r="Z97" s="30" t="s">
        <v>603</v>
      </c>
      <c r="AA97" s="29">
        <v>1019009873</v>
      </c>
      <c r="AB97" s="36"/>
      <c r="AC97" s="30">
        <v>43518</v>
      </c>
      <c r="AD97" s="31">
        <v>43126</v>
      </c>
      <c r="AE97" s="34">
        <v>8000000</v>
      </c>
      <c r="AF97" s="34">
        <v>0</v>
      </c>
      <c r="AG97" s="34">
        <f t="shared" si="4"/>
        <v>8000000</v>
      </c>
      <c r="AH97" s="34" t="s">
        <v>103</v>
      </c>
      <c r="AI97" s="34" t="s">
        <v>103</v>
      </c>
      <c r="AJ97" s="30" t="s">
        <v>103</v>
      </c>
      <c r="AK97" s="30" t="s">
        <v>103</v>
      </c>
      <c r="AL97" s="30" t="s">
        <v>103</v>
      </c>
      <c r="AM97" s="31">
        <v>43137</v>
      </c>
      <c r="AN97" s="31">
        <v>43195</v>
      </c>
      <c r="AO97" s="31" t="s">
        <v>104</v>
      </c>
      <c r="AP97" s="37">
        <f t="shared" si="7"/>
        <v>58</v>
      </c>
      <c r="AQ97" s="30" t="s">
        <v>604</v>
      </c>
      <c r="AR97" s="158">
        <v>79994053</v>
      </c>
      <c r="AS97" s="5" t="str">
        <f t="shared" si="5"/>
        <v>Terminado para  tramite de liquidacion</v>
      </c>
    </row>
    <row r="98" spans="1:45" ht="20.100000000000001" hidden="1" customHeight="1">
      <c r="A98" s="28" t="s">
        <v>106</v>
      </c>
      <c r="B98" s="30">
        <v>1</v>
      </c>
      <c r="C98" s="30" t="s">
        <v>92</v>
      </c>
      <c r="D98" s="30" t="s">
        <v>605</v>
      </c>
      <c r="E98" s="30" t="s">
        <v>592</v>
      </c>
      <c r="F98" s="30" t="s">
        <v>593</v>
      </c>
      <c r="G98" s="30" t="s">
        <v>3</v>
      </c>
      <c r="H98" s="31">
        <v>43117</v>
      </c>
      <c r="I98" s="32" t="s">
        <v>31</v>
      </c>
      <c r="J98" s="30" t="s">
        <v>453</v>
      </c>
      <c r="K98" s="30" t="s">
        <v>20</v>
      </c>
      <c r="L98" s="30" t="s">
        <v>606</v>
      </c>
      <c r="M98" s="30">
        <v>101</v>
      </c>
      <c r="N98" s="30">
        <v>78181500</v>
      </c>
      <c r="O98" s="33" t="s">
        <v>595</v>
      </c>
      <c r="P98" s="190">
        <v>15000000</v>
      </c>
      <c r="Q98" s="35">
        <v>2418</v>
      </c>
      <c r="R98" s="30" t="s">
        <v>456</v>
      </c>
      <c r="S98" s="30" t="s">
        <v>27</v>
      </c>
      <c r="T98" s="30" t="s">
        <v>99</v>
      </c>
      <c r="U98" s="30">
        <v>3</v>
      </c>
      <c r="V98" s="31">
        <v>43138</v>
      </c>
      <c r="W98" s="30" t="s">
        <v>41</v>
      </c>
      <c r="X98" s="30" t="s">
        <v>230</v>
      </c>
      <c r="Y98" s="30" t="s">
        <v>607</v>
      </c>
      <c r="Z98" s="30" t="s">
        <v>608</v>
      </c>
      <c r="AA98" s="29">
        <v>804003299</v>
      </c>
      <c r="AB98" s="36">
        <v>5</v>
      </c>
      <c r="AC98" s="30">
        <v>48018</v>
      </c>
      <c r="AD98" s="31">
        <v>43138</v>
      </c>
      <c r="AE98" s="34">
        <v>5000000</v>
      </c>
      <c r="AF98" s="34">
        <v>0</v>
      </c>
      <c r="AG98" s="34">
        <f t="shared" si="4"/>
        <v>5000000</v>
      </c>
      <c r="AH98" s="34" t="s">
        <v>103</v>
      </c>
      <c r="AI98" s="34" t="s">
        <v>103</v>
      </c>
      <c r="AJ98" s="30" t="s">
        <v>103</v>
      </c>
      <c r="AK98" s="30" t="s">
        <v>103</v>
      </c>
      <c r="AL98" s="30" t="s">
        <v>103</v>
      </c>
      <c r="AM98" s="31">
        <v>43138</v>
      </c>
      <c r="AN98" s="31">
        <v>43465</v>
      </c>
      <c r="AO98" s="31" t="s">
        <v>116</v>
      </c>
      <c r="AP98" s="37">
        <f t="shared" si="7"/>
        <v>327</v>
      </c>
      <c r="AQ98" s="30" t="s">
        <v>609</v>
      </c>
      <c r="AR98" s="158">
        <v>63335799</v>
      </c>
      <c r="AS98" s="5" t="str">
        <f t="shared" si="5"/>
        <v>Terminado para  tramite de liquidacion</v>
      </c>
    </row>
    <row r="99" spans="1:45" ht="20.100000000000001" hidden="1" customHeight="1">
      <c r="A99" s="28" t="s">
        <v>106</v>
      </c>
      <c r="B99" s="30">
        <v>1</v>
      </c>
      <c r="C99" s="30" t="s">
        <v>92</v>
      </c>
      <c r="D99" s="30" t="s">
        <v>610</v>
      </c>
      <c r="E99" s="30" t="s">
        <v>611</v>
      </c>
      <c r="F99" s="30" t="s">
        <v>612</v>
      </c>
      <c r="G99" s="30" t="s">
        <v>3</v>
      </c>
      <c r="H99" s="31">
        <v>43140</v>
      </c>
      <c r="I99" s="32" t="s">
        <v>32</v>
      </c>
      <c r="J99" s="30" t="s">
        <v>613</v>
      </c>
      <c r="K99" s="30" t="s">
        <v>20</v>
      </c>
      <c r="L99" s="30" t="s">
        <v>614</v>
      </c>
      <c r="M99" s="30">
        <v>142</v>
      </c>
      <c r="N99" s="30">
        <v>39121321</v>
      </c>
      <c r="O99" s="33" t="s">
        <v>615</v>
      </c>
      <c r="P99" s="190">
        <v>100000000</v>
      </c>
      <c r="Q99" s="35">
        <v>16818</v>
      </c>
      <c r="R99" s="30" t="s">
        <v>616</v>
      </c>
      <c r="S99" s="30" t="s">
        <v>27</v>
      </c>
      <c r="T99" s="30" t="s">
        <v>99</v>
      </c>
      <c r="U99" s="30">
        <v>63</v>
      </c>
      <c r="V99" s="31">
        <v>43182</v>
      </c>
      <c r="W99" s="30" t="s">
        <v>42</v>
      </c>
      <c r="X99" s="30" t="s">
        <v>617</v>
      </c>
      <c r="Y99" s="30" t="s">
        <v>101</v>
      </c>
      <c r="Z99" s="30" t="s">
        <v>618</v>
      </c>
      <c r="AA99" s="29">
        <v>830109420</v>
      </c>
      <c r="AB99" s="36">
        <v>1</v>
      </c>
      <c r="AC99" s="30">
        <v>82518</v>
      </c>
      <c r="AD99" s="31">
        <v>43182</v>
      </c>
      <c r="AE99" s="34">
        <v>100000000</v>
      </c>
      <c r="AF99" s="34">
        <v>0</v>
      </c>
      <c r="AG99" s="34">
        <f t="shared" si="4"/>
        <v>100000000</v>
      </c>
      <c r="AH99" s="34" t="s">
        <v>103</v>
      </c>
      <c r="AI99" s="34" t="s">
        <v>103</v>
      </c>
      <c r="AJ99" s="30" t="s">
        <v>103</v>
      </c>
      <c r="AK99" s="30" t="s">
        <v>103</v>
      </c>
      <c r="AL99" s="30" t="s">
        <v>103</v>
      </c>
      <c r="AM99" s="31">
        <v>43192</v>
      </c>
      <c r="AN99" s="31">
        <v>43465</v>
      </c>
      <c r="AO99" s="31" t="s">
        <v>116</v>
      </c>
      <c r="AP99" s="37">
        <f t="shared" si="7"/>
        <v>273</v>
      </c>
      <c r="AQ99" s="30" t="s">
        <v>619</v>
      </c>
      <c r="AR99" s="158">
        <v>1020712442</v>
      </c>
      <c r="AS99" s="5" t="str">
        <f t="shared" si="5"/>
        <v>Terminado para  tramite de liquidacion</v>
      </c>
    </row>
    <row r="100" spans="1:45" ht="20.100000000000001" hidden="1" customHeight="1">
      <c r="A100" s="28" t="s">
        <v>91</v>
      </c>
      <c r="B100" s="29">
        <v>42416</v>
      </c>
      <c r="C100" s="30" t="s">
        <v>92</v>
      </c>
      <c r="D100" s="30" t="s">
        <v>620</v>
      </c>
      <c r="E100" s="29">
        <v>42416</v>
      </c>
      <c r="F100" s="30" t="s">
        <v>621</v>
      </c>
      <c r="G100" s="30" t="s">
        <v>3</v>
      </c>
      <c r="H100" s="31">
        <v>43130</v>
      </c>
      <c r="I100" s="32" t="s">
        <v>31</v>
      </c>
      <c r="J100" s="30" t="s">
        <v>622</v>
      </c>
      <c r="K100" s="30" t="s">
        <v>20</v>
      </c>
      <c r="L100" s="30" t="s">
        <v>623</v>
      </c>
      <c r="M100" s="30">
        <v>222</v>
      </c>
      <c r="N100" s="30"/>
      <c r="O100" s="33"/>
      <c r="P100" s="190">
        <v>5000000</v>
      </c>
      <c r="Q100" s="35">
        <v>25018</v>
      </c>
      <c r="R100" s="30" t="s">
        <v>470</v>
      </c>
      <c r="S100" s="30" t="s">
        <v>27</v>
      </c>
      <c r="T100" s="30" t="s">
        <v>99</v>
      </c>
      <c r="U100" s="30">
        <v>25048</v>
      </c>
      <c r="V100" s="31">
        <v>43130</v>
      </c>
      <c r="W100" s="30" t="s">
        <v>43</v>
      </c>
      <c r="X100" s="30" t="s">
        <v>100</v>
      </c>
      <c r="Y100" s="30" t="s">
        <v>101</v>
      </c>
      <c r="Z100" s="30" t="s">
        <v>624</v>
      </c>
      <c r="AA100" s="29">
        <v>900059238</v>
      </c>
      <c r="AB100" s="36">
        <v>5</v>
      </c>
      <c r="AC100" s="30">
        <v>44718</v>
      </c>
      <c r="AD100" s="31">
        <v>43130</v>
      </c>
      <c r="AE100" s="34">
        <v>4462500</v>
      </c>
      <c r="AF100" s="34">
        <v>0</v>
      </c>
      <c r="AG100" s="34">
        <f t="shared" si="4"/>
        <v>4462500</v>
      </c>
      <c r="AH100" s="34" t="s">
        <v>103</v>
      </c>
      <c r="AI100" s="34" t="s">
        <v>103</v>
      </c>
      <c r="AJ100" s="30" t="s">
        <v>103</v>
      </c>
      <c r="AK100" s="30" t="s">
        <v>103</v>
      </c>
      <c r="AL100" s="30" t="s">
        <v>103</v>
      </c>
      <c r="AM100" s="31">
        <v>43130</v>
      </c>
      <c r="AN100" s="31">
        <v>43190</v>
      </c>
      <c r="AO100" s="31" t="s">
        <v>104</v>
      </c>
      <c r="AP100" s="37">
        <f t="shared" si="7"/>
        <v>60</v>
      </c>
      <c r="AQ100" s="30" t="s">
        <v>253</v>
      </c>
      <c r="AR100" s="158">
        <v>40029680</v>
      </c>
      <c r="AS100" s="5" t="str">
        <f t="shared" si="5"/>
        <v>Terminado para  tramite de liquidacion</v>
      </c>
    </row>
    <row r="101" spans="1:45" ht="20.100000000000001" hidden="1" customHeight="1">
      <c r="A101" s="28" t="s">
        <v>91</v>
      </c>
      <c r="B101" s="29">
        <v>43851</v>
      </c>
      <c r="C101" s="30" t="s">
        <v>92</v>
      </c>
      <c r="D101" s="30" t="s">
        <v>625</v>
      </c>
      <c r="E101" s="29">
        <v>43851</v>
      </c>
      <c r="F101" s="30" t="s">
        <v>626</v>
      </c>
      <c r="G101" s="30" t="s">
        <v>3</v>
      </c>
      <c r="H101" s="31">
        <v>43139</v>
      </c>
      <c r="I101" s="32" t="s">
        <v>32</v>
      </c>
      <c r="J101" s="30" t="s">
        <v>95</v>
      </c>
      <c r="K101" s="30" t="s">
        <v>20</v>
      </c>
      <c r="L101" s="30" t="s">
        <v>627</v>
      </c>
      <c r="M101" s="30">
        <v>223</v>
      </c>
      <c r="N101" s="30">
        <v>841316</v>
      </c>
      <c r="O101" s="33" t="s">
        <v>628</v>
      </c>
      <c r="P101" s="190">
        <v>90000000</v>
      </c>
      <c r="Q101" s="35">
        <v>25518</v>
      </c>
      <c r="R101" s="30" t="s">
        <v>629</v>
      </c>
      <c r="S101" s="30" t="s">
        <v>27</v>
      </c>
      <c r="T101" s="30" t="s">
        <v>99</v>
      </c>
      <c r="U101" s="30">
        <v>25385</v>
      </c>
      <c r="V101" s="31">
        <v>43139</v>
      </c>
      <c r="W101" s="30" t="s">
        <v>43</v>
      </c>
      <c r="X101" s="30" t="s">
        <v>357</v>
      </c>
      <c r="Y101" s="30" t="s">
        <v>101</v>
      </c>
      <c r="Z101" s="30" t="s">
        <v>630</v>
      </c>
      <c r="AA101" s="29">
        <v>860002400</v>
      </c>
      <c r="AB101" s="36">
        <v>2</v>
      </c>
      <c r="AC101" s="30">
        <v>49518</v>
      </c>
      <c r="AD101" s="31">
        <v>43139</v>
      </c>
      <c r="AE101" s="34">
        <v>65230137</v>
      </c>
      <c r="AF101" s="34">
        <v>0</v>
      </c>
      <c r="AG101" s="34">
        <f t="shared" si="4"/>
        <v>65230137</v>
      </c>
      <c r="AH101" s="34" t="s">
        <v>103</v>
      </c>
      <c r="AI101" s="34" t="s">
        <v>103</v>
      </c>
      <c r="AJ101" s="30" t="s">
        <v>103</v>
      </c>
      <c r="AK101" s="30" t="s">
        <v>103</v>
      </c>
      <c r="AL101" s="30" t="s">
        <v>103</v>
      </c>
      <c r="AM101" s="31">
        <v>43139</v>
      </c>
      <c r="AN101" s="31">
        <v>43465</v>
      </c>
      <c r="AO101" s="31" t="s">
        <v>116</v>
      </c>
      <c r="AP101" s="37">
        <f t="shared" si="7"/>
        <v>326</v>
      </c>
      <c r="AQ101" s="30" t="s">
        <v>178</v>
      </c>
      <c r="AR101" s="158">
        <v>1020712442</v>
      </c>
      <c r="AS101" s="5" t="str">
        <f t="shared" si="5"/>
        <v>Terminado para  tramite de liquidacion</v>
      </c>
    </row>
    <row r="102" spans="1:45" ht="20.100000000000001" hidden="1" customHeight="1">
      <c r="A102" s="28" t="s">
        <v>106</v>
      </c>
      <c r="B102" s="29">
        <v>5</v>
      </c>
      <c r="C102" s="30" t="s">
        <v>107</v>
      </c>
      <c r="D102" s="30" t="s">
        <v>631</v>
      </c>
      <c r="E102" s="30" t="s">
        <v>632</v>
      </c>
      <c r="F102" s="30" t="s">
        <v>633</v>
      </c>
      <c r="G102" s="30" t="s">
        <v>3</v>
      </c>
      <c r="H102" s="38">
        <v>43131</v>
      </c>
      <c r="I102" s="32" t="s">
        <v>31</v>
      </c>
      <c r="J102" s="30" t="s">
        <v>453</v>
      </c>
      <c r="K102" s="30" t="s">
        <v>18</v>
      </c>
      <c r="L102" s="30" t="s">
        <v>634</v>
      </c>
      <c r="M102" s="30">
        <v>220</v>
      </c>
      <c r="N102" s="30">
        <v>55121718</v>
      </c>
      <c r="O102" s="33" t="s">
        <v>635</v>
      </c>
      <c r="P102" s="190">
        <v>35000000</v>
      </c>
      <c r="Q102" s="35">
        <v>25118</v>
      </c>
      <c r="R102" s="30" t="s">
        <v>239</v>
      </c>
      <c r="S102" s="30" t="s">
        <v>27</v>
      </c>
      <c r="T102" s="30" t="s">
        <v>99</v>
      </c>
      <c r="U102" s="30">
        <v>5</v>
      </c>
      <c r="V102" s="31">
        <v>43145</v>
      </c>
      <c r="W102" s="30" t="s">
        <v>34</v>
      </c>
      <c r="X102" s="30" t="s">
        <v>357</v>
      </c>
      <c r="Y102" s="30" t="s">
        <v>636</v>
      </c>
      <c r="Z102" s="30" t="s">
        <v>637</v>
      </c>
      <c r="AA102" s="29" t="s">
        <v>638</v>
      </c>
      <c r="AB102" s="30" t="s">
        <v>505</v>
      </c>
      <c r="AC102" s="30">
        <v>55418</v>
      </c>
      <c r="AD102" s="31">
        <v>43145</v>
      </c>
      <c r="AE102" s="34">
        <v>17000000</v>
      </c>
      <c r="AF102" s="34">
        <v>0</v>
      </c>
      <c r="AG102" s="34">
        <f t="shared" si="4"/>
        <v>17000000</v>
      </c>
      <c r="AH102" s="30" t="s">
        <v>103</v>
      </c>
      <c r="AI102" s="30" t="s">
        <v>103</v>
      </c>
      <c r="AJ102" s="30" t="s">
        <v>103</v>
      </c>
      <c r="AK102" s="30" t="s">
        <v>103</v>
      </c>
      <c r="AL102" s="30" t="s">
        <v>103</v>
      </c>
      <c r="AM102" s="31">
        <v>43145</v>
      </c>
      <c r="AN102" s="31">
        <v>43173</v>
      </c>
      <c r="AO102" s="31" t="s">
        <v>104</v>
      </c>
      <c r="AP102" s="37">
        <f t="shared" si="7"/>
        <v>28</v>
      </c>
      <c r="AQ102" s="30" t="s">
        <v>366</v>
      </c>
      <c r="AR102" s="159">
        <v>94486941</v>
      </c>
      <c r="AS102" s="5" t="str">
        <f t="shared" si="5"/>
        <v>Terminado para  tramite de liquidacion</v>
      </c>
    </row>
    <row r="103" spans="1:45" ht="20.100000000000001" hidden="1" customHeight="1">
      <c r="A103" s="28" t="s">
        <v>154</v>
      </c>
      <c r="B103" s="30">
        <v>2</v>
      </c>
      <c r="C103" s="30" t="s">
        <v>155</v>
      </c>
      <c r="D103" s="30" t="s">
        <v>639</v>
      </c>
      <c r="E103" s="30" t="s">
        <v>640</v>
      </c>
      <c r="F103" s="30" t="s">
        <v>641</v>
      </c>
      <c r="G103" s="30" t="s">
        <v>3</v>
      </c>
      <c r="H103" s="38">
        <v>43143</v>
      </c>
      <c r="I103" s="32" t="s">
        <v>32</v>
      </c>
      <c r="J103" s="30" t="s">
        <v>613</v>
      </c>
      <c r="K103" s="30" t="s">
        <v>19</v>
      </c>
      <c r="L103" s="30" t="s">
        <v>642</v>
      </c>
      <c r="M103" s="30">
        <v>166</v>
      </c>
      <c r="N103" s="30">
        <v>432323</v>
      </c>
      <c r="O103" s="33" t="s">
        <v>568</v>
      </c>
      <c r="P103" s="190">
        <v>262000000</v>
      </c>
      <c r="Q103" s="35">
        <v>21818</v>
      </c>
      <c r="R103" s="30" t="s">
        <v>283</v>
      </c>
      <c r="S103" s="30" t="s">
        <v>27</v>
      </c>
      <c r="T103" s="30" t="s">
        <v>99</v>
      </c>
      <c r="U103" s="30">
        <v>62</v>
      </c>
      <c r="V103" s="31">
        <v>43179</v>
      </c>
      <c r="W103" s="30" t="s">
        <v>39</v>
      </c>
      <c r="X103" s="30" t="s">
        <v>100</v>
      </c>
      <c r="Y103" s="30" t="s">
        <v>162</v>
      </c>
      <c r="Z103" s="30" t="s">
        <v>643</v>
      </c>
      <c r="AA103" s="45">
        <v>901163860</v>
      </c>
      <c r="AB103" s="30">
        <v>5</v>
      </c>
      <c r="AC103" s="30">
        <v>79618</v>
      </c>
      <c r="AD103" s="31">
        <v>43179</v>
      </c>
      <c r="AE103" s="34">
        <v>261922341</v>
      </c>
      <c r="AF103" s="34">
        <v>0</v>
      </c>
      <c r="AG103" s="34">
        <f t="shared" si="4"/>
        <v>261922341</v>
      </c>
      <c r="AH103" s="30" t="s">
        <v>164</v>
      </c>
      <c r="AI103" s="30" t="s">
        <v>164</v>
      </c>
      <c r="AJ103" s="30" t="s">
        <v>164</v>
      </c>
      <c r="AK103" s="30" t="s">
        <v>164</v>
      </c>
      <c r="AL103" s="30" t="s">
        <v>103</v>
      </c>
      <c r="AM103" s="31">
        <v>43179</v>
      </c>
      <c r="AN103" s="31">
        <v>43465</v>
      </c>
      <c r="AO103" s="31" t="s">
        <v>116</v>
      </c>
      <c r="AP103" s="37">
        <f t="shared" si="7"/>
        <v>286</v>
      </c>
      <c r="AQ103" s="30" t="s">
        <v>285</v>
      </c>
      <c r="AR103" s="159">
        <v>46373712</v>
      </c>
      <c r="AS103" s="5" t="str">
        <f t="shared" si="5"/>
        <v>Terminado para  tramite de liquidacion</v>
      </c>
    </row>
    <row r="104" spans="1:45" ht="20.100000000000001" hidden="1" customHeight="1">
      <c r="A104" s="28" t="s">
        <v>644</v>
      </c>
      <c r="B104" s="30">
        <v>6</v>
      </c>
      <c r="C104" s="30" t="s">
        <v>645</v>
      </c>
      <c r="D104" s="30" t="s">
        <v>646</v>
      </c>
      <c r="E104" s="30" t="s">
        <v>647</v>
      </c>
      <c r="F104" s="30" t="s">
        <v>648</v>
      </c>
      <c r="G104" s="30" t="s">
        <v>4</v>
      </c>
      <c r="H104" s="38">
        <v>43132</v>
      </c>
      <c r="I104" s="32" t="s">
        <v>31</v>
      </c>
      <c r="J104" s="30" t="s">
        <v>453</v>
      </c>
      <c r="K104" s="30" t="s">
        <v>20</v>
      </c>
      <c r="L104" s="30" t="s">
        <v>649</v>
      </c>
      <c r="M104" s="30">
        <v>149</v>
      </c>
      <c r="N104" s="30">
        <v>78102201</v>
      </c>
      <c r="O104" s="30" t="s">
        <v>650</v>
      </c>
      <c r="P104" s="190">
        <v>4000000</v>
      </c>
      <c r="Q104" s="35">
        <v>16318</v>
      </c>
      <c r="R104" s="30" t="s">
        <v>277</v>
      </c>
      <c r="S104" s="30" t="s">
        <v>28</v>
      </c>
      <c r="T104" s="30" t="s">
        <v>103</v>
      </c>
      <c r="U104" s="30" t="s">
        <v>103</v>
      </c>
      <c r="V104" s="31" t="s">
        <v>103</v>
      </c>
      <c r="W104" s="30" t="s">
        <v>103</v>
      </c>
      <c r="X104" s="30" t="s">
        <v>103</v>
      </c>
      <c r="Y104" s="30" t="s">
        <v>103</v>
      </c>
      <c r="Z104" s="30" t="s">
        <v>103</v>
      </c>
      <c r="AA104" s="45" t="s">
        <v>103</v>
      </c>
      <c r="AB104" s="30" t="s">
        <v>103</v>
      </c>
      <c r="AC104" s="30" t="s">
        <v>103</v>
      </c>
      <c r="AD104" s="31" t="s">
        <v>103</v>
      </c>
      <c r="AE104" s="34">
        <v>0</v>
      </c>
      <c r="AF104" s="34">
        <v>0</v>
      </c>
      <c r="AG104" s="34">
        <f t="shared" si="4"/>
        <v>0</v>
      </c>
      <c r="AH104" s="30" t="s">
        <v>103</v>
      </c>
      <c r="AI104" s="30" t="s">
        <v>103</v>
      </c>
      <c r="AJ104" s="30" t="s">
        <v>103</v>
      </c>
      <c r="AK104" s="30" t="s">
        <v>103</v>
      </c>
      <c r="AL104" s="30" t="s">
        <v>103</v>
      </c>
      <c r="AM104" s="31" t="s">
        <v>103</v>
      </c>
      <c r="AN104" s="31" t="s">
        <v>103</v>
      </c>
      <c r="AO104" s="31"/>
      <c r="AP104" s="30" t="s">
        <v>103</v>
      </c>
      <c r="AQ104" s="30" t="s">
        <v>103</v>
      </c>
      <c r="AR104" s="159" t="s">
        <v>103</v>
      </c>
      <c r="AS104" s="5" t="str">
        <f t="shared" si="5"/>
        <v xml:space="preserve"> En ejecución</v>
      </c>
    </row>
    <row r="105" spans="1:45" ht="20.100000000000001" hidden="1" customHeight="1">
      <c r="A105" s="39" t="s">
        <v>279</v>
      </c>
      <c r="B105" s="36">
        <v>45145</v>
      </c>
      <c r="C105" s="36" t="s">
        <v>155</v>
      </c>
      <c r="D105" s="30" t="s">
        <v>651</v>
      </c>
      <c r="E105" s="36">
        <v>45145</v>
      </c>
      <c r="F105" s="30" t="s">
        <v>652</v>
      </c>
      <c r="G105" s="40" t="s">
        <v>4</v>
      </c>
      <c r="H105" s="38">
        <v>43165</v>
      </c>
      <c r="I105" s="41" t="s">
        <v>32</v>
      </c>
      <c r="J105" s="36" t="s">
        <v>95</v>
      </c>
      <c r="K105" s="36" t="s">
        <v>23</v>
      </c>
      <c r="L105" s="36" t="s">
        <v>653</v>
      </c>
      <c r="M105" s="36">
        <v>23</v>
      </c>
      <c r="N105" s="36">
        <v>90121502</v>
      </c>
      <c r="O105" s="42" t="s">
        <v>654</v>
      </c>
      <c r="P105" s="191">
        <v>1065000000</v>
      </c>
      <c r="Q105" s="44">
        <v>17718</v>
      </c>
      <c r="R105" s="36" t="s">
        <v>655</v>
      </c>
      <c r="S105" s="36" t="s">
        <v>27</v>
      </c>
      <c r="T105" s="36" t="s">
        <v>99</v>
      </c>
      <c r="U105" s="36">
        <v>26197</v>
      </c>
      <c r="V105" s="38">
        <v>43165</v>
      </c>
      <c r="W105" s="36" t="s">
        <v>43</v>
      </c>
      <c r="X105" s="36" t="s">
        <v>100</v>
      </c>
      <c r="Y105" s="36" t="s">
        <v>101</v>
      </c>
      <c r="Z105" s="36" t="s">
        <v>656</v>
      </c>
      <c r="AA105" s="45">
        <v>800075003</v>
      </c>
      <c r="AB105" s="36">
        <v>6</v>
      </c>
      <c r="AC105" s="36">
        <v>72118</v>
      </c>
      <c r="AD105" s="40">
        <v>43165</v>
      </c>
      <c r="AE105" s="43">
        <v>1065000000</v>
      </c>
      <c r="AF105" s="34">
        <v>0</v>
      </c>
      <c r="AG105" s="34">
        <f t="shared" si="4"/>
        <v>1065000000</v>
      </c>
      <c r="AH105" s="36" t="s">
        <v>103</v>
      </c>
      <c r="AI105" s="36" t="s">
        <v>103</v>
      </c>
      <c r="AJ105" s="36" t="s">
        <v>103</v>
      </c>
      <c r="AK105" s="36" t="s">
        <v>103</v>
      </c>
      <c r="AL105" s="36" t="s">
        <v>103</v>
      </c>
      <c r="AM105" s="47">
        <v>43165</v>
      </c>
      <c r="AN105" s="47">
        <v>43465</v>
      </c>
      <c r="AO105" s="31" t="s">
        <v>116</v>
      </c>
      <c r="AP105" s="36">
        <v>300</v>
      </c>
      <c r="AQ105" s="36" t="s">
        <v>657</v>
      </c>
      <c r="AR105" s="159">
        <v>52853481</v>
      </c>
      <c r="AS105" s="5" t="str">
        <f t="shared" si="5"/>
        <v>Terminado para  tramite de liquidacion</v>
      </c>
    </row>
    <row r="106" spans="1:45" ht="20.100000000000001" hidden="1" customHeight="1">
      <c r="A106" s="28" t="s">
        <v>154</v>
      </c>
      <c r="B106" s="30">
        <v>10</v>
      </c>
      <c r="C106" s="30" t="s">
        <v>155</v>
      </c>
      <c r="D106" s="30" t="s">
        <v>658</v>
      </c>
      <c r="E106" s="30" t="s">
        <v>659</v>
      </c>
      <c r="F106" s="30" t="s">
        <v>660</v>
      </c>
      <c r="G106" s="30" t="s">
        <v>4</v>
      </c>
      <c r="H106" s="38">
        <v>43138</v>
      </c>
      <c r="I106" s="32" t="s">
        <v>31</v>
      </c>
      <c r="J106" s="30" t="s">
        <v>453</v>
      </c>
      <c r="K106" s="30" t="s">
        <v>20</v>
      </c>
      <c r="L106" s="30" t="s">
        <v>661</v>
      </c>
      <c r="M106" s="30">
        <v>102</v>
      </c>
      <c r="N106" s="30">
        <v>781815</v>
      </c>
      <c r="O106" s="30" t="s">
        <v>662</v>
      </c>
      <c r="P106" s="190">
        <v>25000000</v>
      </c>
      <c r="Q106" s="35">
        <v>22118</v>
      </c>
      <c r="R106" s="30" t="s">
        <v>663</v>
      </c>
      <c r="S106" s="30" t="s">
        <v>28</v>
      </c>
      <c r="T106" s="30" t="s">
        <v>103</v>
      </c>
      <c r="U106" s="30" t="s">
        <v>103</v>
      </c>
      <c r="V106" s="31" t="s">
        <v>103</v>
      </c>
      <c r="W106" s="30" t="s">
        <v>103</v>
      </c>
      <c r="X106" s="30" t="s">
        <v>103</v>
      </c>
      <c r="Y106" s="30" t="s">
        <v>103</v>
      </c>
      <c r="Z106" s="30" t="s">
        <v>103</v>
      </c>
      <c r="AA106" s="45" t="s">
        <v>103</v>
      </c>
      <c r="AB106" s="30" t="s">
        <v>103</v>
      </c>
      <c r="AC106" s="30" t="s">
        <v>103</v>
      </c>
      <c r="AD106" s="31" t="s">
        <v>103</v>
      </c>
      <c r="AE106" s="34">
        <v>0</v>
      </c>
      <c r="AF106" s="34">
        <v>0</v>
      </c>
      <c r="AG106" s="34">
        <f t="shared" si="4"/>
        <v>0</v>
      </c>
      <c r="AH106" s="30" t="s">
        <v>103</v>
      </c>
      <c r="AI106" s="30" t="s">
        <v>103</v>
      </c>
      <c r="AJ106" s="30" t="s">
        <v>103</v>
      </c>
      <c r="AK106" s="30" t="s">
        <v>103</v>
      </c>
      <c r="AL106" s="30" t="s">
        <v>103</v>
      </c>
      <c r="AM106" s="31" t="s">
        <v>103</v>
      </c>
      <c r="AN106" s="31" t="s">
        <v>103</v>
      </c>
      <c r="AO106" s="31"/>
      <c r="AP106" s="30" t="s">
        <v>103</v>
      </c>
      <c r="AQ106" s="30" t="s">
        <v>103</v>
      </c>
      <c r="AR106" s="159" t="s">
        <v>103</v>
      </c>
      <c r="AS106" s="5" t="str">
        <f t="shared" si="5"/>
        <v>Terminado para  tramite de liquidacion</v>
      </c>
    </row>
    <row r="107" spans="1:45" ht="20.100000000000001" hidden="1" customHeight="1">
      <c r="A107" s="28" t="s">
        <v>154</v>
      </c>
      <c r="B107" s="30">
        <v>7</v>
      </c>
      <c r="C107" s="30" t="s">
        <v>155</v>
      </c>
      <c r="D107" s="30" t="s">
        <v>664</v>
      </c>
      <c r="E107" s="30" t="s">
        <v>665</v>
      </c>
      <c r="F107" s="30" t="s">
        <v>666</v>
      </c>
      <c r="G107" s="30" t="s">
        <v>4</v>
      </c>
      <c r="H107" s="38">
        <v>43138</v>
      </c>
      <c r="I107" s="32" t="s">
        <v>31</v>
      </c>
      <c r="J107" s="30" t="s">
        <v>453</v>
      </c>
      <c r="K107" s="30" t="s">
        <v>20</v>
      </c>
      <c r="L107" s="30" t="s">
        <v>667</v>
      </c>
      <c r="M107" s="30">
        <v>140</v>
      </c>
      <c r="N107" s="30">
        <v>151015</v>
      </c>
      <c r="O107" s="30" t="s">
        <v>668</v>
      </c>
      <c r="P107" s="190">
        <v>2000000</v>
      </c>
      <c r="Q107" s="35">
        <v>22418</v>
      </c>
      <c r="R107" s="30" t="s">
        <v>176</v>
      </c>
      <c r="S107" s="30" t="s">
        <v>28</v>
      </c>
      <c r="T107" s="30" t="s">
        <v>103</v>
      </c>
      <c r="U107" s="30" t="s">
        <v>103</v>
      </c>
      <c r="V107" s="31" t="s">
        <v>103</v>
      </c>
      <c r="W107" s="30" t="s">
        <v>103</v>
      </c>
      <c r="X107" s="30" t="s">
        <v>103</v>
      </c>
      <c r="Y107" s="30" t="s">
        <v>103</v>
      </c>
      <c r="Z107" s="30" t="s">
        <v>103</v>
      </c>
      <c r="AA107" s="45" t="s">
        <v>103</v>
      </c>
      <c r="AB107" s="30" t="s">
        <v>103</v>
      </c>
      <c r="AC107" s="30" t="s">
        <v>103</v>
      </c>
      <c r="AD107" s="31" t="s">
        <v>103</v>
      </c>
      <c r="AE107" s="34">
        <v>0</v>
      </c>
      <c r="AF107" s="34">
        <v>0</v>
      </c>
      <c r="AG107" s="34">
        <f t="shared" si="4"/>
        <v>0</v>
      </c>
      <c r="AH107" s="30" t="s">
        <v>103</v>
      </c>
      <c r="AI107" s="30" t="s">
        <v>103</v>
      </c>
      <c r="AJ107" s="30" t="s">
        <v>103</v>
      </c>
      <c r="AK107" s="30" t="s">
        <v>103</v>
      </c>
      <c r="AL107" s="30" t="s">
        <v>103</v>
      </c>
      <c r="AM107" s="31" t="s">
        <v>103</v>
      </c>
      <c r="AN107" s="31" t="s">
        <v>103</v>
      </c>
      <c r="AO107" s="31"/>
      <c r="AP107" s="30" t="s">
        <v>103</v>
      </c>
      <c r="AQ107" s="30" t="s">
        <v>103</v>
      </c>
      <c r="AR107" s="159" t="s">
        <v>103</v>
      </c>
      <c r="AS107" s="5" t="str">
        <f t="shared" si="5"/>
        <v xml:space="preserve"> En ejecución</v>
      </c>
    </row>
    <row r="108" spans="1:45" ht="20.100000000000001" hidden="1" customHeight="1">
      <c r="A108" s="28" t="s">
        <v>154</v>
      </c>
      <c r="B108" s="30">
        <v>8</v>
      </c>
      <c r="C108" s="30" t="s">
        <v>155</v>
      </c>
      <c r="D108" s="30" t="s">
        <v>669</v>
      </c>
      <c r="E108" s="30" t="s">
        <v>670</v>
      </c>
      <c r="F108" s="30" t="s">
        <v>671</v>
      </c>
      <c r="G108" s="30" t="s">
        <v>4</v>
      </c>
      <c r="H108" s="38">
        <v>43138</v>
      </c>
      <c r="I108" s="32" t="s">
        <v>31</v>
      </c>
      <c r="J108" s="30" t="s">
        <v>453</v>
      </c>
      <c r="K108" s="30" t="s">
        <v>20</v>
      </c>
      <c r="L108" s="30" t="s">
        <v>672</v>
      </c>
      <c r="M108" s="30">
        <v>136</v>
      </c>
      <c r="N108" s="30">
        <v>15101505</v>
      </c>
      <c r="O108" s="33" t="s">
        <v>668</v>
      </c>
      <c r="P108" s="190">
        <v>2000000</v>
      </c>
      <c r="Q108" s="35">
        <v>22318</v>
      </c>
      <c r="R108" s="30" t="s">
        <v>176</v>
      </c>
      <c r="S108" s="30" t="s">
        <v>27</v>
      </c>
      <c r="T108" s="30" t="s">
        <v>99</v>
      </c>
      <c r="U108" s="30" t="s">
        <v>673</v>
      </c>
      <c r="V108" s="31">
        <v>43159</v>
      </c>
      <c r="W108" s="30" t="s">
        <v>42</v>
      </c>
      <c r="X108" s="30" t="s">
        <v>674</v>
      </c>
      <c r="Y108" s="30" t="s">
        <v>675</v>
      </c>
      <c r="Z108" s="30" t="s">
        <v>676</v>
      </c>
      <c r="AA108" s="29">
        <v>8669570</v>
      </c>
      <c r="AB108" s="30"/>
      <c r="AC108" s="30">
        <v>69918</v>
      </c>
      <c r="AD108" s="31">
        <v>43159</v>
      </c>
      <c r="AE108" s="34">
        <v>2000000</v>
      </c>
      <c r="AF108" s="34">
        <v>0</v>
      </c>
      <c r="AG108" s="34">
        <f t="shared" si="4"/>
        <v>2000000</v>
      </c>
      <c r="AH108" s="30" t="s">
        <v>164</v>
      </c>
      <c r="AI108" s="30" t="s">
        <v>164</v>
      </c>
      <c r="AJ108" s="30" t="s">
        <v>164</v>
      </c>
      <c r="AK108" s="30" t="s">
        <v>164</v>
      </c>
      <c r="AL108" s="30" t="s">
        <v>103</v>
      </c>
      <c r="AM108" s="31">
        <v>43159</v>
      </c>
      <c r="AN108" s="31">
        <v>43465</v>
      </c>
      <c r="AO108" s="31" t="s">
        <v>116</v>
      </c>
      <c r="AP108" s="37">
        <f>+AN108-AM108</f>
        <v>306</v>
      </c>
      <c r="AQ108" s="30" t="s">
        <v>677</v>
      </c>
      <c r="AR108" s="158">
        <v>17586972</v>
      </c>
      <c r="AS108" s="5" t="str">
        <f t="shared" si="5"/>
        <v>Terminado para  tramite de liquidacion</v>
      </c>
    </row>
    <row r="109" spans="1:45" ht="20.100000000000001" hidden="1" customHeight="1">
      <c r="A109" s="28" t="s">
        <v>154</v>
      </c>
      <c r="B109" s="30">
        <v>12</v>
      </c>
      <c r="C109" s="30" t="s">
        <v>155</v>
      </c>
      <c r="D109" s="30" t="s">
        <v>678</v>
      </c>
      <c r="E109" s="30" t="s">
        <v>679</v>
      </c>
      <c r="F109" s="30" t="s">
        <v>680</v>
      </c>
      <c r="G109" s="30" t="s">
        <v>4</v>
      </c>
      <c r="H109" s="38">
        <v>43139</v>
      </c>
      <c r="I109" s="32" t="s">
        <v>31</v>
      </c>
      <c r="J109" s="30" t="s">
        <v>453</v>
      </c>
      <c r="K109" s="30" t="s">
        <v>20</v>
      </c>
      <c r="L109" s="30" t="s">
        <v>681</v>
      </c>
      <c r="M109" s="30">
        <v>105</v>
      </c>
      <c r="N109" s="30">
        <v>781815</v>
      </c>
      <c r="O109" s="30" t="s">
        <v>662</v>
      </c>
      <c r="P109" s="190">
        <v>10000000</v>
      </c>
      <c r="Q109" s="35">
        <v>22918</v>
      </c>
      <c r="R109" s="30" t="s">
        <v>663</v>
      </c>
      <c r="S109" s="30" t="s">
        <v>28</v>
      </c>
      <c r="T109" s="30" t="s">
        <v>103</v>
      </c>
      <c r="U109" s="30" t="s">
        <v>103</v>
      </c>
      <c r="V109" s="31" t="s">
        <v>103</v>
      </c>
      <c r="W109" s="30" t="s">
        <v>103</v>
      </c>
      <c r="X109" s="30" t="s">
        <v>103</v>
      </c>
      <c r="Y109" s="30" t="s">
        <v>103</v>
      </c>
      <c r="Z109" s="30" t="s">
        <v>103</v>
      </c>
      <c r="AA109" s="45" t="s">
        <v>103</v>
      </c>
      <c r="AB109" s="30" t="s">
        <v>103</v>
      </c>
      <c r="AC109" s="30" t="s">
        <v>103</v>
      </c>
      <c r="AD109" s="31" t="s">
        <v>103</v>
      </c>
      <c r="AE109" s="34">
        <v>0</v>
      </c>
      <c r="AF109" s="34">
        <v>0</v>
      </c>
      <c r="AG109" s="34">
        <f t="shared" si="4"/>
        <v>0</v>
      </c>
      <c r="AH109" s="30" t="s">
        <v>103</v>
      </c>
      <c r="AI109" s="30" t="s">
        <v>103</v>
      </c>
      <c r="AJ109" s="30" t="s">
        <v>103</v>
      </c>
      <c r="AK109" s="30" t="s">
        <v>103</v>
      </c>
      <c r="AL109" s="30" t="s">
        <v>103</v>
      </c>
      <c r="AM109" s="31" t="s">
        <v>103</v>
      </c>
      <c r="AN109" s="31" t="s">
        <v>103</v>
      </c>
      <c r="AO109" s="31"/>
      <c r="AP109" s="30" t="s">
        <v>103</v>
      </c>
      <c r="AQ109" s="30" t="s">
        <v>103</v>
      </c>
      <c r="AR109" s="159" t="s">
        <v>103</v>
      </c>
      <c r="AS109" s="5" t="str">
        <f t="shared" si="5"/>
        <v>Terminado para  tramite de liquidacion</v>
      </c>
    </row>
    <row r="110" spans="1:45" ht="20.100000000000001" hidden="1" customHeight="1">
      <c r="A110" s="28" t="s">
        <v>106</v>
      </c>
      <c r="B110" s="30">
        <v>13</v>
      </c>
      <c r="C110" s="30" t="s">
        <v>682</v>
      </c>
      <c r="D110" s="30" t="s">
        <v>683</v>
      </c>
      <c r="E110" s="30" t="s">
        <v>684</v>
      </c>
      <c r="F110" s="30" t="s">
        <v>685</v>
      </c>
      <c r="G110" s="30" t="s">
        <v>4</v>
      </c>
      <c r="H110" s="38">
        <v>43139</v>
      </c>
      <c r="I110" s="32" t="s">
        <v>31</v>
      </c>
      <c r="J110" s="30" t="s">
        <v>453</v>
      </c>
      <c r="K110" s="30" t="s">
        <v>20</v>
      </c>
      <c r="L110" s="30" t="s">
        <v>686</v>
      </c>
      <c r="M110" s="30">
        <v>106</v>
      </c>
      <c r="N110" s="30">
        <v>78181507</v>
      </c>
      <c r="O110" s="30" t="s">
        <v>455</v>
      </c>
      <c r="P110" s="190">
        <v>17000000</v>
      </c>
      <c r="Q110" s="35">
        <v>23018</v>
      </c>
      <c r="R110" s="30" t="s">
        <v>663</v>
      </c>
      <c r="S110" s="30" t="s">
        <v>28</v>
      </c>
      <c r="T110" s="30" t="s">
        <v>103</v>
      </c>
      <c r="U110" s="30" t="s">
        <v>103</v>
      </c>
      <c r="V110" s="31" t="s">
        <v>103</v>
      </c>
      <c r="W110" s="30" t="s">
        <v>103</v>
      </c>
      <c r="X110" s="30" t="s">
        <v>103</v>
      </c>
      <c r="Y110" s="30" t="s">
        <v>103</v>
      </c>
      <c r="Z110" s="30" t="s">
        <v>103</v>
      </c>
      <c r="AA110" s="45" t="s">
        <v>103</v>
      </c>
      <c r="AB110" s="30" t="s">
        <v>103</v>
      </c>
      <c r="AC110" s="30" t="s">
        <v>103</v>
      </c>
      <c r="AD110" s="31" t="s">
        <v>103</v>
      </c>
      <c r="AE110" s="34">
        <v>0</v>
      </c>
      <c r="AF110" s="34">
        <v>0</v>
      </c>
      <c r="AG110" s="34">
        <f t="shared" si="4"/>
        <v>0</v>
      </c>
      <c r="AH110" s="30" t="s">
        <v>103</v>
      </c>
      <c r="AI110" s="30" t="s">
        <v>103</v>
      </c>
      <c r="AJ110" s="30" t="s">
        <v>103</v>
      </c>
      <c r="AK110" s="30" t="s">
        <v>103</v>
      </c>
      <c r="AL110" s="30" t="s">
        <v>103</v>
      </c>
      <c r="AM110" s="31" t="s">
        <v>103</v>
      </c>
      <c r="AN110" s="31" t="s">
        <v>103</v>
      </c>
      <c r="AO110" s="31"/>
      <c r="AP110" s="30" t="s">
        <v>103</v>
      </c>
      <c r="AQ110" s="30" t="s">
        <v>103</v>
      </c>
      <c r="AR110" s="159" t="s">
        <v>103</v>
      </c>
      <c r="AS110" s="5" t="str">
        <f t="shared" si="5"/>
        <v xml:space="preserve"> En ejecución</v>
      </c>
    </row>
    <row r="111" spans="1:45" ht="20.100000000000001" hidden="1" customHeight="1">
      <c r="A111" s="28" t="s">
        <v>154</v>
      </c>
      <c r="B111" s="30">
        <v>11</v>
      </c>
      <c r="C111" s="30" t="s">
        <v>155</v>
      </c>
      <c r="D111" s="30" t="s">
        <v>687</v>
      </c>
      <c r="E111" s="30" t="s">
        <v>688</v>
      </c>
      <c r="F111" s="30" t="s">
        <v>689</v>
      </c>
      <c r="G111" s="30" t="s">
        <v>4</v>
      </c>
      <c r="H111" s="38">
        <v>43139</v>
      </c>
      <c r="I111" s="32" t="s">
        <v>31</v>
      </c>
      <c r="J111" s="30" t="s">
        <v>453</v>
      </c>
      <c r="K111" s="30" t="s">
        <v>20</v>
      </c>
      <c r="L111" s="30" t="s">
        <v>690</v>
      </c>
      <c r="M111" s="30">
        <v>107</v>
      </c>
      <c r="N111" s="30">
        <v>781815</v>
      </c>
      <c r="O111" s="30" t="s">
        <v>662</v>
      </c>
      <c r="P111" s="190">
        <v>15000000</v>
      </c>
      <c r="Q111" s="35">
        <v>23118</v>
      </c>
      <c r="R111" s="30" t="s">
        <v>663</v>
      </c>
      <c r="S111" s="30" t="s">
        <v>28</v>
      </c>
      <c r="T111" s="30" t="s">
        <v>103</v>
      </c>
      <c r="U111" s="30" t="s">
        <v>103</v>
      </c>
      <c r="V111" s="31" t="s">
        <v>103</v>
      </c>
      <c r="W111" s="30" t="s">
        <v>103</v>
      </c>
      <c r="X111" s="30" t="s">
        <v>103</v>
      </c>
      <c r="Y111" s="30" t="s">
        <v>103</v>
      </c>
      <c r="Z111" s="30" t="s">
        <v>103</v>
      </c>
      <c r="AA111" s="45" t="s">
        <v>103</v>
      </c>
      <c r="AB111" s="30" t="s">
        <v>103</v>
      </c>
      <c r="AC111" s="30" t="s">
        <v>103</v>
      </c>
      <c r="AD111" s="31" t="s">
        <v>103</v>
      </c>
      <c r="AE111" s="34">
        <v>0</v>
      </c>
      <c r="AF111" s="34">
        <v>0</v>
      </c>
      <c r="AG111" s="34">
        <f t="shared" si="4"/>
        <v>0</v>
      </c>
      <c r="AH111" s="30" t="s">
        <v>103</v>
      </c>
      <c r="AI111" s="30" t="s">
        <v>103</v>
      </c>
      <c r="AJ111" s="30" t="s">
        <v>103</v>
      </c>
      <c r="AK111" s="30" t="s">
        <v>103</v>
      </c>
      <c r="AL111" s="30" t="s">
        <v>103</v>
      </c>
      <c r="AM111" s="31" t="s">
        <v>103</v>
      </c>
      <c r="AN111" s="31" t="s">
        <v>103</v>
      </c>
      <c r="AO111" s="31"/>
      <c r="AP111" s="30" t="s">
        <v>103</v>
      </c>
      <c r="AQ111" s="30" t="s">
        <v>103</v>
      </c>
      <c r="AR111" s="159" t="s">
        <v>103</v>
      </c>
      <c r="AS111" s="5" t="str">
        <f t="shared" si="5"/>
        <v>Terminado para  tramite de liquidacion</v>
      </c>
    </row>
    <row r="112" spans="1:45" ht="20.100000000000001" hidden="1" customHeight="1">
      <c r="A112" s="28" t="s">
        <v>644</v>
      </c>
      <c r="B112" s="30">
        <v>14</v>
      </c>
      <c r="C112" s="30" t="s">
        <v>645</v>
      </c>
      <c r="D112" s="30" t="s">
        <v>691</v>
      </c>
      <c r="E112" s="30" t="s">
        <v>692</v>
      </c>
      <c r="F112" s="30" t="s">
        <v>693</v>
      </c>
      <c r="G112" s="30" t="s">
        <v>4</v>
      </c>
      <c r="H112" s="38">
        <v>43139</v>
      </c>
      <c r="I112" s="32" t="s">
        <v>31</v>
      </c>
      <c r="J112" s="30" t="s">
        <v>453</v>
      </c>
      <c r="K112" s="30" t="s">
        <v>20</v>
      </c>
      <c r="L112" s="30" t="s">
        <v>694</v>
      </c>
      <c r="M112" s="30">
        <v>108</v>
      </c>
      <c r="N112" s="30">
        <v>78181500</v>
      </c>
      <c r="O112" s="33" t="s">
        <v>662</v>
      </c>
      <c r="P112" s="190">
        <v>12000000</v>
      </c>
      <c r="Q112" s="35">
        <v>23218</v>
      </c>
      <c r="R112" s="30" t="s">
        <v>663</v>
      </c>
      <c r="S112" s="30" t="s">
        <v>27</v>
      </c>
      <c r="T112" s="30" t="s">
        <v>99</v>
      </c>
      <c r="U112" s="30" t="s">
        <v>695</v>
      </c>
      <c r="V112" s="31">
        <v>43161</v>
      </c>
      <c r="W112" s="30" t="s">
        <v>41</v>
      </c>
      <c r="X112" s="30" t="s">
        <v>696</v>
      </c>
      <c r="Y112" s="30" t="s">
        <v>697</v>
      </c>
      <c r="Z112" s="30" t="s">
        <v>698</v>
      </c>
      <c r="AA112" s="29">
        <v>890302988</v>
      </c>
      <c r="AB112" s="30" t="s">
        <v>103</v>
      </c>
      <c r="AC112" s="30">
        <v>70518</v>
      </c>
      <c r="AD112" s="31">
        <v>43161</v>
      </c>
      <c r="AE112" s="34">
        <v>12000000</v>
      </c>
      <c r="AF112" s="34">
        <v>0</v>
      </c>
      <c r="AG112" s="34">
        <f t="shared" si="4"/>
        <v>12000000</v>
      </c>
      <c r="AH112" s="30" t="s">
        <v>103</v>
      </c>
      <c r="AI112" s="30" t="s">
        <v>103</v>
      </c>
      <c r="AJ112" s="30">
        <v>2018</v>
      </c>
      <c r="AK112" s="30" t="s">
        <v>103</v>
      </c>
      <c r="AL112" s="30" t="s">
        <v>103</v>
      </c>
      <c r="AM112" s="31">
        <v>43168</v>
      </c>
      <c r="AN112" s="31">
        <v>43465</v>
      </c>
      <c r="AO112" s="31" t="s">
        <v>116</v>
      </c>
      <c r="AP112" s="37">
        <f>+AN112-AM112</f>
        <v>297</v>
      </c>
      <c r="AQ112" s="30" t="s">
        <v>699</v>
      </c>
      <c r="AR112" s="158">
        <v>19333768</v>
      </c>
      <c r="AS112" s="5" t="str">
        <f t="shared" si="5"/>
        <v>Terminado para  tramite de liquidacion</v>
      </c>
    </row>
    <row r="113" spans="1:45" ht="20.100000000000001" hidden="1" customHeight="1">
      <c r="A113" s="28" t="s">
        <v>91</v>
      </c>
      <c r="B113" s="29">
        <v>43394</v>
      </c>
      <c r="C113" s="30" t="s">
        <v>92</v>
      </c>
      <c r="D113" s="30" t="s">
        <v>700</v>
      </c>
      <c r="E113" s="29">
        <v>43394</v>
      </c>
      <c r="F113" s="30" t="s">
        <v>701</v>
      </c>
      <c r="G113" s="30" t="s">
        <v>4</v>
      </c>
      <c r="H113" s="31">
        <v>43140</v>
      </c>
      <c r="I113" s="32" t="s">
        <v>31</v>
      </c>
      <c r="J113" s="30" t="s">
        <v>622</v>
      </c>
      <c r="K113" s="30" t="s">
        <v>23</v>
      </c>
      <c r="L113" s="30" t="s">
        <v>702</v>
      </c>
      <c r="M113" s="30">
        <v>26</v>
      </c>
      <c r="N113" s="30"/>
      <c r="O113" s="33"/>
      <c r="P113" s="190">
        <v>30000000</v>
      </c>
      <c r="Q113" s="35">
        <v>24818</v>
      </c>
      <c r="R113" s="30" t="s">
        <v>703</v>
      </c>
      <c r="S113" s="30" t="s">
        <v>27</v>
      </c>
      <c r="T113" s="30" t="s">
        <v>99</v>
      </c>
      <c r="U113" s="30">
        <v>25435</v>
      </c>
      <c r="V113" s="31">
        <v>43140</v>
      </c>
      <c r="W113" s="30" t="s">
        <v>43</v>
      </c>
      <c r="X113" s="30" t="s">
        <v>357</v>
      </c>
      <c r="Y113" s="30" t="s">
        <v>101</v>
      </c>
      <c r="Z113" s="30" t="s">
        <v>704</v>
      </c>
      <c r="AA113" s="29">
        <v>900155107</v>
      </c>
      <c r="AB113" s="36">
        <v>1</v>
      </c>
      <c r="AC113" s="30">
        <v>51618</v>
      </c>
      <c r="AD113" s="31">
        <v>43143</v>
      </c>
      <c r="AE113" s="34">
        <v>23093000</v>
      </c>
      <c r="AF113" s="34">
        <v>0</v>
      </c>
      <c r="AG113" s="34">
        <f t="shared" si="4"/>
        <v>23093000</v>
      </c>
      <c r="AH113" s="34" t="s">
        <v>103</v>
      </c>
      <c r="AI113" s="34" t="s">
        <v>103</v>
      </c>
      <c r="AJ113" s="30" t="s">
        <v>103</v>
      </c>
      <c r="AK113" s="30" t="s">
        <v>103</v>
      </c>
      <c r="AL113" s="30" t="s">
        <v>103</v>
      </c>
      <c r="AM113" s="31">
        <v>43140</v>
      </c>
      <c r="AN113" s="31">
        <v>43177</v>
      </c>
      <c r="AO113" s="31" t="s">
        <v>104</v>
      </c>
      <c r="AP113" s="37">
        <f>+AN113-AM113</f>
        <v>37</v>
      </c>
      <c r="AQ113" s="49" t="s">
        <v>705</v>
      </c>
      <c r="AR113" s="158">
        <v>79877406</v>
      </c>
      <c r="AS113" s="5" t="str">
        <f t="shared" si="5"/>
        <v>Terminado para  tramite de liquidacion</v>
      </c>
    </row>
    <row r="114" spans="1:45" ht="20.100000000000001" hidden="1" customHeight="1">
      <c r="A114" s="28" t="s">
        <v>106</v>
      </c>
      <c r="B114" s="30">
        <v>17</v>
      </c>
      <c r="C114" s="30" t="s">
        <v>682</v>
      </c>
      <c r="D114" s="30" t="s">
        <v>706</v>
      </c>
      <c r="E114" s="30" t="s">
        <v>707</v>
      </c>
      <c r="F114" s="30" t="s">
        <v>708</v>
      </c>
      <c r="G114" s="30" t="s">
        <v>4</v>
      </c>
      <c r="H114" s="38">
        <v>43143</v>
      </c>
      <c r="I114" s="32" t="s">
        <v>31</v>
      </c>
      <c r="J114" s="30" t="s">
        <v>453</v>
      </c>
      <c r="K114" s="30" t="s">
        <v>20</v>
      </c>
      <c r="L114" s="30" t="s">
        <v>709</v>
      </c>
      <c r="M114" s="30">
        <v>113</v>
      </c>
      <c r="N114" s="30" t="s">
        <v>710</v>
      </c>
      <c r="O114" s="30" t="s">
        <v>711</v>
      </c>
      <c r="P114" s="190">
        <v>10000000</v>
      </c>
      <c r="Q114" s="35">
        <v>23618</v>
      </c>
      <c r="R114" s="30" t="s">
        <v>663</v>
      </c>
      <c r="S114" s="30" t="s">
        <v>28</v>
      </c>
      <c r="T114" s="30" t="s">
        <v>103</v>
      </c>
      <c r="U114" s="30" t="s">
        <v>103</v>
      </c>
      <c r="V114" s="31" t="s">
        <v>103</v>
      </c>
      <c r="W114" s="30" t="s">
        <v>103</v>
      </c>
      <c r="X114" s="30" t="s">
        <v>103</v>
      </c>
      <c r="Y114" s="30" t="s">
        <v>103</v>
      </c>
      <c r="Z114" s="30" t="s">
        <v>103</v>
      </c>
      <c r="AA114" s="45" t="s">
        <v>103</v>
      </c>
      <c r="AB114" s="30" t="s">
        <v>103</v>
      </c>
      <c r="AC114" s="30" t="s">
        <v>103</v>
      </c>
      <c r="AD114" s="31" t="s">
        <v>103</v>
      </c>
      <c r="AE114" s="34">
        <v>0</v>
      </c>
      <c r="AF114" s="34">
        <v>0</v>
      </c>
      <c r="AG114" s="34">
        <f t="shared" si="4"/>
        <v>0</v>
      </c>
      <c r="AH114" s="30" t="s">
        <v>103</v>
      </c>
      <c r="AI114" s="30" t="s">
        <v>103</v>
      </c>
      <c r="AJ114" s="30" t="s">
        <v>103</v>
      </c>
      <c r="AK114" s="30" t="s">
        <v>103</v>
      </c>
      <c r="AL114" s="30" t="s">
        <v>103</v>
      </c>
      <c r="AM114" s="31" t="s">
        <v>103</v>
      </c>
      <c r="AN114" s="31" t="s">
        <v>103</v>
      </c>
      <c r="AO114" s="31"/>
      <c r="AP114" s="30" t="s">
        <v>103</v>
      </c>
      <c r="AQ114" s="30" t="s">
        <v>103</v>
      </c>
      <c r="AR114" s="159" t="s">
        <v>103</v>
      </c>
      <c r="AS114" s="5" t="str">
        <f t="shared" si="5"/>
        <v xml:space="preserve"> En ejecución</v>
      </c>
    </row>
    <row r="115" spans="1:45" ht="20.100000000000001" hidden="1" customHeight="1">
      <c r="A115" s="28" t="s">
        <v>106</v>
      </c>
      <c r="B115" s="30">
        <v>3</v>
      </c>
      <c r="C115" s="30" t="s">
        <v>682</v>
      </c>
      <c r="D115" s="30" t="s">
        <v>712</v>
      </c>
      <c r="E115" s="30" t="s">
        <v>713</v>
      </c>
      <c r="F115" s="30" t="s">
        <v>714</v>
      </c>
      <c r="G115" s="30" t="s">
        <v>4</v>
      </c>
      <c r="H115" s="38">
        <v>43159</v>
      </c>
      <c r="I115" s="32" t="s">
        <v>32</v>
      </c>
      <c r="J115" s="30" t="s">
        <v>613</v>
      </c>
      <c r="K115" s="30" t="s">
        <v>20</v>
      </c>
      <c r="L115" s="30" t="s">
        <v>715</v>
      </c>
      <c r="M115" s="30">
        <v>99</v>
      </c>
      <c r="N115" s="30">
        <v>721015</v>
      </c>
      <c r="O115" s="33" t="s">
        <v>716</v>
      </c>
      <c r="P115" s="190">
        <v>157600000</v>
      </c>
      <c r="Q115" s="35">
        <v>25618</v>
      </c>
      <c r="R115" s="30" t="s">
        <v>717</v>
      </c>
      <c r="S115" s="30" t="s">
        <v>27</v>
      </c>
      <c r="T115" s="30" t="s">
        <v>99</v>
      </c>
      <c r="U115" s="30" t="s">
        <v>718</v>
      </c>
      <c r="V115" s="31">
        <v>43192</v>
      </c>
      <c r="W115" s="30" t="s">
        <v>36</v>
      </c>
      <c r="X115" s="30" t="s">
        <v>719</v>
      </c>
      <c r="Y115" s="30" t="s">
        <v>101</v>
      </c>
      <c r="Z115" s="30" t="s">
        <v>720</v>
      </c>
      <c r="AA115" s="29">
        <v>900495749</v>
      </c>
      <c r="AB115" s="30">
        <v>6</v>
      </c>
      <c r="AC115" s="30">
        <v>90018</v>
      </c>
      <c r="AD115" s="31">
        <v>43193</v>
      </c>
      <c r="AE115" s="34">
        <v>157600000</v>
      </c>
      <c r="AF115" s="34">
        <v>0</v>
      </c>
      <c r="AG115" s="34">
        <f t="shared" si="4"/>
        <v>157600000</v>
      </c>
      <c r="AH115" s="30" t="s">
        <v>721</v>
      </c>
      <c r="AI115" s="30" t="s">
        <v>722</v>
      </c>
      <c r="AJ115" s="30" t="s">
        <v>723</v>
      </c>
      <c r="AK115" s="30" t="s">
        <v>474</v>
      </c>
      <c r="AL115" s="30">
        <v>43194</v>
      </c>
      <c r="AM115" s="31">
        <v>43213</v>
      </c>
      <c r="AN115" s="31">
        <v>43465</v>
      </c>
      <c r="AO115" s="31" t="s">
        <v>116</v>
      </c>
      <c r="AP115" s="37">
        <f t="shared" ref="AP115:AP121" si="8">+AN115-AM115</f>
        <v>252</v>
      </c>
      <c r="AQ115" s="30" t="s">
        <v>724</v>
      </c>
      <c r="AR115" s="158">
        <v>80257091</v>
      </c>
      <c r="AS115" s="5" t="str">
        <f t="shared" si="5"/>
        <v>Terminado para  tramite de liquidacion</v>
      </c>
    </row>
    <row r="116" spans="1:45" ht="20.100000000000001" hidden="1" customHeight="1">
      <c r="A116" s="28" t="s">
        <v>644</v>
      </c>
      <c r="B116" s="30">
        <v>18</v>
      </c>
      <c r="C116" s="30" t="s">
        <v>645</v>
      </c>
      <c r="D116" s="32" t="s">
        <v>725</v>
      </c>
      <c r="E116" s="30" t="s">
        <v>726</v>
      </c>
      <c r="F116" s="30" t="s">
        <v>727</v>
      </c>
      <c r="G116" s="30" t="s">
        <v>4</v>
      </c>
      <c r="H116" s="38">
        <v>43143</v>
      </c>
      <c r="I116" s="32" t="s">
        <v>31</v>
      </c>
      <c r="J116" s="30" t="s">
        <v>453</v>
      </c>
      <c r="K116" s="30" t="s">
        <v>23</v>
      </c>
      <c r="L116" s="30" t="s">
        <v>728</v>
      </c>
      <c r="M116" s="30">
        <v>30</v>
      </c>
      <c r="N116" s="30">
        <v>851216</v>
      </c>
      <c r="O116" s="33" t="s">
        <v>729</v>
      </c>
      <c r="P116" s="190">
        <v>35000000</v>
      </c>
      <c r="Q116" s="35">
        <v>28118</v>
      </c>
      <c r="R116" s="30" t="s">
        <v>730</v>
      </c>
      <c r="S116" s="30" t="s">
        <v>27</v>
      </c>
      <c r="T116" s="30" t="s">
        <v>99</v>
      </c>
      <c r="U116" s="30" t="s">
        <v>731</v>
      </c>
      <c r="V116" s="31">
        <v>43161</v>
      </c>
      <c r="W116" s="30" t="s">
        <v>41</v>
      </c>
      <c r="X116" s="30" t="s">
        <v>100</v>
      </c>
      <c r="Y116" s="30" t="s">
        <v>101</v>
      </c>
      <c r="Z116" s="30" t="s">
        <v>732</v>
      </c>
      <c r="AA116" s="29">
        <v>900380150</v>
      </c>
      <c r="AB116" s="30" t="s">
        <v>103</v>
      </c>
      <c r="AC116" s="30">
        <v>70318</v>
      </c>
      <c r="AD116" s="31">
        <v>43161</v>
      </c>
      <c r="AE116" s="34">
        <v>35000000</v>
      </c>
      <c r="AF116" s="34">
        <v>0</v>
      </c>
      <c r="AG116" s="34">
        <f t="shared" si="4"/>
        <v>35000000</v>
      </c>
      <c r="AH116" s="30" t="s">
        <v>103</v>
      </c>
      <c r="AI116" s="30" t="s">
        <v>103</v>
      </c>
      <c r="AJ116" s="30">
        <v>2018</v>
      </c>
      <c r="AK116" s="30" t="s">
        <v>103</v>
      </c>
      <c r="AL116" s="30" t="s">
        <v>103</v>
      </c>
      <c r="AM116" s="31">
        <v>43161</v>
      </c>
      <c r="AN116" s="31">
        <v>43465</v>
      </c>
      <c r="AO116" s="31" t="s">
        <v>116</v>
      </c>
      <c r="AP116" s="37">
        <f t="shared" si="8"/>
        <v>304</v>
      </c>
      <c r="AQ116" s="30" t="s">
        <v>733</v>
      </c>
      <c r="AR116" s="158">
        <v>1022326422</v>
      </c>
      <c r="AS116" s="5" t="str">
        <f t="shared" si="5"/>
        <v>Terminado para  tramite de liquidacion</v>
      </c>
    </row>
    <row r="117" spans="1:45" ht="20.100000000000001" hidden="1" customHeight="1">
      <c r="A117" s="28" t="s">
        <v>106</v>
      </c>
      <c r="B117" s="30">
        <v>20</v>
      </c>
      <c r="C117" s="30" t="s">
        <v>682</v>
      </c>
      <c r="D117" s="30" t="s">
        <v>734</v>
      </c>
      <c r="E117" s="30" t="s">
        <v>735</v>
      </c>
      <c r="F117" s="30" t="s">
        <v>736</v>
      </c>
      <c r="G117" s="30" t="s">
        <v>4</v>
      </c>
      <c r="H117" s="38">
        <v>43143</v>
      </c>
      <c r="I117" s="32" t="s">
        <v>31</v>
      </c>
      <c r="J117" s="30" t="s">
        <v>453</v>
      </c>
      <c r="K117" s="30" t="s">
        <v>20</v>
      </c>
      <c r="L117" s="50" t="s">
        <v>737</v>
      </c>
      <c r="M117" s="30">
        <v>144</v>
      </c>
      <c r="N117" s="30">
        <v>72101507</v>
      </c>
      <c r="O117" s="33" t="s">
        <v>738</v>
      </c>
      <c r="P117" s="190">
        <v>5500000</v>
      </c>
      <c r="Q117" s="35">
        <v>25218</v>
      </c>
      <c r="R117" s="30" t="s">
        <v>739</v>
      </c>
      <c r="S117" s="30" t="s">
        <v>27</v>
      </c>
      <c r="T117" s="30" t="s">
        <v>99</v>
      </c>
      <c r="U117" s="30" t="s">
        <v>740</v>
      </c>
      <c r="V117" s="31">
        <v>43165</v>
      </c>
      <c r="W117" s="30" t="s">
        <v>38</v>
      </c>
      <c r="X117" s="30" t="s">
        <v>741</v>
      </c>
      <c r="Y117" s="30" t="s">
        <v>742</v>
      </c>
      <c r="Z117" s="30" t="s">
        <v>743</v>
      </c>
      <c r="AA117" s="29">
        <v>41055679</v>
      </c>
      <c r="AB117" s="30" t="s">
        <v>103</v>
      </c>
      <c r="AC117" s="30">
        <v>71418</v>
      </c>
      <c r="AD117" s="31">
        <v>43165</v>
      </c>
      <c r="AE117" s="34">
        <v>5200000</v>
      </c>
      <c r="AF117" s="34">
        <v>0</v>
      </c>
      <c r="AG117" s="34">
        <f t="shared" si="4"/>
        <v>5200000</v>
      </c>
      <c r="AH117" s="30" t="s">
        <v>103</v>
      </c>
      <c r="AI117" s="30" t="s">
        <v>103</v>
      </c>
      <c r="AJ117" s="30" t="s">
        <v>103</v>
      </c>
      <c r="AK117" s="30" t="s">
        <v>103</v>
      </c>
      <c r="AL117" s="30" t="s">
        <v>103</v>
      </c>
      <c r="AM117" s="31">
        <v>43183</v>
      </c>
      <c r="AN117" s="31">
        <v>43419</v>
      </c>
      <c r="AO117" s="31" t="s">
        <v>116</v>
      </c>
      <c r="AP117" s="37">
        <f t="shared" si="8"/>
        <v>236</v>
      </c>
      <c r="AQ117" s="30" t="s">
        <v>744</v>
      </c>
      <c r="AR117" s="158">
        <v>52491542</v>
      </c>
      <c r="AS117" s="5" t="str">
        <f t="shared" si="5"/>
        <v>Terminado para  tramite de liquidacion</v>
      </c>
    </row>
    <row r="118" spans="1:45" ht="20.100000000000001" hidden="1" customHeight="1">
      <c r="A118" s="28" t="s">
        <v>644</v>
      </c>
      <c r="B118" s="30">
        <v>16</v>
      </c>
      <c r="C118" s="30" t="s">
        <v>645</v>
      </c>
      <c r="D118" s="30" t="s">
        <v>745</v>
      </c>
      <c r="E118" s="30" t="s">
        <v>746</v>
      </c>
      <c r="F118" s="30" t="s">
        <v>747</v>
      </c>
      <c r="G118" s="30" t="s">
        <v>4</v>
      </c>
      <c r="H118" s="38">
        <v>43143</v>
      </c>
      <c r="I118" s="32" t="s">
        <v>31</v>
      </c>
      <c r="J118" s="30" t="s">
        <v>453</v>
      </c>
      <c r="K118" s="30" t="s">
        <v>20</v>
      </c>
      <c r="L118" s="50" t="s">
        <v>748</v>
      </c>
      <c r="M118" s="30">
        <v>146</v>
      </c>
      <c r="N118" s="30">
        <v>72154056</v>
      </c>
      <c r="O118" s="33" t="s">
        <v>749</v>
      </c>
      <c r="P118" s="190">
        <v>3000000</v>
      </c>
      <c r="Q118" s="35">
        <v>25818</v>
      </c>
      <c r="R118" s="30" t="s">
        <v>750</v>
      </c>
      <c r="S118" s="30" t="s">
        <v>27</v>
      </c>
      <c r="T118" s="30" t="s">
        <v>99</v>
      </c>
      <c r="U118" s="30" t="s">
        <v>751</v>
      </c>
      <c r="V118" s="31">
        <v>43161</v>
      </c>
      <c r="W118" s="30" t="s">
        <v>38</v>
      </c>
      <c r="X118" s="30" t="s">
        <v>617</v>
      </c>
      <c r="Y118" s="30" t="s">
        <v>101</v>
      </c>
      <c r="Z118" s="30" t="s">
        <v>752</v>
      </c>
      <c r="AA118" s="29">
        <v>901049157</v>
      </c>
      <c r="AB118" s="30">
        <v>8</v>
      </c>
      <c r="AC118" s="30">
        <v>70618</v>
      </c>
      <c r="AD118" s="31">
        <v>43161</v>
      </c>
      <c r="AE118" s="34">
        <v>2145000</v>
      </c>
      <c r="AF118" s="34">
        <v>0</v>
      </c>
      <c r="AG118" s="34">
        <f t="shared" si="4"/>
        <v>2145000</v>
      </c>
      <c r="AH118" s="30" t="s">
        <v>103</v>
      </c>
      <c r="AI118" s="30" t="s">
        <v>103</v>
      </c>
      <c r="AJ118" s="30">
        <v>2018</v>
      </c>
      <c r="AK118" s="30" t="s">
        <v>103</v>
      </c>
      <c r="AL118" s="30" t="s">
        <v>103</v>
      </c>
      <c r="AM118" s="31">
        <v>43175</v>
      </c>
      <c r="AN118" s="31">
        <v>43465</v>
      </c>
      <c r="AO118" s="31" t="s">
        <v>116</v>
      </c>
      <c r="AP118" s="37">
        <f t="shared" si="8"/>
        <v>290</v>
      </c>
      <c r="AQ118" s="30" t="s">
        <v>753</v>
      </c>
      <c r="AR118" s="158">
        <v>40029680</v>
      </c>
      <c r="AS118" s="5" t="str">
        <f t="shared" si="5"/>
        <v>Terminado para  tramite de liquidacion</v>
      </c>
    </row>
    <row r="119" spans="1:45" ht="20.100000000000001" hidden="1" customHeight="1">
      <c r="A119" s="28" t="s">
        <v>91</v>
      </c>
      <c r="B119" s="29">
        <v>45196</v>
      </c>
      <c r="C119" s="30" t="s">
        <v>92</v>
      </c>
      <c r="D119" s="30" t="s">
        <v>754</v>
      </c>
      <c r="E119" s="29">
        <v>45196</v>
      </c>
      <c r="F119" s="30" t="s">
        <v>755</v>
      </c>
      <c r="G119" s="30" t="s">
        <v>4</v>
      </c>
      <c r="H119" s="31">
        <v>43166</v>
      </c>
      <c r="I119" s="32" t="s">
        <v>32</v>
      </c>
      <c r="J119" s="30" t="s">
        <v>95</v>
      </c>
      <c r="K119" s="30" t="s">
        <v>20</v>
      </c>
      <c r="L119" s="30" t="s">
        <v>756</v>
      </c>
      <c r="M119" s="30">
        <v>117</v>
      </c>
      <c r="N119" s="30">
        <v>761115</v>
      </c>
      <c r="O119" s="33" t="s">
        <v>757</v>
      </c>
      <c r="P119" s="190">
        <v>108583000</v>
      </c>
      <c r="Q119" s="35">
        <v>28818</v>
      </c>
      <c r="R119" s="30" t="s">
        <v>758</v>
      </c>
      <c r="S119" s="30" t="s">
        <v>27</v>
      </c>
      <c r="T119" s="30" t="s">
        <v>99</v>
      </c>
      <c r="U119" s="30">
        <v>26257</v>
      </c>
      <c r="V119" s="31">
        <v>43166</v>
      </c>
      <c r="W119" s="30" t="s">
        <v>43</v>
      </c>
      <c r="X119" s="30" t="s">
        <v>759</v>
      </c>
      <c r="Y119" s="30" t="s">
        <v>760</v>
      </c>
      <c r="Z119" s="30" t="s">
        <v>761</v>
      </c>
      <c r="AA119" s="29">
        <v>800062177</v>
      </c>
      <c r="AB119" s="36">
        <v>2</v>
      </c>
      <c r="AC119" s="30">
        <v>73918</v>
      </c>
      <c r="AD119" s="31">
        <v>43166</v>
      </c>
      <c r="AE119" s="34">
        <v>98369507.120000005</v>
      </c>
      <c r="AF119" s="34">
        <v>0</v>
      </c>
      <c r="AG119" s="34">
        <f t="shared" si="4"/>
        <v>98369507.120000005</v>
      </c>
      <c r="AH119" s="34" t="s">
        <v>103</v>
      </c>
      <c r="AI119" s="34" t="s">
        <v>103</v>
      </c>
      <c r="AJ119" s="30" t="s">
        <v>103</v>
      </c>
      <c r="AK119" s="30" t="s">
        <v>103</v>
      </c>
      <c r="AL119" s="30" t="s">
        <v>103</v>
      </c>
      <c r="AM119" s="31">
        <v>43166</v>
      </c>
      <c r="AN119" s="31">
        <v>43465</v>
      </c>
      <c r="AO119" s="31" t="s">
        <v>116</v>
      </c>
      <c r="AP119" s="37">
        <f t="shared" si="8"/>
        <v>299</v>
      </c>
      <c r="AQ119" s="30" t="s">
        <v>762</v>
      </c>
      <c r="AR119" s="158">
        <v>12724487</v>
      </c>
      <c r="AS119" s="5" t="str">
        <f t="shared" si="5"/>
        <v>Terminado para  tramite de liquidacion</v>
      </c>
    </row>
    <row r="120" spans="1:45" ht="20.100000000000001" hidden="1" customHeight="1">
      <c r="A120" s="28" t="s">
        <v>91</v>
      </c>
      <c r="B120" s="29">
        <v>45207</v>
      </c>
      <c r="C120" s="30" t="s">
        <v>92</v>
      </c>
      <c r="D120" s="30" t="s">
        <v>763</v>
      </c>
      <c r="E120" s="29">
        <v>45207</v>
      </c>
      <c r="F120" s="30" t="s">
        <v>764</v>
      </c>
      <c r="G120" s="30" t="s">
        <v>4</v>
      </c>
      <c r="H120" s="31">
        <v>43166</v>
      </c>
      <c r="I120" s="32" t="s">
        <v>32</v>
      </c>
      <c r="J120" s="30" t="s">
        <v>95</v>
      </c>
      <c r="K120" s="30" t="s">
        <v>20</v>
      </c>
      <c r="L120" s="30" t="s">
        <v>765</v>
      </c>
      <c r="M120" s="30">
        <v>122</v>
      </c>
      <c r="N120" s="30">
        <v>761115</v>
      </c>
      <c r="O120" s="33" t="s">
        <v>757</v>
      </c>
      <c r="P120" s="190">
        <v>134860000</v>
      </c>
      <c r="Q120" s="35">
        <v>29318</v>
      </c>
      <c r="R120" s="30" t="s">
        <v>758</v>
      </c>
      <c r="S120" s="30" t="s">
        <v>27</v>
      </c>
      <c r="T120" s="30" t="s">
        <v>99</v>
      </c>
      <c r="U120" s="30">
        <v>26256</v>
      </c>
      <c r="V120" s="31">
        <v>43166</v>
      </c>
      <c r="W120" s="30" t="s">
        <v>43</v>
      </c>
      <c r="X120" s="30" t="s">
        <v>766</v>
      </c>
      <c r="Y120" s="30" t="s">
        <v>767</v>
      </c>
      <c r="Z120" s="30" t="s">
        <v>768</v>
      </c>
      <c r="AA120" s="29" t="s">
        <v>769</v>
      </c>
      <c r="AB120" s="36">
        <v>6</v>
      </c>
      <c r="AC120" s="30" t="s">
        <v>770</v>
      </c>
      <c r="AD120" s="31">
        <v>43166</v>
      </c>
      <c r="AE120" s="34">
        <v>118619251.31999999</v>
      </c>
      <c r="AF120" s="34">
        <v>0</v>
      </c>
      <c r="AG120" s="34">
        <f t="shared" si="4"/>
        <v>118619251.31999999</v>
      </c>
      <c r="AH120" s="34" t="s">
        <v>103</v>
      </c>
      <c r="AI120" s="34" t="s">
        <v>103</v>
      </c>
      <c r="AJ120" s="30" t="s">
        <v>103</v>
      </c>
      <c r="AK120" s="30" t="s">
        <v>103</v>
      </c>
      <c r="AL120" s="30" t="s">
        <v>103</v>
      </c>
      <c r="AM120" s="31">
        <v>43221</v>
      </c>
      <c r="AN120" s="31">
        <v>43465</v>
      </c>
      <c r="AO120" s="31" t="s">
        <v>116</v>
      </c>
      <c r="AP120" s="37">
        <f t="shared" si="8"/>
        <v>244</v>
      </c>
      <c r="AQ120" s="30" t="s">
        <v>771</v>
      </c>
      <c r="AR120" s="158">
        <v>30738603</v>
      </c>
      <c r="AS120" s="5" t="str">
        <f t="shared" si="5"/>
        <v>Terminado para  tramite de liquidacion</v>
      </c>
    </row>
    <row r="121" spans="1:45" ht="20.100000000000001" hidden="1" customHeight="1">
      <c r="A121" s="28" t="s">
        <v>91</v>
      </c>
      <c r="B121" s="29">
        <v>45215</v>
      </c>
      <c r="C121" s="30" t="s">
        <v>92</v>
      </c>
      <c r="D121" s="30" t="s">
        <v>772</v>
      </c>
      <c r="E121" s="29">
        <v>45215</v>
      </c>
      <c r="F121" s="30" t="s">
        <v>773</v>
      </c>
      <c r="G121" s="30" t="s">
        <v>4</v>
      </c>
      <c r="H121" s="31">
        <v>43166</v>
      </c>
      <c r="I121" s="32" t="s">
        <v>32</v>
      </c>
      <c r="J121" s="30" t="s">
        <v>95</v>
      </c>
      <c r="K121" s="30" t="s">
        <v>20</v>
      </c>
      <c r="L121" s="30" t="s">
        <v>774</v>
      </c>
      <c r="M121" s="30">
        <v>125</v>
      </c>
      <c r="N121" s="30">
        <v>761115</v>
      </c>
      <c r="O121" s="33" t="s">
        <v>757</v>
      </c>
      <c r="P121" s="190">
        <v>79351000</v>
      </c>
      <c r="Q121" s="35">
        <v>29518</v>
      </c>
      <c r="R121" s="30" t="s">
        <v>758</v>
      </c>
      <c r="S121" s="30" t="s">
        <v>27</v>
      </c>
      <c r="T121" s="30" t="s">
        <v>99</v>
      </c>
      <c r="U121" s="30">
        <v>26254</v>
      </c>
      <c r="V121" s="31">
        <v>43166</v>
      </c>
      <c r="W121" s="30" t="s">
        <v>43</v>
      </c>
      <c r="X121" s="30" t="s">
        <v>230</v>
      </c>
      <c r="Y121" s="30" t="s">
        <v>596</v>
      </c>
      <c r="Z121" s="30" t="s">
        <v>761</v>
      </c>
      <c r="AA121" s="29">
        <v>800062177</v>
      </c>
      <c r="AB121" s="36">
        <v>2</v>
      </c>
      <c r="AC121" s="30">
        <v>73718</v>
      </c>
      <c r="AD121" s="31">
        <v>43166</v>
      </c>
      <c r="AE121" s="34">
        <v>70185766.980000004</v>
      </c>
      <c r="AF121" s="34">
        <v>0</v>
      </c>
      <c r="AG121" s="34">
        <f t="shared" si="4"/>
        <v>70185766.980000004</v>
      </c>
      <c r="AH121" s="34" t="s">
        <v>103</v>
      </c>
      <c r="AI121" s="34" t="s">
        <v>103</v>
      </c>
      <c r="AJ121" s="30" t="s">
        <v>103</v>
      </c>
      <c r="AK121" s="30" t="s">
        <v>103</v>
      </c>
      <c r="AL121" s="30" t="s">
        <v>103</v>
      </c>
      <c r="AM121" s="31">
        <v>43166</v>
      </c>
      <c r="AN121" s="31">
        <v>43465</v>
      </c>
      <c r="AO121" s="31" t="s">
        <v>116</v>
      </c>
      <c r="AP121" s="37">
        <f t="shared" si="8"/>
        <v>299</v>
      </c>
      <c r="AQ121" s="30" t="s">
        <v>775</v>
      </c>
      <c r="AR121" s="158">
        <v>63335799</v>
      </c>
      <c r="AS121" s="5" t="str">
        <f t="shared" si="5"/>
        <v>Terminado para  tramite de liquidacion</v>
      </c>
    </row>
    <row r="122" spans="1:45" ht="20.100000000000001" hidden="1" customHeight="1">
      <c r="A122" s="28" t="s">
        <v>91</v>
      </c>
      <c r="B122" s="29">
        <v>45204</v>
      </c>
      <c r="C122" s="30" t="s">
        <v>155</v>
      </c>
      <c r="D122" s="30" t="s">
        <v>776</v>
      </c>
      <c r="E122" s="29">
        <v>45204</v>
      </c>
      <c r="F122" s="30" t="s">
        <v>777</v>
      </c>
      <c r="G122" s="30" t="s">
        <v>4</v>
      </c>
      <c r="H122" s="31">
        <v>43165</v>
      </c>
      <c r="I122" s="32" t="s">
        <v>32</v>
      </c>
      <c r="J122" s="30" t="s">
        <v>95</v>
      </c>
      <c r="K122" s="30" t="s">
        <v>20</v>
      </c>
      <c r="L122" s="30" t="s">
        <v>778</v>
      </c>
      <c r="M122" s="30">
        <v>127</v>
      </c>
      <c r="N122" s="30">
        <v>761115</v>
      </c>
      <c r="O122" s="33" t="s">
        <v>757</v>
      </c>
      <c r="P122" s="190">
        <v>480678000</v>
      </c>
      <c r="Q122" s="35">
        <v>29618</v>
      </c>
      <c r="R122" s="30" t="s">
        <v>758</v>
      </c>
      <c r="S122" s="30" t="s">
        <v>27</v>
      </c>
      <c r="T122" s="30" t="s">
        <v>99</v>
      </c>
      <c r="U122" s="36">
        <v>26209</v>
      </c>
      <c r="V122" s="31">
        <v>43166</v>
      </c>
      <c r="W122" s="30" t="s">
        <v>43</v>
      </c>
      <c r="X122" s="36" t="s">
        <v>100</v>
      </c>
      <c r="Y122" s="36" t="s">
        <v>101</v>
      </c>
      <c r="Z122" s="30" t="s">
        <v>779</v>
      </c>
      <c r="AA122" s="45">
        <v>800242738</v>
      </c>
      <c r="AB122" s="36">
        <v>7</v>
      </c>
      <c r="AC122" s="36">
        <v>72118</v>
      </c>
      <c r="AD122" s="40">
        <v>43165</v>
      </c>
      <c r="AE122" s="34">
        <v>407086829</v>
      </c>
      <c r="AF122" s="34">
        <v>0</v>
      </c>
      <c r="AG122" s="34">
        <f t="shared" si="4"/>
        <v>407086829</v>
      </c>
      <c r="AH122" s="36" t="s">
        <v>103</v>
      </c>
      <c r="AI122" s="36" t="s">
        <v>103</v>
      </c>
      <c r="AJ122" s="36" t="s">
        <v>103</v>
      </c>
      <c r="AK122" s="36" t="s">
        <v>103</v>
      </c>
      <c r="AL122" s="36" t="s">
        <v>103</v>
      </c>
      <c r="AM122" s="47">
        <v>43165</v>
      </c>
      <c r="AN122" s="47">
        <v>43465</v>
      </c>
      <c r="AO122" s="31" t="s">
        <v>116</v>
      </c>
      <c r="AP122" s="36">
        <v>300</v>
      </c>
      <c r="AQ122" s="36" t="s">
        <v>780</v>
      </c>
      <c r="AR122" s="159">
        <v>79537863</v>
      </c>
      <c r="AS122" s="5" t="str">
        <f t="shared" si="5"/>
        <v>Terminado para  tramite de liquidacion</v>
      </c>
    </row>
    <row r="123" spans="1:45" ht="20.100000000000001" hidden="1" customHeight="1">
      <c r="A123" s="28" t="s">
        <v>106</v>
      </c>
      <c r="B123" s="30">
        <v>24</v>
      </c>
      <c r="C123" s="30" t="s">
        <v>92</v>
      </c>
      <c r="D123" s="30" t="s">
        <v>781</v>
      </c>
      <c r="E123" s="30" t="s">
        <v>782</v>
      </c>
      <c r="F123" s="30" t="s">
        <v>783</v>
      </c>
      <c r="G123" s="30" t="s">
        <v>4</v>
      </c>
      <c r="H123" s="31">
        <v>43144</v>
      </c>
      <c r="I123" s="32" t="s">
        <v>31</v>
      </c>
      <c r="J123" s="30" t="s">
        <v>453</v>
      </c>
      <c r="K123" s="30" t="s">
        <v>20</v>
      </c>
      <c r="L123" s="30" t="s">
        <v>784</v>
      </c>
      <c r="M123" s="30">
        <v>132</v>
      </c>
      <c r="N123" s="30">
        <v>15101505</v>
      </c>
      <c r="O123" s="33" t="s">
        <v>785</v>
      </c>
      <c r="P123" s="190">
        <v>4000000</v>
      </c>
      <c r="Q123" s="35">
        <v>27818</v>
      </c>
      <c r="R123" s="30" t="s">
        <v>786</v>
      </c>
      <c r="S123" s="30" t="s">
        <v>27</v>
      </c>
      <c r="T123" s="30" t="s">
        <v>99</v>
      </c>
      <c r="U123" s="30" t="s">
        <v>787</v>
      </c>
      <c r="V123" s="31">
        <v>43161</v>
      </c>
      <c r="W123" s="30" t="s">
        <v>42</v>
      </c>
      <c r="X123" s="30" t="s">
        <v>788</v>
      </c>
      <c r="Y123" s="30" t="s">
        <v>789</v>
      </c>
      <c r="Z123" s="30" t="s">
        <v>790</v>
      </c>
      <c r="AA123" s="29">
        <v>800020672</v>
      </c>
      <c r="AB123" s="36">
        <v>7</v>
      </c>
      <c r="AC123" s="30">
        <v>70218</v>
      </c>
      <c r="AD123" s="31">
        <v>43161</v>
      </c>
      <c r="AE123" s="34">
        <v>4000000</v>
      </c>
      <c r="AF123" s="34">
        <v>0</v>
      </c>
      <c r="AG123" s="34">
        <f t="shared" si="4"/>
        <v>4000000</v>
      </c>
      <c r="AH123" s="34" t="s">
        <v>103</v>
      </c>
      <c r="AI123" s="34" t="s">
        <v>103</v>
      </c>
      <c r="AJ123" s="30" t="s">
        <v>103</v>
      </c>
      <c r="AK123" s="30" t="s">
        <v>103</v>
      </c>
      <c r="AL123" s="30" t="s">
        <v>103</v>
      </c>
      <c r="AM123" s="31">
        <v>43173</v>
      </c>
      <c r="AN123" s="31">
        <v>43465</v>
      </c>
      <c r="AO123" s="31" t="s">
        <v>116</v>
      </c>
      <c r="AP123" s="37">
        <f>+AN123-AM123</f>
        <v>292</v>
      </c>
      <c r="AQ123" s="30" t="s">
        <v>791</v>
      </c>
      <c r="AR123" s="158">
        <v>40988421</v>
      </c>
      <c r="AS123" s="5" t="str">
        <f t="shared" si="5"/>
        <v>Terminado para  tramite de liquidacion</v>
      </c>
    </row>
    <row r="124" spans="1:45" ht="20.100000000000001" hidden="1" customHeight="1">
      <c r="A124" s="28" t="s">
        <v>792</v>
      </c>
      <c r="B124" s="30">
        <v>9</v>
      </c>
      <c r="C124" s="30" t="s">
        <v>645</v>
      </c>
      <c r="D124" s="30" t="s">
        <v>793</v>
      </c>
      <c r="E124" s="29">
        <v>9</v>
      </c>
      <c r="F124" s="30" t="s">
        <v>794</v>
      </c>
      <c r="G124" s="30" t="s">
        <v>4</v>
      </c>
      <c r="H124" s="38">
        <v>43144</v>
      </c>
      <c r="I124" s="32" t="s">
        <v>31</v>
      </c>
      <c r="J124" s="30" t="s">
        <v>453</v>
      </c>
      <c r="K124" s="30" t="s">
        <v>19</v>
      </c>
      <c r="L124" s="30" t="s">
        <v>795</v>
      </c>
      <c r="M124" s="30">
        <v>175</v>
      </c>
      <c r="N124" s="30">
        <v>43222815</v>
      </c>
      <c r="O124" s="30" t="s">
        <v>796</v>
      </c>
      <c r="P124" s="190">
        <v>8000000</v>
      </c>
      <c r="Q124" s="35">
        <v>27618</v>
      </c>
      <c r="R124" s="30" t="s">
        <v>283</v>
      </c>
      <c r="S124" s="30" t="s">
        <v>28</v>
      </c>
      <c r="T124" s="30" t="s">
        <v>103</v>
      </c>
      <c r="U124" s="30" t="s">
        <v>103</v>
      </c>
      <c r="V124" s="31" t="s">
        <v>103</v>
      </c>
      <c r="W124" s="30" t="s">
        <v>103</v>
      </c>
      <c r="X124" s="30" t="s">
        <v>103</v>
      </c>
      <c r="Y124" s="30" t="s">
        <v>103</v>
      </c>
      <c r="Z124" s="30" t="s">
        <v>103</v>
      </c>
      <c r="AA124" s="45" t="s">
        <v>103</v>
      </c>
      <c r="AB124" s="30" t="s">
        <v>103</v>
      </c>
      <c r="AC124" s="30" t="s">
        <v>103</v>
      </c>
      <c r="AD124" s="31" t="s">
        <v>103</v>
      </c>
      <c r="AE124" s="34">
        <v>0</v>
      </c>
      <c r="AF124" s="34">
        <v>0</v>
      </c>
      <c r="AG124" s="34">
        <f t="shared" si="4"/>
        <v>0</v>
      </c>
      <c r="AH124" s="30" t="s">
        <v>103</v>
      </c>
      <c r="AI124" s="30" t="s">
        <v>103</v>
      </c>
      <c r="AJ124" s="30" t="s">
        <v>103</v>
      </c>
      <c r="AK124" s="30" t="s">
        <v>103</v>
      </c>
      <c r="AL124" s="30" t="s">
        <v>103</v>
      </c>
      <c r="AM124" s="31" t="s">
        <v>103</v>
      </c>
      <c r="AN124" s="31" t="s">
        <v>103</v>
      </c>
      <c r="AO124" s="31"/>
      <c r="AP124" s="30" t="s">
        <v>103</v>
      </c>
      <c r="AQ124" s="30" t="s">
        <v>103</v>
      </c>
      <c r="AR124" s="159" t="s">
        <v>103</v>
      </c>
      <c r="AS124" s="5" t="str">
        <f t="shared" si="5"/>
        <v xml:space="preserve"> En ejecución</v>
      </c>
    </row>
    <row r="125" spans="1:45" ht="20.100000000000001" hidden="1" customHeight="1">
      <c r="A125" s="28" t="s">
        <v>106</v>
      </c>
      <c r="B125" s="29">
        <v>23</v>
      </c>
      <c r="C125" s="30" t="s">
        <v>107</v>
      </c>
      <c r="D125" s="30" t="s">
        <v>797</v>
      </c>
      <c r="E125" s="30" t="s">
        <v>798</v>
      </c>
      <c r="F125" s="30" t="s">
        <v>799</v>
      </c>
      <c r="G125" s="30" t="s">
        <v>4</v>
      </c>
      <c r="H125" s="38">
        <v>43144</v>
      </c>
      <c r="I125" s="32" t="s">
        <v>31</v>
      </c>
      <c r="J125" s="30" t="s">
        <v>453</v>
      </c>
      <c r="K125" s="30" t="s">
        <v>19</v>
      </c>
      <c r="L125" s="30" t="s">
        <v>800</v>
      </c>
      <c r="M125" s="30">
        <v>169</v>
      </c>
      <c r="N125" s="30">
        <v>81111811</v>
      </c>
      <c r="O125" s="33" t="s">
        <v>801</v>
      </c>
      <c r="P125" s="190">
        <v>22008000</v>
      </c>
      <c r="Q125" s="35">
        <v>27718</v>
      </c>
      <c r="R125" s="30" t="s">
        <v>283</v>
      </c>
      <c r="S125" s="30" t="s">
        <v>27</v>
      </c>
      <c r="T125" s="30" t="s">
        <v>99</v>
      </c>
      <c r="U125" s="30" t="s">
        <v>802</v>
      </c>
      <c r="V125" s="31">
        <v>43171</v>
      </c>
      <c r="W125" s="30" t="s">
        <v>36</v>
      </c>
      <c r="X125" s="30" t="s">
        <v>100</v>
      </c>
      <c r="Y125" s="30" t="s">
        <v>101</v>
      </c>
      <c r="Z125" s="30" t="s">
        <v>803</v>
      </c>
      <c r="AA125" s="29">
        <v>900075034</v>
      </c>
      <c r="AB125" s="30">
        <v>7</v>
      </c>
      <c r="AC125" s="30">
        <v>75518</v>
      </c>
      <c r="AD125" s="31">
        <v>43171</v>
      </c>
      <c r="AE125" s="34">
        <v>22008000</v>
      </c>
      <c r="AF125" s="34">
        <v>0</v>
      </c>
      <c r="AG125" s="34">
        <f t="shared" si="4"/>
        <v>22008000</v>
      </c>
      <c r="AH125" s="30" t="s">
        <v>804</v>
      </c>
      <c r="AI125" s="30" t="s">
        <v>805</v>
      </c>
      <c r="AJ125" s="30" t="s">
        <v>103</v>
      </c>
      <c r="AK125" s="30" t="s">
        <v>103</v>
      </c>
      <c r="AL125" s="30" t="s">
        <v>103</v>
      </c>
      <c r="AM125" s="31">
        <v>43173</v>
      </c>
      <c r="AN125" s="31">
        <v>43465</v>
      </c>
      <c r="AO125" s="31" t="s">
        <v>116</v>
      </c>
      <c r="AP125" s="37">
        <f>+AN125-AM125</f>
        <v>292</v>
      </c>
      <c r="AQ125" s="30" t="s">
        <v>806</v>
      </c>
      <c r="AR125" s="158">
        <v>52544180</v>
      </c>
      <c r="AS125" s="5" t="str">
        <f t="shared" si="5"/>
        <v>Terminado para  tramite de liquidacion</v>
      </c>
    </row>
    <row r="126" spans="1:45" ht="20.100000000000001" hidden="1" customHeight="1">
      <c r="A126" s="28" t="s">
        <v>106</v>
      </c>
      <c r="B126" s="29">
        <v>21</v>
      </c>
      <c r="C126" s="30" t="s">
        <v>107</v>
      </c>
      <c r="D126" s="30" t="s">
        <v>807</v>
      </c>
      <c r="E126" s="30" t="s">
        <v>808</v>
      </c>
      <c r="F126" s="30" t="s">
        <v>809</v>
      </c>
      <c r="G126" s="30" t="s">
        <v>4</v>
      </c>
      <c r="H126" s="38">
        <v>43144</v>
      </c>
      <c r="I126" s="32" t="s">
        <v>31</v>
      </c>
      <c r="J126" s="30" t="s">
        <v>453</v>
      </c>
      <c r="K126" s="30" t="s">
        <v>20</v>
      </c>
      <c r="L126" s="50" t="s">
        <v>810</v>
      </c>
      <c r="M126" s="30">
        <v>143</v>
      </c>
      <c r="N126" s="30">
        <v>40151510</v>
      </c>
      <c r="O126" s="33" t="s">
        <v>811</v>
      </c>
      <c r="P126" s="190">
        <v>8500000</v>
      </c>
      <c r="Q126" s="35">
        <v>28418</v>
      </c>
      <c r="R126" s="30" t="s">
        <v>750</v>
      </c>
      <c r="S126" s="30" t="s">
        <v>27</v>
      </c>
      <c r="T126" s="30" t="s">
        <v>99</v>
      </c>
      <c r="U126" s="30" t="s">
        <v>812</v>
      </c>
      <c r="V126" s="31">
        <v>43165</v>
      </c>
      <c r="W126" s="30" t="s">
        <v>38</v>
      </c>
      <c r="X126" s="30" t="s">
        <v>788</v>
      </c>
      <c r="Y126" s="30" t="s">
        <v>813</v>
      </c>
      <c r="Z126" s="30" t="s">
        <v>814</v>
      </c>
      <c r="AA126" s="29">
        <v>900408459</v>
      </c>
      <c r="AB126" s="30" t="s">
        <v>815</v>
      </c>
      <c r="AC126" s="30">
        <v>71518</v>
      </c>
      <c r="AD126" s="31">
        <v>43165</v>
      </c>
      <c r="AE126" s="34">
        <v>7820000</v>
      </c>
      <c r="AF126" s="34">
        <v>0</v>
      </c>
      <c r="AG126" s="34">
        <f t="shared" si="4"/>
        <v>7820000</v>
      </c>
      <c r="AH126" s="30" t="s">
        <v>103</v>
      </c>
      <c r="AI126" s="30" t="s">
        <v>103</v>
      </c>
      <c r="AJ126" s="30" t="s">
        <v>103</v>
      </c>
      <c r="AK126" s="30" t="s">
        <v>103</v>
      </c>
      <c r="AL126" s="30" t="s">
        <v>103</v>
      </c>
      <c r="AM126" s="31">
        <v>43173</v>
      </c>
      <c r="AN126" s="31">
        <v>43465</v>
      </c>
      <c r="AO126" s="31" t="s">
        <v>116</v>
      </c>
      <c r="AP126" s="37">
        <f>+AN126-AM126</f>
        <v>292</v>
      </c>
      <c r="AQ126" s="30" t="s">
        <v>816</v>
      </c>
      <c r="AR126" s="158">
        <v>40029680</v>
      </c>
      <c r="AS126" s="5" t="str">
        <f t="shared" si="5"/>
        <v>Terminado para  tramite de liquidacion</v>
      </c>
    </row>
    <row r="127" spans="1:45" ht="20.100000000000001" hidden="1" customHeight="1">
      <c r="A127" s="28" t="s">
        <v>106</v>
      </c>
      <c r="B127" s="30">
        <v>25</v>
      </c>
      <c r="C127" s="30" t="s">
        <v>92</v>
      </c>
      <c r="D127" s="30" t="s">
        <v>817</v>
      </c>
      <c r="E127" s="30" t="s">
        <v>818</v>
      </c>
      <c r="F127" s="30" t="s">
        <v>819</v>
      </c>
      <c r="G127" s="30" t="s">
        <v>4</v>
      </c>
      <c r="H127" s="38">
        <v>43146</v>
      </c>
      <c r="I127" s="32" t="s">
        <v>31</v>
      </c>
      <c r="J127" s="30" t="s">
        <v>453</v>
      </c>
      <c r="K127" s="30" t="s">
        <v>19</v>
      </c>
      <c r="L127" s="30" t="s">
        <v>820</v>
      </c>
      <c r="M127" s="30">
        <v>171</v>
      </c>
      <c r="N127" s="30">
        <v>39121009</v>
      </c>
      <c r="O127" s="30" t="s">
        <v>821</v>
      </c>
      <c r="P127" s="190">
        <v>9110515</v>
      </c>
      <c r="Q127" s="35">
        <v>28718</v>
      </c>
      <c r="R127" s="30" t="s">
        <v>283</v>
      </c>
      <c r="S127" s="30" t="s">
        <v>28</v>
      </c>
      <c r="T127" s="30" t="s">
        <v>103</v>
      </c>
      <c r="U127" s="30" t="s">
        <v>103</v>
      </c>
      <c r="V127" s="31" t="s">
        <v>103</v>
      </c>
      <c r="W127" s="30" t="s">
        <v>103</v>
      </c>
      <c r="X127" s="30" t="s">
        <v>103</v>
      </c>
      <c r="Y127" s="30" t="s">
        <v>103</v>
      </c>
      <c r="Z127" s="30" t="s">
        <v>103</v>
      </c>
      <c r="AA127" s="45" t="s">
        <v>103</v>
      </c>
      <c r="AB127" s="36" t="s">
        <v>103</v>
      </c>
      <c r="AC127" s="30" t="s">
        <v>103</v>
      </c>
      <c r="AD127" s="31" t="s">
        <v>103</v>
      </c>
      <c r="AE127" s="34">
        <v>0</v>
      </c>
      <c r="AF127" s="34">
        <v>0</v>
      </c>
      <c r="AG127" s="34">
        <f t="shared" si="4"/>
        <v>0</v>
      </c>
      <c r="AH127" s="30" t="s">
        <v>103</v>
      </c>
      <c r="AI127" s="30" t="s">
        <v>103</v>
      </c>
      <c r="AJ127" s="30" t="s">
        <v>103</v>
      </c>
      <c r="AK127" s="30" t="s">
        <v>103</v>
      </c>
      <c r="AL127" s="30" t="s">
        <v>103</v>
      </c>
      <c r="AM127" s="31" t="s">
        <v>103</v>
      </c>
      <c r="AN127" s="31" t="s">
        <v>103</v>
      </c>
      <c r="AO127" s="31"/>
      <c r="AP127" s="30" t="s">
        <v>103</v>
      </c>
      <c r="AQ127" s="30" t="s">
        <v>103</v>
      </c>
      <c r="AR127" s="159" t="s">
        <v>103</v>
      </c>
      <c r="AS127" s="5" t="str">
        <f t="shared" si="5"/>
        <v xml:space="preserve"> En ejecución</v>
      </c>
    </row>
    <row r="128" spans="1:45" ht="20.100000000000001" hidden="1" customHeight="1">
      <c r="A128" s="28" t="s">
        <v>644</v>
      </c>
      <c r="B128" s="30">
        <v>27</v>
      </c>
      <c r="C128" s="30" t="s">
        <v>645</v>
      </c>
      <c r="D128" s="30" t="s">
        <v>646</v>
      </c>
      <c r="E128" s="30" t="s">
        <v>822</v>
      </c>
      <c r="F128" s="30" t="s">
        <v>823</v>
      </c>
      <c r="G128" s="30" t="s">
        <v>4</v>
      </c>
      <c r="H128" s="38">
        <v>43146</v>
      </c>
      <c r="I128" s="32" t="s">
        <v>31</v>
      </c>
      <c r="J128" s="30" t="s">
        <v>453</v>
      </c>
      <c r="K128" s="30" t="s">
        <v>20</v>
      </c>
      <c r="L128" s="30" t="s">
        <v>649</v>
      </c>
      <c r="M128" s="30">
        <v>149</v>
      </c>
      <c r="N128" s="30">
        <v>78102201</v>
      </c>
      <c r="O128" s="30" t="s">
        <v>824</v>
      </c>
      <c r="P128" s="190">
        <v>4000000</v>
      </c>
      <c r="Q128" s="35">
        <v>16318</v>
      </c>
      <c r="R128" s="30" t="s">
        <v>277</v>
      </c>
      <c r="S128" s="30" t="s">
        <v>28</v>
      </c>
      <c r="T128" s="30" t="s">
        <v>103</v>
      </c>
      <c r="U128" s="30" t="s">
        <v>103</v>
      </c>
      <c r="V128" s="31" t="s">
        <v>103</v>
      </c>
      <c r="W128" s="30" t="s">
        <v>103</v>
      </c>
      <c r="X128" s="30" t="s">
        <v>103</v>
      </c>
      <c r="Y128" s="30" t="s">
        <v>103</v>
      </c>
      <c r="Z128" s="30" t="s">
        <v>103</v>
      </c>
      <c r="AA128" s="29" t="s">
        <v>103</v>
      </c>
      <c r="AB128" s="30" t="s">
        <v>103</v>
      </c>
      <c r="AC128" s="30" t="s">
        <v>103</v>
      </c>
      <c r="AD128" s="31" t="s">
        <v>103</v>
      </c>
      <c r="AE128" s="34">
        <v>0</v>
      </c>
      <c r="AF128" s="34">
        <v>0</v>
      </c>
      <c r="AG128" s="34">
        <f t="shared" si="4"/>
        <v>0</v>
      </c>
      <c r="AH128" s="30" t="s">
        <v>103</v>
      </c>
      <c r="AI128" s="30" t="s">
        <v>103</v>
      </c>
      <c r="AJ128" s="30" t="s">
        <v>103</v>
      </c>
      <c r="AK128" s="30" t="s">
        <v>103</v>
      </c>
      <c r="AL128" s="30" t="s">
        <v>103</v>
      </c>
      <c r="AM128" s="31" t="s">
        <v>103</v>
      </c>
      <c r="AN128" s="31" t="s">
        <v>103</v>
      </c>
      <c r="AO128" s="31"/>
      <c r="AP128" s="30" t="s">
        <v>103</v>
      </c>
      <c r="AQ128" s="30" t="s">
        <v>103</v>
      </c>
      <c r="AR128" s="158" t="s">
        <v>103</v>
      </c>
      <c r="AS128" s="5" t="str">
        <f t="shared" si="5"/>
        <v xml:space="preserve"> En ejecución</v>
      </c>
    </row>
    <row r="129" spans="1:45" ht="20.100000000000001" hidden="1" customHeight="1">
      <c r="A129" s="28" t="s">
        <v>106</v>
      </c>
      <c r="B129" s="29">
        <v>28</v>
      </c>
      <c r="C129" s="30" t="s">
        <v>107</v>
      </c>
      <c r="D129" s="30" t="s">
        <v>825</v>
      </c>
      <c r="E129" s="30" t="s">
        <v>826</v>
      </c>
      <c r="F129" s="30" t="s">
        <v>827</v>
      </c>
      <c r="G129" s="30" t="s">
        <v>4</v>
      </c>
      <c r="H129" s="38">
        <v>43146</v>
      </c>
      <c r="I129" s="32" t="s">
        <v>31</v>
      </c>
      <c r="J129" s="30" t="s">
        <v>453</v>
      </c>
      <c r="K129" s="30" t="s">
        <v>19</v>
      </c>
      <c r="L129" s="30" t="s">
        <v>828</v>
      </c>
      <c r="M129" s="30">
        <v>165</v>
      </c>
      <c r="N129" s="30">
        <v>43211619</v>
      </c>
      <c r="O129" s="33" t="s">
        <v>829</v>
      </c>
      <c r="P129" s="190">
        <v>10567000</v>
      </c>
      <c r="Q129" s="35">
        <v>30218</v>
      </c>
      <c r="R129" s="30" t="s">
        <v>830</v>
      </c>
      <c r="S129" s="30" t="s">
        <v>27</v>
      </c>
      <c r="T129" s="30" t="s">
        <v>99</v>
      </c>
      <c r="U129" s="30" t="s">
        <v>831</v>
      </c>
      <c r="V129" s="31">
        <v>43167</v>
      </c>
      <c r="W129" s="30" t="s">
        <v>36</v>
      </c>
      <c r="X129" s="30" t="s">
        <v>100</v>
      </c>
      <c r="Y129" s="30" t="s">
        <v>101</v>
      </c>
      <c r="Z129" s="30" t="s">
        <v>832</v>
      </c>
      <c r="AA129" s="29">
        <v>830032964</v>
      </c>
      <c r="AB129" s="30">
        <v>3</v>
      </c>
      <c r="AC129" s="30">
        <v>74118</v>
      </c>
      <c r="AD129" s="31">
        <v>43167</v>
      </c>
      <c r="AE129" s="34">
        <v>5712000</v>
      </c>
      <c r="AF129" s="34">
        <v>0</v>
      </c>
      <c r="AG129" s="34">
        <f t="shared" si="4"/>
        <v>5712000</v>
      </c>
      <c r="AH129" s="30" t="s">
        <v>103</v>
      </c>
      <c r="AI129" s="30" t="s">
        <v>103</v>
      </c>
      <c r="AJ129" s="30" t="s">
        <v>103</v>
      </c>
      <c r="AK129" s="30" t="s">
        <v>103</v>
      </c>
      <c r="AL129" s="30" t="s">
        <v>103</v>
      </c>
      <c r="AM129" s="31">
        <v>43167</v>
      </c>
      <c r="AN129" s="31">
        <v>43198</v>
      </c>
      <c r="AO129" s="31" t="s">
        <v>104</v>
      </c>
      <c r="AP129" s="37">
        <f>+AN129-AM129</f>
        <v>31</v>
      </c>
      <c r="AQ129" s="30" t="s">
        <v>833</v>
      </c>
      <c r="AR129" s="158">
        <v>80851224</v>
      </c>
      <c r="AS129" s="5" t="str">
        <f t="shared" si="5"/>
        <v>Terminado para  tramite de liquidacion</v>
      </c>
    </row>
    <row r="130" spans="1:45" ht="20.100000000000001" hidden="1" customHeight="1">
      <c r="A130" s="28" t="s">
        <v>154</v>
      </c>
      <c r="B130" s="30">
        <v>29</v>
      </c>
      <c r="C130" s="30" t="s">
        <v>155</v>
      </c>
      <c r="D130" s="30" t="s">
        <v>834</v>
      </c>
      <c r="E130" s="30" t="s">
        <v>835</v>
      </c>
      <c r="F130" s="30" t="s">
        <v>836</v>
      </c>
      <c r="G130" s="30" t="s">
        <v>4</v>
      </c>
      <c r="H130" s="38">
        <v>43146</v>
      </c>
      <c r="I130" s="32" t="s">
        <v>31</v>
      </c>
      <c r="J130" s="30" t="s">
        <v>453</v>
      </c>
      <c r="K130" s="30" t="s">
        <v>23</v>
      </c>
      <c r="L130" s="30" t="s">
        <v>837</v>
      </c>
      <c r="M130" s="30">
        <v>33</v>
      </c>
      <c r="N130" s="30">
        <v>80141607</v>
      </c>
      <c r="O130" s="33" t="s">
        <v>113</v>
      </c>
      <c r="P130" s="190">
        <v>13000000</v>
      </c>
      <c r="Q130" s="35">
        <v>24418</v>
      </c>
      <c r="R130" s="30" t="s">
        <v>730</v>
      </c>
      <c r="S130" s="30" t="s">
        <v>27</v>
      </c>
      <c r="T130" s="30" t="s">
        <v>99</v>
      </c>
      <c r="U130" s="30" t="s">
        <v>838</v>
      </c>
      <c r="V130" s="31">
        <v>43168</v>
      </c>
      <c r="W130" s="30" t="s">
        <v>39</v>
      </c>
      <c r="X130" s="30" t="s">
        <v>766</v>
      </c>
      <c r="Y130" s="30" t="s">
        <v>767</v>
      </c>
      <c r="Z130" s="30" t="s">
        <v>839</v>
      </c>
      <c r="AA130" s="29">
        <v>891280008</v>
      </c>
      <c r="AB130" s="30">
        <v>1</v>
      </c>
      <c r="AC130" s="30">
        <v>75118</v>
      </c>
      <c r="AD130" s="31">
        <v>43168</v>
      </c>
      <c r="AE130" s="34">
        <v>13000000</v>
      </c>
      <c r="AF130" s="34">
        <v>0</v>
      </c>
      <c r="AG130" s="34">
        <f t="shared" si="4"/>
        <v>13000000</v>
      </c>
      <c r="AH130" s="30" t="s">
        <v>103</v>
      </c>
      <c r="AI130" s="30" t="s">
        <v>103</v>
      </c>
      <c r="AJ130" s="30" t="s">
        <v>103</v>
      </c>
      <c r="AK130" s="30" t="s">
        <v>103</v>
      </c>
      <c r="AL130" s="30" t="s">
        <v>103</v>
      </c>
      <c r="AM130" s="31">
        <v>43168</v>
      </c>
      <c r="AN130" s="31">
        <v>43465</v>
      </c>
      <c r="AO130" s="31" t="s">
        <v>116</v>
      </c>
      <c r="AP130" s="37">
        <f>+AN130-AM130</f>
        <v>297</v>
      </c>
      <c r="AQ130" s="30" t="s">
        <v>840</v>
      </c>
      <c r="AR130" s="158">
        <v>30738603</v>
      </c>
      <c r="AS130" s="5" t="str">
        <f t="shared" si="5"/>
        <v>Terminado para  tramite de liquidacion</v>
      </c>
    </row>
    <row r="131" spans="1:45" ht="20.100000000000001" hidden="1" customHeight="1">
      <c r="A131" s="28" t="s">
        <v>154</v>
      </c>
      <c r="B131" s="30">
        <v>26</v>
      </c>
      <c r="C131" s="30" t="s">
        <v>155</v>
      </c>
      <c r="D131" s="30" t="s">
        <v>841</v>
      </c>
      <c r="E131" s="30" t="s">
        <v>842</v>
      </c>
      <c r="F131" s="30" t="s">
        <v>843</v>
      </c>
      <c r="G131" s="30" t="s">
        <v>4</v>
      </c>
      <c r="H131" s="38">
        <v>43146</v>
      </c>
      <c r="I131" s="32" t="s">
        <v>31</v>
      </c>
      <c r="J131" s="30" t="s">
        <v>453</v>
      </c>
      <c r="K131" s="30" t="s">
        <v>20</v>
      </c>
      <c r="L131" s="30" t="s">
        <v>844</v>
      </c>
      <c r="M131" s="30">
        <v>135</v>
      </c>
      <c r="N131" s="30">
        <v>15101505</v>
      </c>
      <c r="O131" s="33" t="s">
        <v>668</v>
      </c>
      <c r="P131" s="190">
        <v>23000000</v>
      </c>
      <c r="Q131" s="35">
        <v>22218</v>
      </c>
      <c r="R131" s="30" t="s">
        <v>786</v>
      </c>
      <c r="S131" s="30" t="s">
        <v>27</v>
      </c>
      <c r="T131" s="30" t="s">
        <v>99</v>
      </c>
      <c r="U131" s="30" t="s">
        <v>845</v>
      </c>
      <c r="V131" s="31">
        <v>43164</v>
      </c>
      <c r="W131" s="30" t="s">
        <v>42</v>
      </c>
      <c r="X131" s="30" t="s">
        <v>357</v>
      </c>
      <c r="Y131" s="30" t="s">
        <v>100</v>
      </c>
      <c r="Z131" s="30" t="s">
        <v>846</v>
      </c>
      <c r="AA131" s="29">
        <v>830095213</v>
      </c>
      <c r="AB131" s="30">
        <v>0</v>
      </c>
      <c r="AC131" s="30">
        <v>70918</v>
      </c>
      <c r="AD131" s="31">
        <v>43164</v>
      </c>
      <c r="AE131" s="34">
        <v>23000000</v>
      </c>
      <c r="AF131" s="34">
        <v>0</v>
      </c>
      <c r="AG131" s="34">
        <f t="shared" si="4"/>
        <v>23000000</v>
      </c>
      <c r="AH131" s="30" t="s">
        <v>103</v>
      </c>
      <c r="AI131" s="30" t="s">
        <v>103</v>
      </c>
      <c r="AJ131" s="30" t="s">
        <v>103</v>
      </c>
      <c r="AK131" s="30" t="s">
        <v>103</v>
      </c>
      <c r="AL131" s="30" t="s">
        <v>103</v>
      </c>
      <c r="AM131" s="31">
        <v>43191</v>
      </c>
      <c r="AN131" s="31">
        <v>43465</v>
      </c>
      <c r="AO131" s="31" t="s">
        <v>116</v>
      </c>
      <c r="AP131" s="37">
        <f>+AN131-AM131</f>
        <v>274</v>
      </c>
      <c r="AQ131" s="30" t="s">
        <v>847</v>
      </c>
      <c r="AR131" s="158">
        <v>1020712442</v>
      </c>
      <c r="AS131" s="5" t="str">
        <f t="shared" si="5"/>
        <v>Terminado para  tramite de liquidacion</v>
      </c>
    </row>
    <row r="132" spans="1:45" ht="20.100000000000001" hidden="1" customHeight="1">
      <c r="A132" s="28" t="s">
        <v>792</v>
      </c>
      <c r="B132" s="30">
        <v>15</v>
      </c>
      <c r="C132" s="30" t="s">
        <v>645</v>
      </c>
      <c r="D132" s="30" t="s">
        <v>848</v>
      </c>
      <c r="E132" s="29">
        <v>15</v>
      </c>
      <c r="F132" s="30" t="s">
        <v>849</v>
      </c>
      <c r="G132" s="30" t="s">
        <v>4</v>
      </c>
      <c r="H132" s="38">
        <v>43147</v>
      </c>
      <c r="I132" s="32" t="s">
        <v>31</v>
      </c>
      <c r="J132" s="30" t="s">
        <v>453</v>
      </c>
      <c r="K132" s="30" t="s">
        <v>20</v>
      </c>
      <c r="L132" s="30" t="s">
        <v>850</v>
      </c>
      <c r="M132" s="30">
        <v>111</v>
      </c>
      <c r="N132" s="30">
        <v>78181500</v>
      </c>
      <c r="O132" s="30" t="s">
        <v>662</v>
      </c>
      <c r="P132" s="190">
        <v>10000000</v>
      </c>
      <c r="Q132" s="35">
        <v>23518</v>
      </c>
      <c r="R132" s="30" t="s">
        <v>663</v>
      </c>
      <c r="S132" s="30" t="s">
        <v>28</v>
      </c>
      <c r="T132" s="30" t="s">
        <v>103</v>
      </c>
      <c r="U132" s="30" t="s">
        <v>103</v>
      </c>
      <c r="V132" s="31" t="s">
        <v>103</v>
      </c>
      <c r="W132" s="30" t="s">
        <v>103</v>
      </c>
      <c r="X132" s="30" t="s">
        <v>103</v>
      </c>
      <c r="Y132" s="30" t="s">
        <v>103</v>
      </c>
      <c r="Z132" s="30" t="s">
        <v>103</v>
      </c>
      <c r="AA132" s="29" t="s">
        <v>103</v>
      </c>
      <c r="AB132" s="30" t="s">
        <v>103</v>
      </c>
      <c r="AC132" s="30" t="s">
        <v>103</v>
      </c>
      <c r="AD132" s="31" t="s">
        <v>103</v>
      </c>
      <c r="AE132" s="34">
        <v>0</v>
      </c>
      <c r="AF132" s="34">
        <v>0</v>
      </c>
      <c r="AG132" s="34">
        <f t="shared" si="4"/>
        <v>0</v>
      </c>
      <c r="AH132" s="30" t="s">
        <v>103</v>
      </c>
      <c r="AI132" s="30" t="s">
        <v>103</v>
      </c>
      <c r="AJ132" s="30" t="s">
        <v>103</v>
      </c>
      <c r="AK132" s="30" t="s">
        <v>103</v>
      </c>
      <c r="AL132" s="30" t="s">
        <v>103</v>
      </c>
      <c r="AM132" s="31" t="s">
        <v>103</v>
      </c>
      <c r="AN132" s="31" t="s">
        <v>103</v>
      </c>
      <c r="AO132" s="31"/>
      <c r="AP132" s="30" t="s">
        <v>103</v>
      </c>
      <c r="AQ132" s="30" t="s">
        <v>103</v>
      </c>
      <c r="AR132" s="158" t="s">
        <v>103</v>
      </c>
      <c r="AS132" s="5" t="str">
        <f t="shared" si="5"/>
        <v xml:space="preserve"> En ejecución</v>
      </c>
    </row>
    <row r="133" spans="1:45" ht="20.100000000000001" hidden="1" customHeight="1">
      <c r="A133" s="28" t="s">
        <v>91</v>
      </c>
      <c r="B133" s="30">
        <v>45144</v>
      </c>
      <c r="C133" s="30" t="s">
        <v>682</v>
      </c>
      <c r="D133" s="30" t="s">
        <v>851</v>
      </c>
      <c r="E133" s="30">
        <v>45144</v>
      </c>
      <c r="F133" s="30" t="s">
        <v>852</v>
      </c>
      <c r="G133" s="30" t="s">
        <v>4</v>
      </c>
      <c r="H133" s="38">
        <v>43164</v>
      </c>
      <c r="I133" s="32" t="s">
        <v>32</v>
      </c>
      <c r="J133" s="30" t="s">
        <v>95</v>
      </c>
      <c r="K133" s="30" t="s">
        <v>20</v>
      </c>
      <c r="L133" s="30" t="s">
        <v>853</v>
      </c>
      <c r="M133" s="30">
        <v>120</v>
      </c>
      <c r="N133" s="32" t="s">
        <v>854</v>
      </c>
      <c r="O133" s="33" t="s">
        <v>855</v>
      </c>
      <c r="P133" s="190">
        <v>72888000</v>
      </c>
      <c r="Q133" s="35">
        <v>29118</v>
      </c>
      <c r="R133" s="30" t="s">
        <v>856</v>
      </c>
      <c r="S133" s="30" t="s">
        <v>27</v>
      </c>
      <c r="T133" s="30" t="s">
        <v>99</v>
      </c>
      <c r="U133" s="30">
        <v>26178</v>
      </c>
      <c r="V133" s="31">
        <v>43164</v>
      </c>
      <c r="W133" s="30" t="s">
        <v>43</v>
      </c>
      <c r="X133" s="30" t="s">
        <v>857</v>
      </c>
      <c r="Y133" s="30" t="s">
        <v>858</v>
      </c>
      <c r="Z133" s="30" t="s">
        <v>859</v>
      </c>
      <c r="AA133" s="29">
        <v>901030458</v>
      </c>
      <c r="AB133" s="30">
        <v>6</v>
      </c>
      <c r="AC133" s="30">
        <v>72018</v>
      </c>
      <c r="AD133" s="31">
        <v>43165</v>
      </c>
      <c r="AE133" s="34">
        <v>58507911.869999997</v>
      </c>
      <c r="AF133" s="34">
        <v>0</v>
      </c>
      <c r="AG133" s="34">
        <f t="shared" si="4"/>
        <v>58507911.869999997</v>
      </c>
      <c r="AH133" s="30" t="s">
        <v>103</v>
      </c>
      <c r="AI133" s="30" t="s">
        <v>103</v>
      </c>
      <c r="AJ133" s="30" t="s">
        <v>103</v>
      </c>
      <c r="AK133" s="30" t="s">
        <v>103</v>
      </c>
      <c r="AL133" s="30" t="s">
        <v>103</v>
      </c>
      <c r="AM133" s="31">
        <v>43222</v>
      </c>
      <c r="AN133" s="31">
        <v>43465</v>
      </c>
      <c r="AO133" s="31" t="s">
        <v>116</v>
      </c>
      <c r="AP133" s="37">
        <f t="shared" ref="AP133:AP138" si="9">+AN133-AM133</f>
        <v>243</v>
      </c>
      <c r="AQ133" s="30" t="s">
        <v>860</v>
      </c>
      <c r="AR133" s="158">
        <v>25166983</v>
      </c>
      <c r="AS133" s="5" t="str">
        <f t="shared" si="5"/>
        <v>Terminado para  tramite de liquidacion</v>
      </c>
    </row>
    <row r="134" spans="1:45" ht="20.100000000000001" hidden="1" customHeight="1">
      <c r="A134" s="28" t="s">
        <v>91</v>
      </c>
      <c r="B134" s="30">
        <v>45099</v>
      </c>
      <c r="C134" s="30" t="s">
        <v>682</v>
      </c>
      <c r="D134" s="30" t="s">
        <v>861</v>
      </c>
      <c r="E134" s="30">
        <v>45099</v>
      </c>
      <c r="F134" s="30" t="s">
        <v>862</v>
      </c>
      <c r="G134" s="30" t="s">
        <v>4</v>
      </c>
      <c r="H134" s="38">
        <v>43164</v>
      </c>
      <c r="I134" s="32" t="s">
        <v>32</v>
      </c>
      <c r="J134" s="30" t="s">
        <v>95</v>
      </c>
      <c r="K134" s="30" t="s">
        <v>20</v>
      </c>
      <c r="L134" s="30" t="s">
        <v>863</v>
      </c>
      <c r="M134" s="30">
        <v>123</v>
      </c>
      <c r="N134" s="32" t="s">
        <v>854</v>
      </c>
      <c r="O134" s="33" t="s">
        <v>855</v>
      </c>
      <c r="P134" s="190">
        <v>58837000</v>
      </c>
      <c r="Q134" s="35">
        <v>29418</v>
      </c>
      <c r="R134" s="30" t="s">
        <v>856</v>
      </c>
      <c r="S134" s="30" t="s">
        <v>27</v>
      </c>
      <c r="T134" s="30" t="s">
        <v>99</v>
      </c>
      <c r="U134" s="30">
        <v>26157</v>
      </c>
      <c r="V134" s="31">
        <v>43164</v>
      </c>
      <c r="W134" s="30" t="s">
        <v>43</v>
      </c>
      <c r="X134" s="30" t="s">
        <v>617</v>
      </c>
      <c r="Y134" s="30" t="s">
        <v>101</v>
      </c>
      <c r="Z134" s="30" t="s">
        <v>859</v>
      </c>
      <c r="AA134" s="29">
        <v>901030458</v>
      </c>
      <c r="AB134" s="30">
        <v>6</v>
      </c>
      <c r="AC134" s="30">
        <v>71918</v>
      </c>
      <c r="AD134" s="31">
        <v>43165</v>
      </c>
      <c r="AE134" s="34">
        <v>49531147.049999997</v>
      </c>
      <c r="AF134" s="34">
        <v>0</v>
      </c>
      <c r="AG134" s="34">
        <f t="shared" si="4"/>
        <v>49531147.049999997</v>
      </c>
      <c r="AH134" s="30" t="s">
        <v>103</v>
      </c>
      <c r="AI134" s="30" t="s">
        <v>103</v>
      </c>
      <c r="AJ134" s="30" t="s">
        <v>103</v>
      </c>
      <c r="AK134" s="30" t="s">
        <v>103</v>
      </c>
      <c r="AL134" s="30" t="s">
        <v>103</v>
      </c>
      <c r="AM134" s="31">
        <v>43164</v>
      </c>
      <c r="AN134" s="31">
        <v>43465</v>
      </c>
      <c r="AO134" s="31" t="s">
        <v>116</v>
      </c>
      <c r="AP134" s="37">
        <f t="shared" si="9"/>
        <v>301</v>
      </c>
      <c r="AQ134" s="30" t="s">
        <v>753</v>
      </c>
      <c r="AR134" s="158">
        <v>40029680</v>
      </c>
      <c r="AS134" s="5" t="str">
        <f t="shared" si="5"/>
        <v>Terminado para  tramite de liquidacion</v>
      </c>
    </row>
    <row r="135" spans="1:45" ht="20.100000000000001" hidden="1" customHeight="1">
      <c r="A135" s="28" t="s">
        <v>106</v>
      </c>
      <c r="B135" s="30">
        <v>31</v>
      </c>
      <c r="C135" s="30" t="s">
        <v>92</v>
      </c>
      <c r="D135" s="30" t="s">
        <v>864</v>
      </c>
      <c r="E135" s="30" t="s">
        <v>865</v>
      </c>
      <c r="F135" s="30" t="s">
        <v>866</v>
      </c>
      <c r="G135" s="30" t="s">
        <v>4</v>
      </c>
      <c r="H135" s="31">
        <v>43150</v>
      </c>
      <c r="I135" s="32" t="s">
        <v>31</v>
      </c>
      <c r="J135" s="30" t="s">
        <v>453</v>
      </c>
      <c r="K135" s="30" t="s">
        <v>20</v>
      </c>
      <c r="L135" s="30" t="s">
        <v>867</v>
      </c>
      <c r="M135" s="30">
        <v>128</v>
      </c>
      <c r="N135" s="30">
        <v>15101505</v>
      </c>
      <c r="O135" s="33" t="s">
        <v>785</v>
      </c>
      <c r="P135" s="190">
        <v>15000000</v>
      </c>
      <c r="Q135" s="35">
        <v>29918</v>
      </c>
      <c r="R135" s="30" t="s">
        <v>786</v>
      </c>
      <c r="S135" s="30" t="s">
        <v>27</v>
      </c>
      <c r="T135" s="30" t="s">
        <v>99</v>
      </c>
      <c r="U135" s="30" t="s">
        <v>868</v>
      </c>
      <c r="V135" s="31">
        <v>43171</v>
      </c>
      <c r="W135" s="30" t="s">
        <v>42</v>
      </c>
      <c r="X135" s="30" t="s">
        <v>766</v>
      </c>
      <c r="Y135" s="30" t="s">
        <v>869</v>
      </c>
      <c r="Z135" s="30" t="s">
        <v>870</v>
      </c>
      <c r="AA135" s="29">
        <v>5297659</v>
      </c>
      <c r="AB135" s="36"/>
      <c r="AC135" s="30">
        <v>76618</v>
      </c>
      <c r="AD135" s="31">
        <v>43172</v>
      </c>
      <c r="AE135" s="34">
        <v>15000000</v>
      </c>
      <c r="AF135" s="34">
        <v>0</v>
      </c>
      <c r="AG135" s="34">
        <f t="shared" ref="AG135:AG198" si="10">+AE135+AF135</f>
        <v>15000000</v>
      </c>
      <c r="AH135" s="34" t="s">
        <v>103</v>
      </c>
      <c r="AI135" s="34" t="s">
        <v>103</v>
      </c>
      <c r="AJ135" s="30" t="s">
        <v>103</v>
      </c>
      <c r="AK135" s="30" t="s">
        <v>103</v>
      </c>
      <c r="AL135" s="30" t="s">
        <v>103</v>
      </c>
      <c r="AM135" s="31" t="s">
        <v>871</v>
      </c>
      <c r="AN135" s="31">
        <v>43465</v>
      </c>
      <c r="AO135" s="31" t="s">
        <v>116</v>
      </c>
      <c r="AP135" s="37"/>
      <c r="AQ135" s="30" t="s">
        <v>872</v>
      </c>
      <c r="AR135" s="158">
        <v>30738603</v>
      </c>
      <c r="AS135" s="5" t="str">
        <f t="shared" ref="AS135:AS198" si="11">IF(AN135&lt;=AR133,"Terminado para  tramite de liquidacion"," En ejecución")</f>
        <v>Terminado para  tramite de liquidacion</v>
      </c>
    </row>
    <row r="136" spans="1:45" ht="20.100000000000001" hidden="1" customHeight="1">
      <c r="A136" s="28" t="s">
        <v>154</v>
      </c>
      <c r="B136" s="30">
        <v>39</v>
      </c>
      <c r="C136" s="30" t="s">
        <v>92</v>
      </c>
      <c r="D136" s="30" t="s">
        <v>873</v>
      </c>
      <c r="E136" s="30" t="s">
        <v>874</v>
      </c>
      <c r="F136" s="30" t="s">
        <v>875</v>
      </c>
      <c r="G136" s="30" t="s">
        <v>4</v>
      </c>
      <c r="H136" s="31">
        <v>43158</v>
      </c>
      <c r="I136" s="32" t="s">
        <v>31</v>
      </c>
      <c r="J136" s="30" t="s">
        <v>453</v>
      </c>
      <c r="K136" s="30" t="s">
        <v>23</v>
      </c>
      <c r="L136" s="30" t="s">
        <v>876</v>
      </c>
      <c r="M136" s="30">
        <v>34</v>
      </c>
      <c r="N136" s="30">
        <v>80141607</v>
      </c>
      <c r="O136" s="33" t="s">
        <v>877</v>
      </c>
      <c r="P136" s="190">
        <v>5500000</v>
      </c>
      <c r="Q136" s="35">
        <v>24518</v>
      </c>
      <c r="R136" s="30" t="s">
        <v>730</v>
      </c>
      <c r="S136" s="30" t="s">
        <v>27</v>
      </c>
      <c r="T136" s="30" t="s">
        <v>99</v>
      </c>
      <c r="U136" s="30" t="s">
        <v>878</v>
      </c>
      <c r="V136" s="31">
        <v>43182</v>
      </c>
      <c r="W136" s="30" t="s">
        <v>39</v>
      </c>
      <c r="X136" s="30" t="s">
        <v>741</v>
      </c>
      <c r="Y136" s="30" t="s">
        <v>879</v>
      </c>
      <c r="Z136" s="30" t="s">
        <v>880</v>
      </c>
      <c r="AA136" s="29">
        <v>900808522</v>
      </c>
      <c r="AB136" s="36">
        <v>7</v>
      </c>
      <c r="AC136" s="30">
        <v>82418</v>
      </c>
      <c r="AD136" s="31">
        <v>43182</v>
      </c>
      <c r="AE136" s="34">
        <v>5306800</v>
      </c>
      <c r="AF136" s="34">
        <v>0</v>
      </c>
      <c r="AG136" s="34">
        <f t="shared" si="10"/>
        <v>5306800</v>
      </c>
      <c r="AH136" s="34" t="s">
        <v>103</v>
      </c>
      <c r="AI136" s="34" t="s">
        <v>103</v>
      </c>
      <c r="AJ136" s="30" t="s">
        <v>103</v>
      </c>
      <c r="AK136" s="30" t="s">
        <v>103</v>
      </c>
      <c r="AL136" s="30" t="s">
        <v>103</v>
      </c>
      <c r="AM136" s="31">
        <v>43182</v>
      </c>
      <c r="AN136" s="31">
        <v>43444</v>
      </c>
      <c r="AO136" s="31" t="s">
        <v>116</v>
      </c>
      <c r="AP136" s="37">
        <f t="shared" si="9"/>
        <v>262</v>
      </c>
      <c r="AQ136" s="30" t="s">
        <v>881</v>
      </c>
      <c r="AR136" s="158">
        <v>40179426</v>
      </c>
      <c r="AS136" s="5" t="str">
        <f t="shared" si="11"/>
        <v>Terminado para  tramite de liquidacion</v>
      </c>
    </row>
    <row r="137" spans="1:45" ht="20.100000000000001" hidden="1" customHeight="1">
      <c r="A137" s="28" t="s">
        <v>106</v>
      </c>
      <c r="B137" s="30">
        <v>30</v>
      </c>
      <c r="C137" s="30" t="s">
        <v>92</v>
      </c>
      <c r="D137" s="30" t="s">
        <v>882</v>
      </c>
      <c r="E137" s="30" t="s">
        <v>883</v>
      </c>
      <c r="F137" s="30" t="s">
        <v>884</v>
      </c>
      <c r="G137" s="30" t="s">
        <v>4</v>
      </c>
      <c r="H137" s="31">
        <v>43150</v>
      </c>
      <c r="I137" s="32" t="s">
        <v>31</v>
      </c>
      <c r="J137" s="30" t="s">
        <v>453</v>
      </c>
      <c r="K137" s="30" t="s">
        <v>20</v>
      </c>
      <c r="L137" s="30" t="s">
        <v>885</v>
      </c>
      <c r="M137" s="30">
        <v>129</v>
      </c>
      <c r="N137" s="30">
        <v>15101505</v>
      </c>
      <c r="O137" s="33" t="s">
        <v>785</v>
      </c>
      <c r="P137" s="190">
        <v>3000000</v>
      </c>
      <c r="Q137" s="35">
        <v>29718</v>
      </c>
      <c r="R137" s="30" t="s">
        <v>786</v>
      </c>
      <c r="S137" s="30" t="s">
        <v>27</v>
      </c>
      <c r="T137" s="30" t="s">
        <v>99</v>
      </c>
      <c r="U137" s="30" t="s">
        <v>886</v>
      </c>
      <c r="V137" s="31">
        <v>43172</v>
      </c>
      <c r="W137" s="30" t="s">
        <v>42</v>
      </c>
      <c r="X137" s="30" t="s">
        <v>674</v>
      </c>
      <c r="Y137" s="30" t="s">
        <v>887</v>
      </c>
      <c r="Z137" s="30" t="s">
        <v>888</v>
      </c>
      <c r="AA137" s="29">
        <v>17586972</v>
      </c>
      <c r="AB137" s="36"/>
      <c r="AC137" s="30">
        <v>77618</v>
      </c>
      <c r="AD137" s="31">
        <v>43173</v>
      </c>
      <c r="AE137" s="34">
        <v>3000000</v>
      </c>
      <c r="AF137" s="34">
        <v>0</v>
      </c>
      <c r="AG137" s="34">
        <f t="shared" si="10"/>
        <v>3000000</v>
      </c>
      <c r="AH137" s="34" t="s">
        <v>103</v>
      </c>
      <c r="AI137" s="34" t="s">
        <v>103</v>
      </c>
      <c r="AJ137" s="30" t="s">
        <v>103</v>
      </c>
      <c r="AK137" s="30" t="s">
        <v>103</v>
      </c>
      <c r="AL137" s="30" t="s">
        <v>103</v>
      </c>
      <c r="AM137" s="31">
        <v>43174</v>
      </c>
      <c r="AN137" s="31">
        <v>43465</v>
      </c>
      <c r="AO137" s="31" t="s">
        <v>116</v>
      </c>
      <c r="AP137" s="37">
        <f t="shared" si="9"/>
        <v>291</v>
      </c>
      <c r="AQ137" s="30" t="s">
        <v>889</v>
      </c>
      <c r="AR137" s="158">
        <v>17586972</v>
      </c>
      <c r="AS137" s="5" t="str">
        <f t="shared" si="11"/>
        <v>Terminado para  tramite de liquidacion</v>
      </c>
    </row>
    <row r="138" spans="1:45" ht="20.100000000000001" hidden="1" customHeight="1">
      <c r="A138" s="28" t="s">
        <v>154</v>
      </c>
      <c r="B138" s="30">
        <v>35</v>
      </c>
      <c r="C138" s="30" t="s">
        <v>92</v>
      </c>
      <c r="D138" s="30" t="s">
        <v>890</v>
      </c>
      <c r="E138" s="30" t="s">
        <v>891</v>
      </c>
      <c r="F138" s="30" t="s">
        <v>892</v>
      </c>
      <c r="G138" s="30" t="s">
        <v>4</v>
      </c>
      <c r="H138" s="31">
        <v>43151</v>
      </c>
      <c r="I138" s="32" t="s">
        <v>31</v>
      </c>
      <c r="J138" s="30" t="s">
        <v>453</v>
      </c>
      <c r="K138" s="30" t="s">
        <v>20</v>
      </c>
      <c r="L138" s="30" t="s">
        <v>893</v>
      </c>
      <c r="M138" s="30">
        <v>130</v>
      </c>
      <c r="N138" s="30">
        <v>15101505</v>
      </c>
      <c r="O138" s="33" t="s">
        <v>785</v>
      </c>
      <c r="P138" s="190">
        <v>6500000</v>
      </c>
      <c r="Q138" s="35">
        <v>29818</v>
      </c>
      <c r="R138" s="30" t="s">
        <v>786</v>
      </c>
      <c r="S138" s="30" t="s">
        <v>27</v>
      </c>
      <c r="T138" s="30" t="s">
        <v>99</v>
      </c>
      <c r="U138" s="30" t="s">
        <v>894</v>
      </c>
      <c r="V138" s="31">
        <v>43179</v>
      </c>
      <c r="W138" s="30" t="s">
        <v>42</v>
      </c>
      <c r="X138" s="30" t="s">
        <v>696</v>
      </c>
      <c r="Y138" s="30" t="s">
        <v>895</v>
      </c>
      <c r="Z138" s="30" t="s">
        <v>896</v>
      </c>
      <c r="AA138" s="29">
        <v>32299535</v>
      </c>
      <c r="AB138" s="36"/>
      <c r="AC138" s="30">
        <v>79718</v>
      </c>
      <c r="AD138" s="31">
        <v>43179</v>
      </c>
      <c r="AE138" s="34">
        <v>6500000</v>
      </c>
      <c r="AF138" s="34">
        <v>0</v>
      </c>
      <c r="AG138" s="34">
        <f t="shared" si="10"/>
        <v>6500000</v>
      </c>
      <c r="AH138" s="34" t="s">
        <v>103</v>
      </c>
      <c r="AI138" s="34" t="s">
        <v>103</v>
      </c>
      <c r="AJ138" s="30" t="s">
        <v>103</v>
      </c>
      <c r="AK138" s="30" t="s">
        <v>103</v>
      </c>
      <c r="AL138" s="30" t="s">
        <v>103</v>
      </c>
      <c r="AM138" s="31">
        <v>43235</v>
      </c>
      <c r="AN138" s="31">
        <v>43465</v>
      </c>
      <c r="AO138" s="31" t="s">
        <v>116</v>
      </c>
      <c r="AP138" s="37">
        <f t="shared" si="9"/>
        <v>230</v>
      </c>
      <c r="AQ138" s="30" t="s">
        <v>897</v>
      </c>
      <c r="AR138" s="158">
        <v>80858201</v>
      </c>
      <c r="AS138" s="5" t="str">
        <f t="shared" si="11"/>
        <v>Terminado para  tramite de liquidacion</v>
      </c>
    </row>
    <row r="139" spans="1:45" ht="20.100000000000001" hidden="1" customHeight="1">
      <c r="A139" s="28" t="s">
        <v>106</v>
      </c>
      <c r="B139" s="30">
        <v>19</v>
      </c>
      <c r="C139" s="30" t="s">
        <v>645</v>
      </c>
      <c r="D139" s="30" t="s">
        <v>898</v>
      </c>
      <c r="E139" s="29">
        <v>19</v>
      </c>
      <c r="F139" s="30" t="s">
        <v>899</v>
      </c>
      <c r="G139" s="30" t="s">
        <v>4</v>
      </c>
      <c r="H139" s="38">
        <v>43151</v>
      </c>
      <c r="I139" s="32" t="s">
        <v>31</v>
      </c>
      <c r="J139" s="30" t="s">
        <v>453</v>
      </c>
      <c r="K139" s="30" t="s">
        <v>20</v>
      </c>
      <c r="L139" s="30" t="s">
        <v>900</v>
      </c>
      <c r="M139" s="30">
        <v>109</v>
      </c>
      <c r="N139" s="30">
        <v>78181500</v>
      </c>
      <c r="O139" s="30" t="s">
        <v>662</v>
      </c>
      <c r="P139" s="190">
        <v>9000000</v>
      </c>
      <c r="Q139" s="35">
        <v>23318</v>
      </c>
      <c r="R139" s="30" t="s">
        <v>663</v>
      </c>
      <c r="S139" s="30" t="s">
        <v>28</v>
      </c>
      <c r="T139" s="30" t="s">
        <v>103</v>
      </c>
      <c r="U139" s="30" t="s">
        <v>103</v>
      </c>
      <c r="V139" s="31" t="s">
        <v>103</v>
      </c>
      <c r="W139" s="30" t="s">
        <v>103</v>
      </c>
      <c r="X139" s="30" t="s">
        <v>103</v>
      </c>
      <c r="Y139" s="30" t="s">
        <v>103</v>
      </c>
      <c r="Z139" s="30" t="s">
        <v>103</v>
      </c>
      <c r="AA139" s="29" t="s">
        <v>103</v>
      </c>
      <c r="AB139" s="30" t="s">
        <v>103</v>
      </c>
      <c r="AC139" s="30" t="s">
        <v>103</v>
      </c>
      <c r="AD139" s="31" t="s">
        <v>103</v>
      </c>
      <c r="AE139" s="34">
        <v>0</v>
      </c>
      <c r="AF139" s="34">
        <v>0</v>
      </c>
      <c r="AG139" s="34">
        <f t="shared" si="10"/>
        <v>0</v>
      </c>
      <c r="AH139" s="30" t="s">
        <v>103</v>
      </c>
      <c r="AI139" s="30" t="s">
        <v>103</v>
      </c>
      <c r="AJ139" s="30" t="s">
        <v>103</v>
      </c>
      <c r="AK139" s="30" t="s">
        <v>103</v>
      </c>
      <c r="AL139" s="30" t="s">
        <v>103</v>
      </c>
      <c r="AM139" s="31" t="s">
        <v>103</v>
      </c>
      <c r="AN139" s="31" t="s">
        <v>103</v>
      </c>
      <c r="AO139" s="31"/>
      <c r="AP139" s="30" t="s">
        <v>103</v>
      </c>
      <c r="AQ139" s="30" t="s">
        <v>103</v>
      </c>
      <c r="AR139" s="158" t="s">
        <v>103</v>
      </c>
      <c r="AS139" s="5" t="str">
        <f t="shared" si="11"/>
        <v xml:space="preserve"> En ejecución</v>
      </c>
    </row>
    <row r="140" spans="1:45" ht="20.100000000000001" hidden="1" customHeight="1">
      <c r="A140" s="28" t="s">
        <v>106</v>
      </c>
      <c r="B140" s="30">
        <v>32</v>
      </c>
      <c r="C140" s="30" t="s">
        <v>682</v>
      </c>
      <c r="D140" s="30" t="s">
        <v>901</v>
      </c>
      <c r="E140" s="30" t="s">
        <v>902</v>
      </c>
      <c r="F140" s="30" t="s">
        <v>903</v>
      </c>
      <c r="G140" s="30" t="s">
        <v>4</v>
      </c>
      <c r="H140" s="38">
        <v>43151</v>
      </c>
      <c r="I140" s="32" t="s">
        <v>31</v>
      </c>
      <c r="J140" s="30" t="s">
        <v>453</v>
      </c>
      <c r="K140" s="30" t="s">
        <v>20</v>
      </c>
      <c r="L140" s="30" t="s">
        <v>904</v>
      </c>
      <c r="M140" s="30">
        <v>114</v>
      </c>
      <c r="N140" s="30">
        <v>76111801</v>
      </c>
      <c r="O140" s="30" t="s">
        <v>905</v>
      </c>
      <c r="P140" s="190">
        <v>10000000</v>
      </c>
      <c r="Q140" s="35">
        <v>16018</v>
      </c>
      <c r="R140" s="30" t="s">
        <v>663</v>
      </c>
      <c r="S140" s="30" t="s">
        <v>28</v>
      </c>
      <c r="T140" s="30" t="s">
        <v>103</v>
      </c>
      <c r="U140" s="30" t="s">
        <v>103</v>
      </c>
      <c r="V140" s="31" t="s">
        <v>103</v>
      </c>
      <c r="W140" s="30" t="s">
        <v>103</v>
      </c>
      <c r="X140" s="30" t="s">
        <v>103</v>
      </c>
      <c r="Y140" s="30" t="s">
        <v>103</v>
      </c>
      <c r="Z140" s="30" t="s">
        <v>103</v>
      </c>
      <c r="AA140" s="29" t="s">
        <v>103</v>
      </c>
      <c r="AB140" s="30" t="s">
        <v>103</v>
      </c>
      <c r="AC140" s="30" t="s">
        <v>103</v>
      </c>
      <c r="AD140" s="31" t="s">
        <v>103</v>
      </c>
      <c r="AE140" s="34">
        <v>0</v>
      </c>
      <c r="AF140" s="34">
        <v>0</v>
      </c>
      <c r="AG140" s="34">
        <f t="shared" si="10"/>
        <v>0</v>
      </c>
      <c r="AH140" s="30" t="s">
        <v>103</v>
      </c>
      <c r="AI140" s="30" t="s">
        <v>103</v>
      </c>
      <c r="AJ140" s="30" t="s">
        <v>103</v>
      </c>
      <c r="AK140" s="30" t="s">
        <v>103</v>
      </c>
      <c r="AL140" s="30" t="s">
        <v>103</v>
      </c>
      <c r="AM140" s="31" t="s">
        <v>103</v>
      </c>
      <c r="AN140" s="31" t="s">
        <v>103</v>
      </c>
      <c r="AO140" s="31"/>
      <c r="AP140" s="30" t="s">
        <v>103</v>
      </c>
      <c r="AQ140" s="30" t="s">
        <v>103</v>
      </c>
      <c r="AR140" s="158" t="s">
        <v>103</v>
      </c>
      <c r="AS140" s="5" t="str">
        <f t="shared" si="11"/>
        <v xml:space="preserve"> En ejecución</v>
      </c>
    </row>
    <row r="141" spans="1:45" ht="20.100000000000001" hidden="1" customHeight="1">
      <c r="A141" s="28" t="s">
        <v>106</v>
      </c>
      <c r="B141" s="29">
        <v>4</v>
      </c>
      <c r="C141" s="30" t="s">
        <v>107</v>
      </c>
      <c r="D141" s="30" t="s">
        <v>906</v>
      </c>
      <c r="E141" s="30" t="s">
        <v>907</v>
      </c>
      <c r="F141" s="30" t="s">
        <v>908</v>
      </c>
      <c r="G141" s="30" t="s">
        <v>4</v>
      </c>
      <c r="H141" s="38">
        <v>43161</v>
      </c>
      <c r="I141" s="32" t="s">
        <v>32</v>
      </c>
      <c r="J141" s="30" t="s">
        <v>613</v>
      </c>
      <c r="K141" s="30" t="s">
        <v>19</v>
      </c>
      <c r="L141" s="30" t="s">
        <v>909</v>
      </c>
      <c r="M141" s="30">
        <v>167</v>
      </c>
      <c r="N141" s="30">
        <v>811115</v>
      </c>
      <c r="O141" s="33" t="s">
        <v>910</v>
      </c>
      <c r="P141" s="190">
        <v>370181350</v>
      </c>
      <c r="Q141" s="35">
        <v>30418</v>
      </c>
      <c r="R141" s="30" t="s">
        <v>911</v>
      </c>
      <c r="S141" s="30" t="s">
        <v>27</v>
      </c>
      <c r="T141" s="30" t="s">
        <v>99</v>
      </c>
      <c r="U141" s="30">
        <v>66</v>
      </c>
      <c r="V141" s="31">
        <v>43203</v>
      </c>
      <c r="W141" s="30" t="s">
        <v>36</v>
      </c>
      <c r="X141" s="30" t="s">
        <v>100</v>
      </c>
      <c r="Y141" s="30" t="s">
        <v>101</v>
      </c>
      <c r="Z141" s="30" t="s">
        <v>912</v>
      </c>
      <c r="AA141" s="29">
        <v>900471414</v>
      </c>
      <c r="AB141" s="30">
        <v>0</v>
      </c>
      <c r="AC141" s="30">
        <v>95918</v>
      </c>
      <c r="AD141" s="31">
        <v>43203</v>
      </c>
      <c r="AE141" s="34">
        <v>369911256</v>
      </c>
      <c r="AF141" s="34">
        <v>0</v>
      </c>
      <c r="AG141" s="34">
        <f t="shared" si="10"/>
        <v>369911256</v>
      </c>
      <c r="AH141" s="30" t="s">
        <v>913</v>
      </c>
      <c r="AI141" s="30">
        <v>0.2</v>
      </c>
      <c r="AJ141" s="30" t="s">
        <v>914</v>
      </c>
      <c r="AK141" s="30" t="s">
        <v>915</v>
      </c>
      <c r="AL141" s="30">
        <v>43207</v>
      </c>
      <c r="AM141" s="31">
        <v>43206</v>
      </c>
      <c r="AN141" s="31">
        <v>43235</v>
      </c>
      <c r="AO141" s="31" t="s">
        <v>104</v>
      </c>
      <c r="AP141" s="37">
        <f>+AN141-AM141</f>
        <v>29</v>
      </c>
      <c r="AQ141" s="30" t="s">
        <v>806</v>
      </c>
      <c r="AR141" s="158">
        <v>52544180</v>
      </c>
      <c r="AS141" s="5" t="str">
        <f t="shared" si="11"/>
        <v>Terminado para  tramite de liquidacion</v>
      </c>
    </row>
    <row r="142" spans="1:45" ht="20.100000000000001" hidden="1" customHeight="1">
      <c r="A142" s="28" t="s">
        <v>154</v>
      </c>
      <c r="B142" s="30">
        <v>34</v>
      </c>
      <c r="C142" s="30" t="s">
        <v>155</v>
      </c>
      <c r="D142" s="30" t="s">
        <v>916</v>
      </c>
      <c r="E142" s="30" t="s">
        <v>917</v>
      </c>
      <c r="F142" s="30" t="s">
        <v>918</v>
      </c>
      <c r="G142" s="30" t="s">
        <v>4</v>
      </c>
      <c r="H142" s="38">
        <v>43151</v>
      </c>
      <c r="I142" s="32" t="s">
        <v>31</v>
      </c>
      <c r="J142" s="30" t="s">
        <v>453</v>
      </c>
      <c r="K142" s="30" t="s">
        <v>23</v>
      </c>
      <c r="L142" s="30" t="s">
        <v>919</v>
      </c>
      <c r="M142" s="30">
        <v>35</v>
      </c>
      <c r="N142" s="30">
        <v>80141607</v>
      </c>
      <c r="O142" s="33" t="s">
        <v>113</v>
      </c>
      <c r="P142" s="190">
        <v>7500000</v>
      </c>
      <c r="Q142" s="35">
        <v>24618</v>
      </c>
      <c r="R142" s="30" t="s">
        <v>730</v>
      </c>
      <c r="S142" s="30" t="s">
        <v>27</v>
      </c>
      <c r="T142" s="30" t="s">
        <v>99</v>
      </c>
      <c r="U142" s="30" t="s">
        <v>920</v>
      </c>
      <c r="V142" s="31">
        <v>43174</v>
      </c>
      <c r="W142" s="30" t="s">
        <v>39</v>
      </c>
      <c r="X142" s="30" t="s">
        <v>759</v>
      </c>
      <c r="Y142" s="30" t="s">
        <v>921</v>
      </c>
      <c r="Z142" s="30" t="s">
        <v>922</v>
      </c>
      <c r="AA142" s="29">
        <v>900808522</v>
      </c>
      <c r="AB142" s="30">
        <v>7</v>
      </c>
      <c r="AC142" s="30">
        <v>78418</v>
      </c>
      <c r="AD142" s="31">
        <v>43174</v>
      </c>
      <c r="AE142" s="34">
        <v>7462000</v>
      </c>
      <c r="AF142" s="34">
        <v>0</v>
      </c>
      <c r="AG142" s="34">
        <f t="shared" si="10"/>
        <v>7462000</v>
      </c>
      <c r="AH142" s="30" t="s">
        <v>103</v>
      </c>
      <c r="AI142" s="30" t="s">
        <v>103</v>
      </c>
      <c r="AJ142" s="30" t="s">
        <v>103</v>
      </c>
      <c r="AK142" s="30" t="s">
        <v>103</v>
      </c>
      <c r="AL142" s="30" t="s">
        <v>103</v>
      </c>
      <c r="AM142" s="31">
        <v>43174</v>
      </c>
      <c r="AN142" s="31">
        <v>43448</v>
      </c>
      <c r="AO142" s="31" t="s">
        <v>116</v>
      </c>
      <c r="AP142" s="37">
        <f>+AN142-AM142</f>
        <v>274</v>
      </c>
      <c r="AQ142" s="30" t="s">
        <v>923</v>
      </c>
      <c r="AR142" s="158">
        <v>12724487</v>
      </c>
      <c r="AS142" s="5" t="str">
        <f t="shared" si="11"/>
        <v>Terminado para  tramite de liquidacion</v>
      </c>
    </row>
    <row r="143" spans="1:45" ht="20.100000000000001" hidden="1" customHeight="1">
      <c r="A143" s="28" t="s">
        <v>154</v>
      </c>
      <c r="B143" s="30">
        <v>33</v>
      </c>
      <c r="C143" s="30" t="s">
        <v>155</v>
      </c>
      <c r="D143" s="30" t="s">
        <v>924</v>
      </c>
      <c r="E143" s="30" t="s">
        <v>925</v>
      </c>
      <c r="F143" s="30" t="s">
        <v>926</v>
      </c>
      <c r="G143" s="30" t="s">
        <v>4</v>
      </c>
      <c r="H143" s="38">
        <v>43151</v>
      </c>
      <c r="I143" s="32" t="s">
        <v>31</v>
      </c>
      <c r="J143" s="30" t="s">
        <v>453</v>
      </c>
      <c r="K143" s="30" t="s">
        <v>23</v>
      </c>
      <c r="L143" s="30" t="s">
        <v>927</v>
      </c>
      <c r="M143" s="30">
        <v>36</v>
      </c>
      <c r="N143" s="30">
        <v>80141607</v>
      </c>
      <c r="O143" s="33" t="s">
        <v>113</v>
      </c>
      <c r="P143" s="190">
        <v>7000000</v>
      </c>
      <c r="Q143" s="35">
        <v>24718</v>
      </c>
      <c r="R143" s="30" t="s">
        <v>730</v>
      </c>
      <c r="S143" s="30" t="s">
        <v>27</v>
      </c>
      <c r="T143" s="30" t="s">
        <v>99</v>
      </c>
      <c r="U143" s="30" t="s">
        <v>928</v>
      </c>
      <c r="V143" s="31">
        <v>43174</v>
      </c>
      <c r="W143" s="30" t="s">
        <v>39</v>
      </c>
      <c r="X143" s="30" t="s">
        <v>788</v>
      </c>
      <c r="Y143" s="30" t="s">
        <v>929</v>
      </c>
      <c r="Z143" s="30" t="s">
        <v>922</v>
      </c>
      <c r="AA143" s="29">
        <v>900808522</v>
      </c>
      <c r="AB143" s="30">
        <v>7</v>
      </c>
      <c r="AC143" s="30">
        <v>78318</v>
      </c>
      <c r="AD143" s="31">
        <v>43174</v>
      </c>
      <c r="AE143" s="34">
        <v>6735000</v>
      </c>
      <c r="AF143" s="34">
        <v>0</v>
      </c>
      <c r="AG143" s="34">
        <f t="shared" si="10"/>
        <v>6735000</v>
      </c>
      <c r="AH143" s="30" t="s">
        <v>103</v>
      </c>
      <c r="AI143" s="30" t="s">
        <v>103</v>
      </c>
      <c r="AJ143" s="30" t="s">
        <v>103</v>
      </c>
      <c r="AK143" s="30" t="s">
        <v>103</v>
      </c>
      <c r="AL143" s="30" t="s">
        <v>103</v>
      </c>
      <c r="AM143" s="31">
        <v>43174</v>
      </c>
      <c r="AN143" s="31">
        <v>43448</v>
      </c>
      <c r="AO143" s="31" t="s">
        <v>116</v>
      </c>
      <c r="AP143" s="37">
        <f>+AN143-AM143</f>
        <v>274</v>
      </c>
      <c r="AQ143" s="30" t="s">
        <v>930</v>
      </c>
      <c r="AR143" s="158">
        <v>40988421</v>
      </c>
      <c r="AS143" s="5" t="str">
        <f t="shared" si="11"/>
        <v>Terminado para  tramite de liquidacion</v>
      </c>
    </row>
    <row r="144" spans="1:45" ht="20.100000000000001" hidden="1" customHeight="1">
      <c r="A144" s="28" t="s">
        <v>106</v>
      </c>
      <c r="B144" s="30">
        <v>37</v>
      </c>
      <c r="C144" s="30" t="s">
        <v>682</v>
      </c>
      <c r="D144" s="30" t="s">
        <v>931</v>
      </c>
      <c r="E144" s="30" t="s">
        <v>932</v>
      </c>
      <c r="F144" s="30" t="s">
        <v>933</v>
      </c>
      <c r="G144" s="30" t="s">
        <v>4</v>
      </c>
      <c r="H144" s="38">
        <v>43151</v>
      </c>
      <c r="I144" s="32" t="s">
        <v>31</v>
      </c>
      <c r="J144" s="30" t="s">
        <v>453</v>
      </c>
      <c r="K144" s="30" t="s">
        <v>20</v>
      </c>
      <c r="L144" s="50" t="s">
        <v>934</v>
      </c>
      <c r="M144" s="30">
        <v>145</v>
      </c>
      <c r="N144" s="30">
        <v>72154056</v>
      </c>
      <c r="O144" s="33" t="s">
        <v>738</v>
      </c>
      <c r="P144" s="190">
        <v>5000000</v>
      </c>
      <c r="Q144" s="35">
        <v>22518</v>
      </c>
      <c r="R144" s="30" t="s">
        <v>739</v>
      </c>
      <c r="S144" s="30" t="s">
        <v>27</v>
      </c>
      <c r="T144" s="30" t="s">
        <v>99</v>
      </c>
      <c r="U144" s="30" t="s">
        <v>935</v>
      </c>
      <c r="V144" s="31">
        <v>43171</v>
      </c>
      <c r="W144" s="30" t="s">
        <v>38</v>
      </c>
      <c r="X144" s="30" t="s">
        <v>230</v>
      </c>
      <c r="Y144" s="30" t="s">
        <v>607</v>
      </c>
      <c r="Z144" s="30" t="s">
        <v>936</v>
      </c>
      <c r="AA144" s="29">
        <v>1022953793</v>
      </c>
      <c r="AB144" s="30" t="s">
        <v>103</v>
      </c>
      <c r="AC144" s="30">
        <v>76718</v>
      </c>
      <c r="AD144" s="31">
        <v>43172</v>
      </c>
      <c r="AE144" s="34">
        <v>3770000</v>
      </c>
      <c r="AF144" s="34">
        <v>0</v>
      </c>
      <c r="AG144" s="34">
        <f t="shared" si="10"/>
        <v>3770000</v>
      </c>
      <c r="AH144" s="30" t="s">
        <v>103</v>
      </c>
      <c r="AI144" s="30" t="s">
        <v>103</v>
      </c>
      <c r="AJ144" s="30" t="s">
        <v>103</v>
      </c>
      <c r="AK144" s="30" t="s">
        <v>103</v>
      </c>
      <c r="AL144" s="30" t="s">
        <v>103</v>
      </c>
      <c r="AM144" s="31">
        <v>43179</v>
      </c>
      <c r="AN144" s="31">
        <v>43465</v>
      </c>
      <c r="AO144" s="31" t="s">
        <v>116</v>
      </c>
      <c r="AP144" s="37">
        <f>+AN144-AM144</f>
        <v>286</v>
      </c>
      <c r="AQ144" s="30" t="s">
        <v>937</v>
      </c>
      <c r="AR144" s="158">
        <v>63335799</v>
      </c>
      <c r="AS144" s="5" t="str">
        <f t="shared" si="11"/>
        <v>Terminado para  tramite de liquidacion</v>
      </c>
    </row>
    <row r="145" spans="1:45" ht="20.100000000000001" hidden="1" customHeight="1">
      <c r="A145" s="28" t="s">
        <v>106</v>
      </c>
      <c r="B145" s="30">
        <v>22</v>
      </c>
      <c r="C145" s="30" t="s">
        <v>645</v>
      </c>
      <c r="D145" s="30" t="s">
        <v>938</v>
      </c>
      <c r="E145" s="29">
        <v>22</v>
      </c>
      <c r="F145" s="30" t="s">
        <v>939</v>
      </c>
      <c r="G145" s="30" t="s">
        <v>4</v>
      </c>
      <c r="H145" s="38">
        <v>43152</v>
      </c>
      <c r="I145" s="32" t="s">
        <v>31</v>
      </c>
      <c r="J145" s="30" t="s">
        <v>453</v>
      </c>
      <c r="K145" s="30" t="s">
        <v>20</v>
      </c>
      <c r="L145" s="30" t="s">
        <v>940</v>
      </c>
      <c r="M145" s="30">
        <v>110</v>
      </c>
      <c r="N145" s="30">
        <v>78181500</v>
      </c>
      <c r="O145" s="30" t="s">
        <v>662</v>
      </c>
      <c r="P145" s="190">
        <v>10000000</v>
      </c>
      <c r="Q145" s="35">
        <v>23418</v>
      </c>
      <c r="R145" s="30" t="s">
        <v>663</v>
      </c>
      <c r="S145" s="30" t="s">
        <v>28</v>
      </c>
      <c r="T145" s="30" t="s">
        <v>103</v>
      </c>
      <c r="U145" s="30" t="s">
        <v>103</v>
      </c>
      <c r="V145" s="31" t="s">
        <v>103</v>
      </c>
      <c r="W145" s="30" t="s">
        <v>103</v>
      </c>
      <c r="X145" s="30" t="s">
        <v>103</v>
      </c>
      <c r="Y145" s="30" t="s">
        <v>103</v>
      </c>
      <c r="Z145" s="30" t="s">
        <v>103</v>
      </c>
      <c r="AA145" s="29" t="s">
        <v>103</v>
      </c>
      <c r="AB145" s="30" t="s">
        <v>103</v>
      </c>
      <c r="AC145" s="30" t="s">
        <v>103</v>
      </c>
      <c r="AD145" s="31" t="s">
        <v>103</v>
      </c>
      <c r="AE145" s="34">
        <v>0</v>
      </c>
      <c r="AF145" s="34">
        <v>0</v>
      </c>
      <c r="AG145" s="34">
        <f t="shared" si="10"/>
        <v>0</v>
      </c>
      <c r="AH145" s="30" t="s">
        <v>103</v>
      </c>
      <c r="AI145" s="30" t="s">
        <v>103</v>
      </c>
      <c r="AJ145" s="30" t="s">
        <v>103</v>
      </c>
      <c r="AK145" s="30" t="s">
        <v>103</v>
      </c>
      <c r="AL145" s="30" t="s">
        <v>103</v>
      </c>
      <c r="AM145" s="31" t="s">
        <v>103</v>
      </c>
      <c r="AN145" s="31" t="s">
        <v>103</v>
      </c>
      <c r="AO145" s="31"/>
      <c r="AP145" s="30" t="s">
        <v>103</v>
      </c>
      <c r="AQ145" s="30" t="s">
        <v>103</v>
      </c>
      <c r="AR145" s="158" t="s">
        <v>103</v>
      </c>
      <c r="AS145" s="5" t="str">
        <f t="shared" si="11"/>
        <v xml:space="preserve"> En ejecución</v>
      </c>
    </row>
    <row r="146" spans="1:45" ht="20.100000000000001" hidden="1" customHeight="1">
      <c r="A146" s="28" t="s">
        <v>106</v>
      </c>
      <c r="B146" s="29">
        <v>36</v>
      </c>
      <c r="C146" s="30" t="s">
        <v>107</v>
      </c>
      <c r="D146" s="30" t="s">
        <v>941</v>
      </c>
      <c r="E146" s="30" t="s">
        <v>942</v>
      </c>
      <c r="F146" s="30" t="s">
        <v>943</v>
      </c>
      <c r="G146" s="30" t="s">
        <v>4</v>
      </c>
      <c r="H146" s="38">
        <v>43152</v>
      </c>
      <c r="I146" s="32" t="s">
        <v>31</v>
      </c>
      <c r="J146" s="30" t="s">
        <v>453</v>
      </c>
      <c r="K146" s="30" t="s">
        <v>20</v>
      </c>
      <c r="L146" s="30" t="s">
        <v>944</v>
      </c>
      <c r="M146" s="30">
        <v>104</v>
      </c>
      <c r="N146" s="30">
        <v>78181500</v>
      </c>
      <c r="O146" s="33" t="s">
        <v>945</v>
      </c>
      <c r="P146" s="190">
        <v>27000000</v>
      </c>
      <c r="Q146" s="35">
        <v>22718</v>
      </c>
      <c r="R146" s="30" t="s">
        <v>663</v>
      </c>
      <c r="S146" s="30" t="s">
        <v>27</v>
      </c>
      <c r="T146" s="30" t="s">
        <v>99</v>
      </c>
      <c r="U146" s="30" t="s">
        <v>946</v>
      </c>
      <c r="V146" s="31">
        <v>43168</v>
      </c>
      <c r="W146" s="30" t="s">
        <v>38</v>
      </c>
      <c r="X146" s="30" t="s">
        <v>100</v>
      </c>
      <c r="Y146" s="30" t="s">
        <v>101</v>
      </c>
      <c r="Z146" s="30" t="s">
        <v>947</v>
      </c>
      <c r="AA146" s="29">
        <v>860069497</v>
      </c>
      <c r="AB146" s="30">
        <v>4</v>
      </c>
      <c r="AC146" s="30">
        <v>76318</v>
      </c>
      <c r="AD146" s="31">
        <v>43171</v>
      </c>
      <c r="AE146" s="34">
        <v>27000000</v>
      </c>
      <c r="AF146" s="34">
        <v>0</v>
      </c>
      <c r="AG146" s="34">
        <f t="shared" si="10"/>
        <v>27000000</v>
      </c>
      <c r="AH146" s="30" t="s">
        <v>103</v>
      </c>
      <c r="AI146" s="30" t="s">
        <v>103</v>
      </c>
      <c r="AJ146" s="30" t="s">
        <v>103</v>
      </c>
      <c r="AK146" s="30" t="s">
        <v>103</v>
      </c>
      <c r="AL146" s="30" t="s">
        <v>103</v>
      </c>
      <c r="AM146" s="31">
        <v>43193</v>
      </c>
      <c r="AN146" s="31">
        <v>43465</v>
      </c>
      <c r="AO146" s="31" t="s">
        <v>116</v>
      </c>
      <c r="AP146" s="37">
        <f t="shared" ref="AP146:AP152" si="12">+AN146-AM146</f>
        <v>272</v>
      </c>
      <c r="AQ146" s="30" t="s">
        <v>458</v>
      </c>
      <c r="AR146" s="158">
        <v>80251761</v>
      </c>
      <c r="AS146" s="5" t="str">
        <f t="shared" si="11"/>
        <v>Terminado para  tramite de liquidacion</v>
      </c>
    </row>
    <row r="147" spans="1:45" ht="20.100000000000001" hidden="1" customHeight="1">
      <c r="A147" s="28" t="s">
        <v>91</v>
      </c>
      <c r="B147" s="30">
        <v>45244</v>
      </c>
      <c r="C147" s="30" t="s">
        <v>107</v>
      </c>
      <c r="D147" s="30" t="s">
        <v>948</v>
      </c>
      <c r="E147" s="30">
        <v>45244</v>
      </c>
      <c r="F147" s="30" t="s">
        <v>949</v>
      </c>
      <c r="G147" s="30" t="s">
        <v>4</v>
      </c>
      <c r="H147" s="38">
        <v>43166</v>
      </c>
      <c r="I147" s="32" t="s">
        <v>32</v>
      </c>
      <c r="J147" s="30" t="s">
        <v>95</v>
      </c>
      <c r="K147" s="30" t="s">
        <v>20</v>
      </c>
      <c r="L147" s="30" t="s">
        <v>950</v>
      </c>
      <c r="M147" s="30">
        <v>118</v>
      </c>
      <c r="N147" s="30">
        <v>761115</v>
      </c>
      <c r="O147" s="33" t="s">
        <v>757</v>
      </c>
      <c r="P147" s="190">
        <v>117144000</v>
      </c>
      <c r="Q147" s="35">
        <v>28918</v>
      </c>
      <c r="R147" s="30" t="s">
        <v>758</v>
      </c>
      <c r="S147" s="30" t="s">
        <v>27</v>
      </c>
      <c r="T147" s="30" t="s">
        <v>99</v>
      </c>
      <c r="U147" s="30">
        <v>26253</v>
      </c>
      <c r="V147" s="31">
        <v>43166</v>
      </c>
      <c r="W147" s="30" t="s">
        <v>43</v>
      </c>
      <c r="X147" s="30" t="s">
        <v>951</v>
      </c>
      <c r="Y147" s="30" t="s">
        <v>952</v>
      </c>
      <c r="Z147" s="30" t="s">
        <v>953</v>
      </c>
      <c r="AA147" s="29">
        <v>890107386</v>
      </c>
      <c r="AB147" s="30">
        <v>8</v>
      </c>
      <c r="AC147" s="30">
        <v>73118</v>
      </c>
      <c r="AD147" s="31">
        <v>43166</v>
      </c>
      <c r="AE147" s="34">
        <v>103046457</v>
      </c>
      <c r="AF147" s="34">
        <v>0</v>
      </c>
      <c r="AG147" s="34">
        <f t="shared" si="10"/>
        <v>103046457</v>
      </c>
      <c r="AH147" s="30" t="s">
        <v>103</v>
      </c>
      <c r="AI147" s="30" t="s">
        <v>103</v>
      </c>
      <c r="AJ147" s="30" t="s">
        <v>103</v>
      </c>
      <c r="AK147" s="30" t="s">
        <v>103</v>
      </c>
      <c r="AL147" s="30" t="s">
        <v>103</v>
      </c>
      <c r="AM147" s="31">
        <v>43166</v>
      </c>
      <c r="AN147" s="31">
        <v>43465</v>
      </c>
      <c r="AO147" s="31" t="s">
        <v>116</v>
      </c>
      <c r="AP147" s="37">
        <f t="shared" si="12"/>
        <v>299</v>
      </c>
      <c r="AQ147" s="30" t="s">
        <v>954</v>
      </c>
      <c r="AR147" s="158">
        <v>30762702</v>
      </c>
      <c r="AS147" s="5" t="str">
        <f t="shared" si="11"/>
        <v>Terminado para  tramite de liquidacion</v>
      </c>
    </row>
    <row r="148" spans="1:45" ht="20.100000000000001" hidden="1" customHeight="1">
      <c r="A148" s="28" t="s">
        <v>91</v>
      </c>
      <c r="B148" s="29">
        <v>45052</v>
      </c>
      <c r="C148" s="30" t="s">
        <v>107</v>
      </c>
      <c r="D148" s="32" t="s">
        <v>955</v>
      </c>
      <c r="E148" s="29">
        <v>45052</v>
      </c>
      <c r="F148" s="30" t="s">
        <v>956</v>
      </c>
      <c r="G148" s="30" t="s">
        <v>4</v>
      </c>
      <c r="H148" s="38">
        <v>43166</v>
      </c>
      <c r="I148" s="32" t="s">
        <v>32</v>
      </c>
      <c r="J148" s="30" t="s">
        <v>95</v>
      </c>
      <c r="K148" s="30" t="s">
        <v>20</v>
      </c>
      <c r="L148" s="30" t="s">
        <v>957</v>
      </c>
      <c r="M148" s="30">
        <v>121</v>
      </c>
      <c r="N148" s="30">
        <v>761115</v>
      </c>
      <c r="O148" s="33" t="s">
        <v>757</v>
      </c>
      <c r="P148" s="190">
        <v>101395000</v>
      </c>
      <c r="Q148" s="35">
        <v>29218</v>
      </c>
      <c r="R148" s="30" t="s">
        <v>758</v>
      </c>
      <c r="S148" s="30" t="s">
        <v>27</v>
      </c>
      <c r="T148" s="30" t="s">
        <v>99</v>
      </c>
      <c r="U148" s="30">
        <v>26252</v>
      </c>
      <c r="V148" s="31">
        <v>43166</v>
      </c>
      <c r="W148" s="30" t="s">
        <v>43</v>
      </c>
      <c r="X148" s="30" t="s">
        <v>230</v>
      </c>
      <c r="Y148" s="30" t="s">
        <v>958</v>
      </c>
      <c r="Z148" s="30" t="s">
        <v>959</v>
      </c>
      <c r="AA148" s="29">
        <v>800041433</v>
      </c>
      <c r="AB148" s="30">
        <v>3</v>
      </c>
      <c r="AC148" s="30">
        <v>74018</v>
      </c>
      <c r="AD148" s="31">
        <v>43166</v>
      </c>
      <c r="AE148" s="34">
        <v>91806009.989999995</v>
      </c>
      <c r="AF148" s="34">
        <v>0</v>
      </c>
      <c r="AG148" s="34">
        <f t="shared" si="10"/>
        <v>91806009.989999995</v>
      </c>
      <c r="AH148" s="30" t="s">
        <v>103</v>
      </c>
      <c r="AI148" s="30" t="s">
        <v>103</v>
      </c>
      <c r="AJ148" s="30" t="s">
        <v>103</v>
      </c>
      <c r="AK148" s="30" t="s">
        <v>103</v>
      </c>
      <c r="AL148" s="30" t="s">
        <v>103</v>
      </c>
      <c r="AM148" s="31">
        <v>43166</v>
      </c>
      <c r="AN148" s="31">
        <v>43465</v>
      </c>
      <c r="AO148" s="31" t="s">
        <v>116</v>
      </c>
      <c r="AP148" s="37">
        <f t="shared" si="12"/>
        <v>299</v>
      </c>
      <c r="AQ148" s="30" t="s">
        <v>960</v>
      </c>
      <c r="AR148" s="158">
        <v>1130618500</v>
      </c>
      <c r="AS148" s="5" t="str">
        <f t="shared" si="11"/>
        <v>Terminado para  tramite de liquidacion</v>
      </c>
    </row>
    <row r="149" spans="1:45" ht="20.100000000000001" hidden="1" customHeight="1">
      <c r="A149" s="28" t="s">
        <v>106</v>
      </c>
      <c r="B149" s="30">
        <v>5</v>
      </c>
      <c r="C149" s="30" t="s">
        <v>92</v>
      </c>
      <c r="D149" s="30" t="s">
        <v>961</v>
      </c>
      <c r="E149" s="30" t="s">
        <v>962</v>
      </c>
      <c r="F149" s="30" t="s">
        <v>963</v>
      </c>
      <c r="G149" s="30" t="s">
        <v>4</v>
      </c>
      <c r="H149" s="31">
        <v>43164</v>
      </c>
      <c r="I149" s="32" t="s">
        <v>32</v>
      </c>
      <c r="J149" s="30" t="s">
        <v>613</v>
      </c>
      <c r="K149" s="30" t="s">
        <v>19</v>
      </c>
      <c r="L149" s="30" t="s">
        <v>964</v>
      </c>
      <c r="M149" s="30">
        <v>168</v>
      </c>
      <c r="N149" s="30">
        <v>811115</v>
      </c>
      <c r="O149" s="33" t="s">
        <v>965</v>
      </c>
      <c r="P149" s="190">
        <v>102299000</v>
      </c>
      <c r="Q149" s="35">
        <v>30518</v>
      </c>
      <c r="R149" s="30" t="s">
        <v>283</v>
      </c>
      <c r="S149" s="30" t="s">
        <v>27</v>
      </c>
      <c r="T149" s="30" t="s">
        <v>99</v>
      </c>
      <c r="U149" s="30">
        <v>67</v>
      </c>
      <c r="V149" s="31">
        <v>43208</v>
      </c>
      <c r="W149" s="30" t="s">
        <v>36</v>
      </c>
      <c r="X149" s="30" t="s">
        <v>100</v>
      </c>
      <c r="Y149" s="30" t="s">
        <v>101</v>
      </c>
      <c r="Z149" s="30" t="s">
        <v>966</v>
      </c>
      <c r="AA149" s="29">
        <v>900381188</v>
      </c>
      <c r="AB149" s="36">
        <v>4</v>
      </c>
      <c r="AC149" s="30">
        <v>99318</v>
      </c>
      <c r="AD149" s="31">
        <v>43208</v>
      </c>
      <c r="AE149" s="34">
        <v>82074746.519999996</v>
      </c>
      <c r="AF149" s="34">
        <v>0</v>
      </c>
      <c r="AG149" s="34">
        <f t="shared" si="10"/>
        <v>82074746.519999996</v>
      </c>
      <c r="AH149" s="34" t="s">
        <v>103</v>
      </c>
      <c r="AI149" s="34" t="s">
        <v>103</v>
      </c>
      <c r="AJ149" s="30" t="s">
        <v>103</v>
      </c>
      <c r="AK149" s="30" t="s">
        <v>103</v>
      </c>
      <c r="AL149" s="30" t="s">
        <v>103</v>
      </c>
      <c r="AM149" s="31">
        <v>43216</v>
      </c>
      <c r="AN149" s="31">
        <v>43246</v>
      </c>
      <c r="AO149" s="31" t="s">
        <v>104</v>
      </c>
      <c r="AP149" s="37">
        <f t="shared" si="12"/>
        <v>30</v>
      </c>
      <c r="AQ149" s="30" t="s">
        <v>967</v>
      </c>
      <c r="AR149" s="158">
        <v>1087989085</v>
      </c>
      <c r="AS149" s="5" t="str">
        <f t="shared" si="11"/>
        <v>Terminado para  tramite de liquidacion</v>
      </c>
    </row>
    <row r="150" spans="1:45" ht="20.100000000000001" hidden="1" customHeight="1">
      <c r="A150" s="28" t="s">
        <v>154</v>
      </c>
      <c r="B150" s="30">
        <v>38</v>
      </c>
      <c r="C150" s="30" t="s">
        <v>155</v>
      </c>
      <c r="D150" s="30" t="s">
        <v>968</v>
      </c>
      <c r="E150" s="30" t="s">
        <v>969</v>
      </c>
      <c r="F150" s="30" t="s">
        <v>970</v>
      </c>
      <c r="G150" s="30" t="s">
        <v>4</v>
      </c>
      <c r="H150" s="38">
        <v>43155</v>
      </c>
      <c r="I150" s="32" t="s">
        <v>31</v>
      </c>
      <c r="J150" s="30" t="s">
        <v>453</v>
      </c>
      <c r="K150" s="30" t="s">
        <v>23</v>
      </c>
      <c r="L150" s="30" t="s">
        <v>971</v>
      </c>
      <c r="M150" s="30">
        <v>32</v>
      </c>
      <c r="N150" s="30">
        <v>80141607</v>
      </c>
      <c r="O150" s="33" t="s">
        <v>113</v>
      </c>
      <c r="P150" s="190">
        <v>27000000</v>
      </c>
      <c r="Q150" s="35">
        <v>24318</v>
      </c>
      <c r="R150" s="30" t="s">
        <v>730</v>
      </c>
      <c r="S150" s="30" t="s">
        <v>27</v>
      </c>
      <c r="T150" s="30" t="s">
        <v>99</v>
      </c>
      <c r="U150" s="30" t="s">
        <v>972</v>
      </c>
      <c r="V150" s="31">
        <v>43181</v>
      </c>
      <c r="W150" s="30" t="s">
        <v>39</v>
      </c>
      <c r="X150" s="30" t="s">
        <v>951</v>
      </c>
      <c r="Y150" s="30" t="s">
        <v>973</v>
      </c>
      <c r="Z150" s="30" t="s">
        <v>974</v>
      </c>
      <c r="AA150" s="29">
        <v>900266583</v>
      </c>
      <c r="AB150" s="30">
        <v>9</v>
      </c>
      <c r="AC150" s="30">
        <v>80918</v>
      </c>
      <c r="AD150" s="31">
        <v>43181</v>
      </c>
      <c r="AE150" s="34">
        <v>24000000</v>
      </c>
      <c r="AF150" s="34">
        <v>0</v>
      </c>
      <c r="AG150" s="34">
        <f t="shared" si="10"/>
        <v>24000000</v>
      </c>
      <c r="AH150" s="30"/>
      <c r="AI150" s="30"/>
      <c r="AJ150" s="30"/>
      <c r="AK150" s="30"/>
      <c r="AL150" s="30" t="s">
        <v>103</v>
      </c>
      <c r="AM150" s="31">
        <v>43193</v>
      </c>
      <c r="AN150" s="31">
        <v>43449</v>
      </c>
      <c r="AO150" s="31" t="s">
        <v>116</v>
      </c>
      <c r="AP150" s="37">
        <f t="shared" si="12"/>
        <v>256</v>
      </c>
      <c r="AQ150" s="30" t="s">
        <v>975</v>
      </c>
      <c r="AR150" s="158">
        <v>30762702</v>
      </c>
      <c r="AS150" s="5" t="str">
        <f t="shared" si="11"/>
        <v>Terminado para  tramite de liquidacion</v>
      </c>
    </row>
    <row r="151" spans="1:45" ht="20.100000000000001" hidden="1" customHeight="1">
      <c r="A151" s="28" t="s">
        <v>91</v>
      </c>
      <c r="B151" s="30">
        <v>27198</v>
      </c>
      <c r="C151" s="30" t="s">
        <v>682</v>
      </c>
      <c r="D151" s="30" t="s">
        <v>976</v>
      </c>
      <c r="E151" s="30">
        <v>25876</v>
      </c>
      <c r="F151" s="30" t="s">
        <v>977</v>
      </c>
      <c r="G151" s="30" t="s">
        <v>4</v>
      </c>
      <c r="H151" s="38">
        <v>43157</v>
      </c>
      <c r="I151" s="32" t="s">
        <v>32</v>
      </c>
      <c r="J151" s="30" t="s">
        <v>95</v>
      </c>
      <c r="K151" s="30" t="s">
        <v>20</v>
      </c>
      <c r="L151" s="30" t="s">
        <v>978</v>
      </c>
      <c r="M151" s="30">
        <v>133</v>
      </c>
      <c r="N151" s="30">
        <v>151015</v>
      </c>
      <c r="O151" s="33" t="s">
        <v>668</v>
      </c>
      <c r="P151" s="190">
        <v>70000000</v>
      </c>
      <c r="Q151" s="35">
        <v>30018</v>
      </c>
      <c r="R151" s="30" t="s">
        <v>176</v>
      </c>
      <c r="S151" s="30" t="s">
        <v>27</v>
      </c>
      <c r="T151" s="30" t="s">
        <v>99</v>
      </c>
      <c r="U151" s="30">
        <v>25876</v>
      </c>
      <c r="V151" s="31">
        <v>43157</v>
      </c>
      <c r="W151" s="30" t="s">
        <v>43</v>
      </c>
      <c r="X151" s="30" t="s">
        <v>357</v>
      </c>
      <c r="Y151" s="30" t="s">
        <v>607</v>
      </c>
      <c r="Z151" s="30" t="s">
        <v>979</v>
      </c>
      <c r="AA151" s="29">
        <v>90047723</v>
      </c>
      <c r="AB151" s="30">
        <v>5</v>
      </c>
      <c r="AC151" s="30">
        <v>71118</v>
      </c>
      <c r="AD151" s="31">
        <v>43165</v>
      </c>
      <c r="AE151" s="34">
        <v>70000000</v>
      </c>
      <c r="AF151" s="34">
        <v>0</v>
      </c>
      <c r="AG151" s="34">
        <f t="shared" si="10"/>
        <v>70000000</v>
      </c>
      <c r="AH151" s="30" t="s">
        <v>103</v>
      </c>
      <c r="AI151" s="30" t="s">
        <v>103</v>
      </c>
      <c r="AJ151" s="30" t="s">
        <v>103</v>
      </c>
      <c r="AK151" s="30" t="s">
        <v>103</v>
      </c>
      <c r="AL151" s="30" t="s">
        <v>103</v>
      </c>
      <c r="AM151" s="31">
        <v>43157</v>
      </c>
      <c r="AN151" s="31">
        <v>43380</v>
      </c>
      <c r="AO151" s="31" t="s">
        <v>116</v>
      </c>
      <c r="AP151" s="37">
        <f t="shared" si="12"/>
        <v>223</v>
      </c>
      <c r="AQ151" s="30" t="s">
        <v>980</v>
      </c>
      <c r="AR151" s="158">
        <v>79537863</v>
      </c>
      <c r="AS151" s="5" t="str">
        <f t="shared" si="11"/>
        <v>Terminado para  tramite de liquidacion</v>
      </c>
    </row>
    <row r="152" spans="1:45" ht="20.100000000000001" hidden="1" customHeight="1">
      <c r="A152" s="28" t="s">
        <v>106</v>
      </c>
      <c r="B152" s="30">
        <v>8</v>
      </c>
      <c r="C152" s="30" t="s">
        <v>92</v>
      </c>
      <c r="D152" s="30" t="s">
        <v>981</v>
      </c>
      <c r="E152" s="30" t="s">
        <v>982</v>
      </c>
      <c r="F152" s="30" t="s">
        <v>983</v>
      </c>
      <c r="G152" s="30" t="s">
        <v>4</v>
      </c>
      <c r="H152" s="38">
        <v>43168</v>
      </c>
      <c r="I152" s="32" t="s">
        <v>32</v>
      </c>
      <c r="J152" s="30" t="s">
        <v>613</v>
      </c>
      <c r="K152" s="30" t="s">
        <v>19</v>
      </c>
      <c r="L152" s="30" t="s">
        <v>984</v>
      </c>
      <c r="M152" s="30">
        <v>174</v>
      </c>
      <c r="N152" s="30">
        <v>32151900</v>
      </c>
      <c r="O152" s="33" t="s">
        <v>985</v>
      </c>
      <c r="P152" s="190">
        <v>450000000</v>
      </c>
      <c r="Q152" s="35">
        <v>30718</v>
      </c>
      <c r="R152" s="30" t="s">
        <v>283</v>
      </c>
      <c r="S152" s="30" t="s">
        <v>27</v>
      </c>
      <c r="T152" s="30" t="s">
        <v>99</v>
      </c>
      <c r="U152" s="30">
        <v>70</v>
      </c>
      <c r="V152" s="31">
        <v>43220</v>
      </c>
      <c r="W152" s="30" t="s">
        <v>36</v>
      </c>
      <c r="X152" s="30" t="s">
        <v>100</v>
      </c>
      <c r="Y152" s="30" t="s">
        <v>101</v>
      </c>
      <c r="Z152" s="30" t="s">
        <v>986</v>
      </c>
      <c r="AA152" s="29">
        <v>830100010</v>
      </c>
      <c r="AB152" s="36">
        <v>4</v>
      </c>
      <c r="AC152" s="30">
        <v>111418</v>
      </c>
      <c r="AD152" s="31">
        <v>43223</v>
      </c>
      <c r="AE152" s="34">
        <v>376000000</v>
      </c>
      <c r="AF152" s="34">
        <v>0</v>
      </c>
      <c r="AG152" s="34">
        <f t="shared" si="10"/>
        <v>376000000</v>
      </c>
      <c r="AH152" s="30" t="s">
        <v>103</v>
      </c>
      <c r="AI152" s="30" t="s">
        <v>103</v>
      </c>
      <c r="AJ152" s="30" t="s">
        <v>103</v>
      </c>
      <c r="AK152" s="30" t="s">
        <v>103</v>
      </c>
      <c r="AL152" s="30" t="s">
        <v>103</v>
      </c>
      <c r="AM152" s="31">
        <v>43230</v>
      </c>
      <c r="AN152" s="31">
        <v>43322</v>
      </c>
      <c r="AO152" s="31" t="s">
        <v>116</v>
      </c>
      <c r="AP152" s="37">
        <f t="shared" si="12"/>
        <v>92</v>
      </c>
      <c r="AQ152" s="30" t="s">
        <v>987</v>
      </c>
      <c r="AR152" s="158">
        <v>79347330</v>
      </c>
      <c r="AS152" s="5" t="str">
        <f t="shared" si="11"/>
        <v>Terminado para  tramite de liquidacion</v>
      </c>
    </row>
    <row r="153" spans="1:45" ht="20.100000000000001" hidden="1" customHeight="1">
      <c r="A153" s="28" t="s">
        <v>106</v>
      </c>
      <c r="B153" s="29">
        <v>7</v>
      </c>
      <c r="C153" s="30" t="s">
        <v>107</v>
      </c>
      <c r="D153" s="30" t="s">
        <v>988</v>
      </c>
      <c r="E153" s="30" t="s">
        <v>989</v>
      </c>
      <c r="F153" s="30" t="s">
        <v>990</v>
      </c>
      <c r="G153" s="30" t="s">
        <v>4</v>
      </c>
      <c r="H153" s="38">
        <v>43158</v>
      </c>
      <c r="I153" s="32" t="s">
        <v>32</v>
      </c>
      <c r="J153" s="30" t="s">
        <v>613</v>
      </c>
      <c r="K153" s="30" t="s">
        <v>19</v>
      </c>
      <c r="L153" s="30" t="s">
        <v>991</v>
      </c>
      <c r="M153" s="30">
        <v>209</v>
      </c>
      <c r="N153" s="30">
        <v>81102700</v>
      </c>
      <c r="O153" s="30" t="s">
        <v>992</v>
      </c>
      <c r="P153" s="190">
        <v>152653400</v>
      </c>
      <c r="Q153" s="35">
        <v>30818</v>
      </c>
      <c r="R153" s="30" t="s">
        <v>283</v>
      </c>
      <c r="S153" s="30" t="s">
        <v>28</v>
      </c>
      <c r="T153" s="30" t="s">
        <v>103</v>
      </c>
      <c r="U153" s="30" t="s">
        <v>103</v>
      </c>
      <c r="V153" s="31" t="s">
        <v>103</v>
      </c>
      <c r="W153" s="30" t="s">
        <v>103</v>
      </c>
      <c r="X153" s="31" t="s">
        <v>103</v>
      </c>
      <c r="Y153" s="31" t="s">
        <v>103</v>
      </c>
      <c r="Z153" s="30" t="s">
        <v>103</v>
      </c>
      <c r="AA153" s="29" t="s">
        <v>103</v>
      </c>
      <c r="AB153" s="30" t="s">
        <v>103</v>
      </c>
      <c r="AC153" s="30" t="s">
        <v>103</v>
      </c>
      <c r="AD153" s="30" t="s">
        <v>103</v>
      </c>
      <c r="AE153" s="34">
        <v>0</v>
      </c>
      <c r="AF153" s="34">
        <v>0</v>
      </c>
      <c r="AG153" s="34">
        <f t="shared" si="10"/>
        <v>0</v>
      </c>
      <c r="AH153" s="34" t="s">
        <v>103</v>
      </c>
      <c r="AI153" s="30" t="s">
        <v>103</v>
      </c>
      <c r="AJ153" s="34" t="s">
        <v>103</v>
      </c>
      <c r="AK153" s="30" t="s">
        <v>103</v>
      </c>
      <c r="AL153" s="30" t="s">
        <v>103</v>
      </c>
      <c r="AM153" s="31" t="s">
        <v>103</v>
      </c>
      <c r="AN153" s="31" t="s">
        <v>103</v>
      </c>
      <c r="AO153" s="31"/>
      <c r="AP153" s="30" t="s">
        <v>103</v>
      </c>
      <c r="AQ153" s="31" t="s">
        <v>103</v>
      </c>
      <c r="AR153" s="160" t="s">
        <v>103</v>
      </c>
      <c r="AS153" s="5" t="str">
        <f t="shared" si="11"/>
        <v xml:space="preserve"> En ejecución</v>
      </c>
    </row>
    <row r="154" spans="1:45" ht="20.100000000000001" hidden="1" customHeight="1">
      <c r="A154" s="28" t="s">
        <v>154</v>
      </c>
      <c r="B154" s="30">
        <v>6</v>
      </c>
      <c r="C154" s="30" t="s">
        <v>155</v>
      </c>
      <c r="D154" s="30" t="s">
        <v>993</v>
      </c>
      <c r="E154" s="30" t="s">
        <v>994</v>
      </c>
      <c r="F154" s="30" t="s">
        <v>995</v>
      </c>
      <c r="G154" s="30" t="s">
        <v>4</v>
      </c>
      <c r="H154" s="38">
        <v>43158</v>
      </c>
      <c r="I154" s="32" t="s">
        <v>32</v>
      </c>
      <c r="J154" s="30" t="s">
        <v>613</v>
      </c>
      <c r="K154" s="30" t="s">
        <v>20</v>
      </c>
      <c r="L154" s="30" t="s">
        <v>996</v>
      </c>
      <c r="M154" s="30">
        <v>100</v>
      </c>
      <c r="N154" s="30">
        <v>72151514</v>
      </c>
      <c r="O154" s="33" t="s">
        <v>997</v>
      </c>
      <c r="P154" s="190">
        <v>53205737</v>
      </c>
      <c r="Q154" s="35">
        <v>30318</v>
      </c>
      <c r="R154" s="30" t="s">
        <v>717</v>
      </c>
      <c r="S154" s="30" t="s">
        <v>27</v>
      </c>
      <c r="T154" s="30" t="s">
        <v>99</v>
      </c>
      <c r="U154" s="30">
        <v>68</v>
      </c>
      <c r="V154" s="31">
        <v>43217</v>
      </c>
      <c r="W154" s="30" t="s">
        <v>39</v>
      </c>
      <c r="X154" s="30" t="s">
        <v>100</v>
      </c>
      <c r="Y154" s="30" t="s">
        <v>162</v>
      </c>
      <c r="Z154" s="30" t="s">
        <v>998</v>
      </c>
      <c r="AA154" s="29">
        <v>830108265</v>
      </c>
      <c r="AB154" s="30">
        <v>1</v>
      </c>
      <c r="AC154" s="30">
        <v>110418</v>
      </c>
      <c r="AD154" s="31">
        <v>43217</v>
      </c>
      <c r="AE154" s="34">
        <v>53205737</v>
      </c>
      <c r="AF154" s="34">
        <v>0</v>
      </c>
      <c r="AG154" s="34">
        <f t="shared" si="10"/>
        <v>53205737</v>
      </c>
      <c r="AH154" s="30"/>
      <c r="AI154" s="30"/>
      <c r="AJ154" s="30"/>
      <c r="AK154" s="30"/>
      <c r="AL154" s="30"/>
      <c r="AM154" s="31">
        <v>43229</v>
      </c>
      <c r="AN154" s="31">
        <v>43465</v>
      </c>
      <c r="AO154" s="31" t="s">
        <v>116</v>
      </c>
      <c r="AP154" s="37">
        <f>+AN154-AM154</f>
        <v>236</v>
      </c>
      <c r="AQ154" s="30" t="s">
        <v>999</v>
      </c>
      <c r="AR154" s="158">
        <v>80257091</v>
      </c>
      <c r="AS154" s="5" t="str">
        <f t="shared" si="11"/>
        <v>Terminado para  tramite de liquidacion</v>
      </c>
    </row>
    <row r="155" spans="1:45" ht="20.100000000000001" hidden="1" customHeight="1">
      <c r="A155" s="28" t="s">
        <v>91</v>
      </c>
      <c r="B155" s="30">
        <v>45590</v>
      </c>
      <c r="C155" s="30" t="s">
        <v>682</v>
      </c>
      <c r="D155" s="30" t="s">
        <v>1000</v>
      </c>
      <c r="E155" s="30">
        <v>26479</v>
      </c>
      <c r="F155" s="30" t="s">
        <v>1001</v>
      </c>
      <c r="G155" s="30" t="s">
        <v>4</v>
      </c>
      <c r="H155" s="38">
        <v>43172</v>
      </c>
      <c r="I155" s="32" t="s">
        <v>32</v>
      </c>
      <c r="J155" s="30" t="s">
        <v>95</v>
      </c>
      <c r="K155" s="30" t="s">
        <v>20</v>
      </c>
      <c r="L155" s="30" t="s">
        <v>1002</v>
      </c>
      <c r="M155" s="30">
        <v>119</v>
      </c>
      <c r="N155" s="32" t="s">
        <v>1003</v>
      </c>
      <c r="O155" s="33" t="s">
        <v>855</v>
      </c>
      <c r="P155" s="190">
        <v>83160000</v>
      </c>
      <c r="Q155" s="35">
        <v>29018</v>
      </c>
      <c r="R155" s="30" t="s">
        <v>856</v>
      </c>
      <c r="S155" s="30" t="s">
        <v>27</v>
      </c>
      <c r="T155" s="30" t="s">
        <v>99</v>
      </c>
      <c r="U155" s="30">
        <v>26479</v>
      </c>
      <c r="V155" s="31">
        <v>43172</v>
      </c>
      <c r="W155" s="30" t="s">
        <v>43</v>
      </c>
      <c r="X155" s="30" t="s">
        <v>1004</v>
      </c>
      <c r="Y155" s="30" t="s">
        <v>1005</v>
      </c>
      <c r="Z155" s="30" t="s">
        <v>1006</v>
      </c>
      <c r="AA155" s="29">
        <v>800093388</v>
      </c>
      <c r="AB155" s="30">
        <v>2</v>
      </c>
      <c r="AC155" s="30">
        <v>76918</v>
      </c>
      <c r="AD155" s="31">
        <v>43173</v>
      </c>
      <c r="AE155" s="34">
        <v>92914781.239999995</v>
      </c>
      <c r="AF155" s="34">
        <v>0</v>
      </c>
      <c r="AG155" s="34">
        <f t="shared" si="10"/>
        <v>92914781.239999995</v>
      </c>
      <c r="AH155" s="30" t="s">
        <v>103</v>
      </c>
      <c r="AI155" s="30" t="s">
        <v>103</v>
      </c>
      <c r="AJ155" s="30" t="s">
        <v>103</v>
      </c>
      <c r="AK155" s="30" t="s">
        <v>103</v>
      </c>
      <c r="AL155" s="30" t="s">
        <v>103</v>
      </c>
      <c r="AM155" s="31">
        <v>43172</v>
      </c>
      <c r="AN155" s="31">
        <v>43438</v>
      </c>
      <c r="AO155" s="31" t="s">
        <v>116</v>
      </c>
      <c r="AP155" s="37">
        <f>+AN155-AM155</f>
        <v>266</v>
      </c>
      <c r="AQ155" s="30" t="s">
        <v>699</v>
      </c>
      <c r="AR155" s="158">
        <v>19333768</v>
      </c>
      <c r="AS155" s="5" t="str">
        <f t="shared" si="11"/>
        <v>Terminado para  tramite de liquidacion</v>
      </c>
    </row>
    <row r="156" spans="1:45" ht="20.100000000000001" hidden="1" customHeight="1">
      <c r="A156" s="28" t="s">
        <v>154</v>
      </c>
      <c r="B156" s="30">
        <v>1</v>
      </c>
      <c r="C156" s="30" t="s">
        <v>155</v>
      </c>
      <c r="D156" s="30" t="s">
        <v>1007</v>
      </c>
      <c r="E156" s="30" t="s">
        <v>1008</v>
      </c>
      <c r="F156" s="30" t="s">
        <v>1009</v>
      </c>
      <c r="G156" s="30" t="s">
        <v>4</v>
      </c>
      <c r="H156" s="38">
        <v>43158</v>
      </c>
      <c r="I156" s="32" t="s">
        <v>32</v>
      </c>
      <c r="J156" s="30" t="s">
        <v>1010</v>
      </c>
      <c r="K156" s="30" t="s">
        <v>23</v>
      </c>
      <c r="L156" s="30" t="s">
        <v>1011</v>
      </c>
      <c r="M156" s="30">
        <v>31</v>
      </c>
      <c r="N156" s="30">
        <v>801416</v>
      </c>
      <c r="O156" s="33" t="s">
        <v>113</v>
      </c>
      <c r="P156" s="190">
        <v>349250000</v>
      </c>
      <c r="Q156" s="35">
        <v>28518</v>
      </c>
      <c r="R156" s="30" t="s">
        <v>730</v>
      </c>
      <c r="S156" s="30" t="s">
        <v>27</v>
      </c>
      <c r="T156" s="30" t="s">
        <v>99</v>
      </c>
      <c r="U156" s="30">
        <v>69</v>
      </c>
      <c r="V156" s="31">
        <v>43220</v>
      </c>
      <c r="W156" s="30" t="s">
        <v>39</v>
      </c>
      <c r="X156" s="30" t="s">
        <v>100</v>
      </c>
      <c r="Y156" s="30" t="s">
        <v>101</v>
      </c>
      <c r="Z156" s="30" t="s">
        <v>1012</v>
      </c>
      <c r="AA156" s="29">
        <v>79867234</v>
      </c>
      <c r="AB156" s="30"/>
      <c r="AC156" s="30">
        <v>111018</v>
      </c>
      <c r="AD156" s="31">
        <v>43220</v>
      </c>
      <c r="AE156" s="34">
        <v>338605876</v>
      </c>
      <c r="AF156" s="34">
        <v>0</v>
      </c>
      <c r="AG156" s="34">
        <f t="shared" si="10"/>
        <v>338605876</v>
      </c>
      <c r="AH156" s="30"/>
      <c r="AI156" s="30"/>
      <c r="AJ156" s="30"/>
      <c r="AK156" s="30"/>
      <c r="AL156" s="30" t="s">
        <v>103</v>
      </c>
      <c r="AM156" s="31">
        <v>43227</v>
      </c>
      <c r="AN156" s="31">
        <v>43465</v>
      </c>
      <c r="AO156" s="31" t="s">
        <v>116</v>
      </c>
      <c r="AP156" s="37">
        <f>+AN156-AM156</f>
        <v>238</v>
      </c>
      <c r="AQ156" s="30" t="s">
        <v>1013</v>
      </c>
      <c r="AR156" s="158">
        <v>79905768</v>
      </c>
      <c r="AS156" s="5" t="str">
        <f t="shared" si="11"/>
        <v>Terminado para  tramite de liquidacion</v>
      </c>
    </row>
    <row r="157" spans="1:45" ht="20.100000000000001" hidden="1" customHeight="1">
      <c r="A157" s="28" t="s">
        <v>106</v>
      </c>
      <c r="B157" s="29">
        <v>1</v>
      </c>
      <c r="C157" s="30" t="s">
        <v>107</v>
      </c>
      <c r="D157" s="30" t="s">
        <v>1014</v>
      </c>
      <c r="E157" s="30" t="s">
        <v>1015</v>
      </c>
      <c r="F157" s="30" t="s">
        <v>1016</v>
      </c>
      <c r="G157" s="30" t="s">
        <v>4</v>
      </c>
      <c r="H157" s="38">
        <v>43159</v>
      </c>
      <c r="I157" s="32" t="s">
        <v>32</v>
      </c>
      <c r="J157" s="30" t="s">
        <v>1017</v>
      </c>
      <c r="K157" s="30" t="s">
        <v>23</v>
      </c>
      <c r="L157" s="30" t="s">
        <v>1018</v>
      </c>
      <c r="M157" s="30">
        <v>56</v>
      </c>
      <c r="N157" s="30">
        <v>53102700</v>
      </c>
      <c r="O157" s="33" t="s">
        <v>1019</v>
      </c>
      <c r="P157" s="190">
        <v>516000000</v>
      </c>
      <c r="Q157" s="35">
        <v>25918</v>
      </c>
      <c r="R157" s="30" t="s">
        <v>1020</v>
      </c>
      <c r="S157" s="30" t="s">
        <v>27</v>
      </c>
      <c r="T157" s="30" t="s">
        <v>99</v>
      </c>
      <c r="U157" s="30">
        <v>65</v>
      </c>
      <c r="V157" s="31">
        <v>43192</v>
      </c>
      <c r="W157" s="30" t="s">
        <v>44</v>
      </c>
      <c r="X157" s="30" t="s">
        <v>100</v>
      </c>
      <c r="Y157" s="30" t="s">
        <v>101</v>
      </c>
      <c r="Z157" s="30" t="s">
        <v>1021</v>
      </c>
      <c r="AA157" s="29">
        <v>800206442</v>
      </c>
      <c r="AB157" s="30">
        <v>1</v>
      </c>
      <c r="AC157" s="30">
        <v>89018</v>
      </c>
      <c r="AD157" s="31">
        <v>43192</v>
      </c>
      <c r="AE157" s="34">
        <v>516000000</v>
      </c>
      <c r="AF157" s="34">
        <v>0</v>
      </c>
      <c r="AG157" s="34">
        <f t="shared" si="10"/>
        <v>516000000</v>
      </c>
      <c r="AH157" s="30" t="s">
        <v>1022</v>
      </c>
      <c r="AI157" s="30">
        <v>20</v>
      </c>
      <c r="AJ157" s="30">
        <v>43192</v>
      </c>
      <c r="AK157" s="30">
        <v>44165</v>
      </c>
      <c r="AL157" s="30">
        <v>43206</v>
      </c>
      <c r="AM157" s="31">
        <v>43192</v>
      </c>
      <c r="AN157" s="31">
        <v>43311</v>
      </c>
      <c r="AO157" s="31" t="s">
        <v>116</v>
      </c>
      <c r="AP157" s="37">
        <f>+AN157-AM157</f>
        <v>119</v>
      </c>
      <c r="AQ157" s="30" t="s">
        <v>1023</v>
      </c>
      <c r="AR157" s="158">
        <v>79905768</v>
      </c>
      <c r="AS157" s="5" t="str">
        <f t="shared" si="11"/>
        <v>Terminado para  tramite de liquidacion</v>
      </c>
    </row>
    <row r="158" spans="1:45" ht="20.100000000000001" hidden="1" customHeight="1">
      <c r="A158" s="28" t="s">
        <v>106</v>
      </c>
      <c r="B158" s="29">
        <v>42</v>
      </c>
      <c r="C158" s="30" t="s">
        <v>107</v>
      </c>
      <c r="D158" s="30" t="s">
        <v>1024</v>
      </c>
      <c r="E158" s="30" t="s">
        <v>1025</v>
      </c>
      <c r="F158" s="30" t="s">
        <v>1026</v>
      </c>
      <c r="G158" s="30" t="s">
        <v>4</v>
      </c>
      <c r="H158" s="38">
        <v>43159</v>
      </c>
      <c r="I158" s="32" t="s">
        <v>31</v>
      </c>
      <c r="J158" s="30" t="s">
        <v>453</v>
      </c>
      <c r="K158" s="30" t="s">
        <v>20</v>
      </c>
      <c r="L158" s="30" t="s">
        <v>1027</v>
      </c>
      <c r="M158" s="30">
        <v>230</v>
      </c>
      <c r="N158" s="30">
        <v>76111501</v>
      </c>
      <c r="O158" s="30" t="s">
        <v>1028</v>
      </c>
      <c r="P158" s="190">
        <v>30225000</v>
      </c>
      <c r="Q158" s="35">
        <v>31918</v>
      </c>
      <c r="R158" s="30" t="s">
        <v>856</v>
      </c>
      <c r="S158" s="30" t="s">
        <v>28</v>
      </c>
      <c r="T158" s="30" t="s">
        <v>103</v>
      </c>
      <c r="U158" s="30" t="s">
        <v>103</v>
      </c>
      <c r="V158" s="31" t="s">
        <v>103</v>
      </c>
      <c r="W158" s="30" t="s">
        <v>103</v>
      </c>
      <c r="X158" s="30" t="s">
        <v>103</v>
      </c>
      <c r="Y158" s="30" t="s">
        <v>103</v>
      </c>
      <c r="Z158" s="30" t="s">
        <v>103</v>
      </c>
      <c r="AA158" s="29" t="s">
        <v>103</v>
      </c>
      <c r="AB158" s="30" t="s">
        <v>103</v>
      </c>
      <c r="AC158" s="30" t="s">
        <v>103</v>
      </c>
      <c r="AD158" s="31" t="s">
        <v>103</v>
      </c>
      <c r="AE158" s="34">
        <v>0</v>
      </c>
      <c r="AF158" s="34">
        <v>0</v>
      </c>
      <c r="AG158" s="34">
        <f t="shared" si="10"/>
        <v>0</v>
      </c>
      <c r="AH158" s="30" t="s">
        <v>103</v>
      </c>
      <c r="AI158" s="30" t="s">
        <v>103</v>
      </c>
      <c r="AJ158" s="30" t="s">
        <v>103</v>
      </c>
      <c r="AK158" s="30" t="s">
        <v>103</v>
      </c>
      <c r="AL158" s="30" t="s">
        <v>103</v>
      </c>
      <c r="AM158" s="31" t="s">
        <v>103</v>
      </c>
      <c r="AN158" s="31" t="s">
        <v>103</v>
      </c>
      <c r="AO158" s="31"/>
      <c r="AP158" s="30" t="s">
        <v>103</v>
      </c>
      <c r="AQ158" s="30" t="s">
        <v>103</v>
      </c>
      <c r="AR158" s="158" t="s">
        <v>103</v>
      </c>
      <c r="AS158" s="5" t="str">
        <f t="shared" si="11"/>
        <v xml:space="preserve"> En ejecución</v>
      </c>
    </row>
    <row r="159" spans="1:45" ht="20.100000000000001" hidden="1" customHeight="1">
      <c r="A159" s="28" t="s">
        <v>106</v>
      </c>
      <c r="B159" s="30">
        <v>40</v>
      </c>
      <c r="C159" s="30" t="s">
        <v>682</v>
      </c>
      <c r="D159" s="30" t="s">
        <v>1029</v>
      </c>
      <c r="E159" s="30" t="s">
        <v>1030</v>
      </c>
      <c r="F159" s="30" t="s">
        <v>1031</v>
      </c>
      <c r="G159" s="30" t="s">
        <v>4</v>
      </c>
      <c r="H159" s="38">
        <v>43159</v>
      </c>
      <c r="I159" s="32" t="s">
        <v>31</v>
      </c>
      <c r="J159" s="30" t="s">
        <v>453</v>
      </c>
      <c r="K159" s="30" t="s">
        <v>18</v>
      </c>
      <c r="L159" s="30" t="s">
        <v>1032</v>
      </c>
      <c r="M159" s="30">
        <v>229</v>
      </c>
      <c r="N159" s="32" t="s">
        <v>1033</v>
      </c>
      <c r="O159" s="33" t="s">
        <v>1034</v>
      </c>
      <c r="P159" s="190">
        <v>1700000</v>
      </c>
      <c r="Q159" s="35">
        <v>31318</v>
      </c>
      <c r="R159" s="30" t="s">
        <v>1035</v>
      </c>
      <c r="S159" s="30" t="s">
        <v>27</v>
      </c>
      <c r="T159" s="30" t="s">
        <v>99</v>
      </c>
      <c r="U159" s="30" t="s">
        <v>1036</v>
      </c>
      <c r="V159" s="31">
        <v>43181</v>
      </c>
      <c r="W159" s="30" t="s">
        <v>42</v>
      </c>
      <c r="X159" s="30" t="s">
        <v>719</v>
      </c>
      <c r="Y159" s="30" t="s">
        <v>101</v>
      </c>
      <c r="Z159" s="30" t="s">
        <v>1037</v>
      </c>
      <c r="AA159" s="29">
        <v>830145719</v>
      </c>
      <c r="AB159" s="30">
        <v>0</v>
      </c>
      <c r="AC159" s="30">
        <v>81118</v>
      </c>
      <c r="AD159" s="31">
        <v>43181</v>
      </c>
      <c r="AE159" s="34">
        <v>1693800</v>
      </c>
      <c r="AF159" s="34">
        <v>0</v>
      </c>
      <c r="AG159" s="34">
        <f t="shared" si="10"/>
        <v>1693800</v>
      </c>
      <c r="AH159" s="30" t="s">
        <v>103</v>
      </c>
      <c r="AI159" s="30" t="s">
        <v>103</v>
      </c>
      <c r="AJ159" s="30" t="s">
        <v>103</v>
      </c>
      <c r="AK159" s="30" t="s">
        <v>103</v>
      </c>
      <c r="AL159" s="30" t="s">
        <v>103</v>
      </c>
      <c r="AM159" s="31">
        <v>43181</v>
      </c>
      <c r="AN159" s="31">
        <v>43214</v>
      </c>
      <c r="AO159" s="31" t="s">
        <v>104</v>
      </c>
      <c r="AP159" s="37">
        <f>+AN159-AM159</f>
        <v>33</v>
      </c>
      <c r="AQ159" s="30" t="s">
        <v>1038</v>
      </c>
      <c r="AR159" s="158">
        <v>94486941</v>
      </c>
      <c r="AS159" s="5" t="str">
        <f t="shared" si="11"/>
        <v>Terminado para  tramite de liquidacion</v>
      </c>
    </row>
    <row r="160" spans="1:45" ht="20.100000000000001" hidden="1" customHeight="1">
      <c r="A160" s="28" t="s">
        <v>106</v>
      </c>
      <c r="B160" s="29">
        <v>41</v>
      </c>
      <c r="C160" s="30" t="s">
        <v>107</v>
      </c>
      <c r="D160" s="30" t="s">
        <v>1039</v>
      </c>
      <c r="E160" s="30" t="s">
        <v>1040</v>
      </c>
      <c r="F160" s="30" t="s">
        <v>1041</v>
      </c>
      <c r="G160" s="30" t="s">
        <v>4</v>
      </c>
      <c r="H160" s="38">
        <v>43159</v>
      </c>
      <c r="I160" s="32" t="s">
        <v>31</v>
      </c>
      <c r="J160" s="30" t="s">
        <v>453</v>
      </c>
      <c r="K160" s="30" t="s">
        <v>23</v>
      </c>
      <c r="L160" s="30" t="s">
        <v>1042</v>
      </c>
      <c r="M160" s="30">
        <v>225</v>
      </c>
      <c r="N160" s="30">
        <v>53102500</v>
      </c>
      <c r="O160" s="33" t="s">
        <v>1043</v>
      </c>
      <c r="P160" s="190">
        <v>29000000</v>
      </c>
      <c r="Q160" s="35">
        <v>28618</v>
      </c>
      <c r="R160" s="30" t="s">
        <v>1020</v>
      </c>
      <c r="S160" s="30" t="s">
        <v>27</v>
      </c>
      <c r="T160" s="30" t="s">
        <v>99</v>
      </c>
      <c r="U160" s="30" t="s">
        <v>1044</v>
      </c>
      <c r="V160" s="31">
        <v>43180</v>
      </c>
      <c r="W160" s="30" t="s">
        <v>34</v>
      </c>
      <c r="X160" s="30" t="s">
        <v>100</v>
      </c>
      <c r="Y160" s="30" t="s">
        <v>101</v>
      </c>
      <c r="Z160" s="30" t="s">
        <v>1045</v>
      </c>
      <c r="AA160" s="29">
        <v>800219876</v>
      </c>
      <c r="AB160" s="30">
        <v>9</v>
      </c>
      <c r="AC160" s="30">
        <v>80618</v>
      </c>
      <c r="AD160" s="31">
        <v>43181</v>
      </c>
      <c r="AE160" s="34">
        <v>25499880</v>
      </c>
      <c r="AF160" s="34">
        <v>0</v>
      </c>
      <c r="AG160" s="34">
        <f t="shared" si="10"/>
        <v>25499880</v>
      </c>
      <c r="AH160" s="30" t="s">
        <v>103</v>
      </c>
      <c r="AI160" s="30" t="s">
        <v>103</v>
      </c>
      <c r="AJ160" s="30" t="s">
        <v>103</v>
      </c>
      <c r="AK160" s="30" t="s">
        <v>103</v>
      </c>
      <c r="AL160" s="30" t="s">
        <v>103</v>
      </c>
      <c r="AM160" s="31">
        <v>43180</v>
      </c>
      <c r="AN160" s="31">
        <v>43465</v>
      </c>
      <c r="AO160" s="31" t="s">
        <v>116</v>
      </c>
      <c r="AP160" s="37">
        <f>+AN160-AM160</f>
        <v>285</v>
      </c>
      <c r="AQ160" s="30" t="s">
        <v>1046</v>
      </c>
      <c r="AR160" s="158">
        <v>88264550</v>
      </c>
      <c r="AS160" s="5" t="str">
        <f t="shared" si="11"/>
        <v>Terminado para  tramite de liquidacion</v>
      </c>
    </row>
    <row r="161" spans="1:45" ht="20.100000000000001" hidden="1" customHeight="1">
      <c r="A161" s="28" t="s">
        <v>106</v>
      </c>
      <c r="B161" s="29">
        <v>44</v>
      </c>
      <c r="C161" s="30" t="s">
        <v>107</v>
      </c>
      <c r="D161" s="30" t="s">
        <v>1047</v>
      </c>
      <c r="E161" s="30" t="s">
        <v>1048</v>
      </c>
      <c r="F161" s="30" t="s">
        <v>1049</v>
      </c>
      <c r="G161" s="30" t="s">
        <v>5</v>
      </c>
      <c r="H161" s="38">
        <v>43175</v>
      </c>
      <c r="I161" s="32" t="s">
        <v>31</v>
      </c>
      <c r="J161" s="30" t="s">
        <v>1050</v>
      </c>
      <c r="K161" s="30" t="s">
        <v>20</v>
      </c>
      <c r="L161" s="30" t="s">
        <v>1051</v>
      </c>
      <c r="M161" s="30">
        <v>230</v>
      </c>
      <c r="N161" s="30">
        <v>76111501</v>
      </c>
      <c r="O161" s="33" t="s">
        <v>1052</v>
      </c>
      <c r="P161" s="190">
        <v>30225000</v>
      </c>
      <c r="Q161" s="35">
        <v>31918</v>
      </c>
      <c r="R161" s="30" t="s">
        <v>856</v>
      </c>
      <c r="S161" s="30" t="s">
        <v>27</v>
      </c>
      <c r="T161" s="30" t="s">
        <v>99</v>
      </c>
      <c r="U161" s="30" t="s">
        <v>1053</v>
      </c>
      <c r="V161" s="31">
        <v>43210</v>
      </c>
      <c r="W161" s="30" t="s">
        <v>39</v>
      </c>
      <c r="X161" s="30" t="s">
        <v>617</v>
      </c>
      <c r="Y161" s="30" t="s">
        <v>101</v>
      </c>
      <c r="Z161" s="30" t="s">
        <v>1054</v>
      </c>
      <c r="AA161" s="29">
        <v>800242738</v>
      </c>
      <c r="AB161" s="30">
        <v>7</v>
      </c>
      <c r="AC161" s="30">
        <v>100118</v>
      </c>
      <c r="AD161" s="31">
        <v>43210</v>
      </c>
      <c r="AE161" s="34">
        <v>30126465</v>
      </c>
      <c r="AF161" s="34">
        <v>0</v>
      </c>
      <c r="AG161" s="34">
        <f t="shared" si="10"/>
        <v>30126465</v>
      </c>
      <c r="AH161" s="30" t="s">
        <v>1055</v>
      </c>
      <c r="AI161" s="30" t="s">
        <v>1056</v>
      </c>
      <c r="AJ161" s="30" t="s">
        <v>1057</v>
      </c>
      <c r="AK161" s="30" t="s">
        <v>474</v>
      </c>
      <c r="AL161" s="30">
        <v>43213</v>
      </c>
      <c r="AM161" s="31">
        <v>43214</v>
      </c>
      <c r="AN161" s="31">
        <v>43465</v>
      </c>
      <c r="AO161" s="31" t="s">
        <v>116</v>
      </c>
      <c r="AP161" s="37">
        <f>+AN161-AM161</f>
        <v>251</v>
      </c>
      <c r="AQ161" s="30" t="s">
        <v>1058</v>
      </c>
      <c r="AR161" s="158">
        <v>79448817</v>
      </c>
      <c r="AS161" s="5" t="str">
        <f t="shared" si="11"/>
        <v>Terminado para  tramite de liquidacion</v>
      </c>
    </row>
    <row r="162" spans="1:45" ht="20.100000000000001" hidden="1" customHeight="1">
      <c r="A162" s="28" t="s">
        <v>106</v>
      </c>
      <c r="B162" s="30">
        <v>45</v>
      </c>
      <c r="C162" s="30" t="s">
        <v>155</v>
      </c>
      <c r="D162" s="30" t="s">
        <v>1059</v>
      </c>
      <c r="E162" s="30" t="s">
        <v>1060</v>
      </c>
      <c r="F162" s="30" t="s">
        <v>1061</v>
      </c>
      <c r="G162" s="30" t="s">
        <v>5</v>
      </c>
      <c r="H162" s="38">
        <v>43175</v>
      </c>
      <c r="I162" s="32" t="s">
        <v>31</v>
      </c>
      <c r="J162" s="30" t="s">
        <v>1050</v>
      </c>
      <c r="K162" s="30" t="s">
        <v>20</v>
      </c>
      <c r="L162" s="30" t="s">
        <v>1062</v>
      </c>
      <c r="M162" s="30">
        <v>138</v>
      </c>
      <c r="N162" s="30">
        <v>15101505</v>
      </c>
      <c r="O162" s="30" t="s">
        <v>1063</v>
      </c>
      <c r="P162" s="190">
        <v>2000000</v>
      </c>
      <c r="Q162" s="35">
        <v>34518</v>
      </c>
      <c r="R162" s="30" t="s">
        <v>176</v>
      </c>
      <c r="S162" s="30" t="s">
        <v>28</v>
      </c>
      <c r="T162" s="30" t="s">
        <v>103</v>
      </c>
      <c r="U162" s="30" t="s">
        <v>103</v>
      </c>
      <c r="V162" s="31" t="s">
        <v>103</v>
      </c>
      <c r="W162" s="30" t="s">
        <v>103</v>
      </c>
      <c r="X162" s="30" t="s">
        <v>103</v>
      </c>
      <c r="Y162" s="30" t="s">
        <v>103</v>
      </c>
      <c r="Z162" s="30" t="s">
        <v>103</v>
      </c>
      <c r="AA162" s="29" t="s">
        <v>103</v>
      </c>
      <c r="AB162" s="30" t="s">
        <v>103</v>
      </c>
      <c r="AC162" s="30" t="s">
        <v>103</v>
      </c>
      <c r="AD162" s="31" t="s">
        <v>103</v>
      </c>
      <c r="AE162" s="34">
        <v>0</v>
      </c>
      <c r="AF162" s="34">
        <v>0</v>
      </c>
      <c r="AG162" s="34">
        <f t="shared" si="10"/>
        <v>0</v>
      </c>
      <c r="AH162" s="30" t="s">
        <v>103</v>
      </c>
      <c r="AI162" s="30" t="s">
        <v>103</v>
      </c>
      <c r="AJ162" s="30" t="s">
        <v>103</v>
      </c>
      <c r="AK162" s="30" t="s">
        <v>103</v>
      </c>
      <c r="AL162" s="30" t="s">
        <v>103</v>
      </c>
      <c r="AM162" s="31" t="s">
        <v>103</v>
      </c>
      <c r="AN162" s="31" t="s">
        <v>103</v>
      </c>
      <c r="AO162" s="31"/>
      <c r="AP162" s="30" t="s">
        <v>103</v>
      </c>
      <c r="AQ162" s="30" t="s">
        <v>103</v>
      </c>
      <c r="AR162" s="158" t="s">
        <v>103</v>
      </c>
      <c r="AS162" s="5" t="str">
        <f t="shared" si="11"/>
        <v xml:space="preserve"> En ejecución</v>
      </c>
    </row>
    <row r="163" spans="1:45" ht="20.100000000000001" hidden="1" customHeight="1">
      <c r="A163" s="28" t="s">
        <v>106</v>
      </c>
      <c r="B163" s="30">
        <v>46</v>
      </c>
      <c r="C163" s="30" t="s">
        <v>155</v>
      </c>
      <c r="D163" s="30" t="s">
        <v>1064</v>
      </c>
      <c r="E163" s="30" t="s">
        <v>1065</v>
      </c>
      <c r="F163" s="30" t="s">
        <v>1066</v>
      </c>
      <c r="G163" s="30" t="s">
        <v>5</v>
      </c>
      <c r="H163" s="38">
        <v>43175</v>
      </c>
      <c r="I163" s="32" t="s">
        <v>31</v>
      </c>
      <c r="J163" s="30" t="s">
        <v>1050</v>
      </c>
      <c r="K163" s="30" t="s">
        <v>20</v>
      </c>
      <c r="L163" s="30" t="s">
        <v>1067</v>
      </c>
      <c r="M163" s="30">
        <v>139</v>
      </c>
      <c r="N163" s="30">
        <v>15101505</v>
      </c>
      <c r="O163" s="30" t="s">
        <v>1063</v>
      </c>
      <c r="P163" s="190">
        <v>2000000</v>
      </c>
      <c r="Q163" s="35">
        <v>33618</v>
      </c>
      <c r="R163" s="30" t="s">
        <v>176</v>
      </c>
      <c r="S163" s="30" t="s">
        <v>28</v>
      </c>
      <c r="T163" s="30" t="s">
        <v>103</v>
      </c>
      <c r="U163" s="30" t="s">
        <v>103</v>
      </c>
      <c r="V163" s="31" t="s">
        <v>103</v>
      </c>
      <c r="W163" s="30" t="s">
        <v>103</v>
      </c>
      <c r="X163" s="30" t="s">
        <v>103</v>
      </c>
      <c r="Y163" s="30" t="s">
        <v>103</v>
      </c>
      <c r="Z163" s="30" t="s">
        <v>103</v>
      </c>
      <c r="AA163" s="29" t="s">
        <v>103</v>
      </c>
      <c r="AB163" s="30" t="s">
        <v>103</v>
      </c>
      <c r="AC163" s="30" t="s">
        <v>103</v>
      </c>
      <c r="AD163" s="31" t="s">
        <v>103</v>
      </c>
      <c r="AE163" s="34">
        <v>0</v>
      </c>
      <c r="AF163" s="34">
        <v>0</v>
      </c>
      <c r="AG163" s="34">
        <f t="shared" si="10"/>
        <v>0</v>
      </c>
      <c r="AH163" s="30" t="s">
        <v>103</v>
      </c>
      <c r="AI163" s="30" t="s">
        <v>103</v>
      </c>
      <c r="AJ163" s="30" t="s">
        <v>103</v>
      </c>
      <c r="AK163" s="30" t="s">
        <v>103</v>
      </c>
      <c r="AL163" s="30" t="s">
        <v>103</v>
      </c>
      <c r="AM163" s="31" t="s">
        <v>103</v>
      </c>
      <c r="AN163" s="31" t="s">
        <v>103</v>
      </c>
      <c r="AO163" s="31"/>
      <c r="AP163" s="30" t="s">
        <v>103</v>
      </c>
      <c r="AQ163" s="30" t="s">
        <v>103</v>
      </c>
      <c r="AR163" s="158" t="s">
        <v>103</v>
      </c>
      <c r="AS163" s="5" t="str">
        <f t="shared" si="11"/>
        <v xml:space="preserve"> En ejecución</v>
      </c>
    </row>
    <row r="164" spans="1:45" ht="20.100000000000001" hidden="1" customHeight="1">
      <c r="A164" s="28" t="s">
        <v>106</v>
      </c>
      <c r="B164" s="30">
        <v>9</v>
      </c>
      <c r="C164" s="30" t="s">
        <v>155</v>
      </c>
      <c r="D164" s="30" t="s">
        <v>1068</v>
      </c>
      <c r="E164" s="30" t="s">
        <v>1069</v>
      </c>
      <c r="F164" s="30" t="s">
        <v>1070</v>
      </c>
      <c r="G164" s="30" t="s">
        <v>5</v>
      </c>
      <c r="H164" s="51">
        <v>43200</v>
      </c>
      <c r="I164" s="32" t="s">
        <v>32</v>
      </c>
      <c r="J164" s="30" t="s">
        <v>1071</v>
      </c>
      <c r="K164" s="30" t="s">
        <v>19</v>
      </c>
      <c r="L164" s="30" t="s">
        <v>1072</v>
      </c>
      <c r="M164" s="30">
        <v>188</v>
      </c>
      <c r="N164" s="30">
        <v>432328</v>
      </c>
      <c r="O164" s="33" t="s">
        <v>568</v>
      </c>
      <c r="P164" s="190">
        <v>269240000</v>
      </c>
      <c r="Q164" s="35">
        <v>33918</v>
      </c>
      <c r="R164" s="30" t="s">
        <v>283</v>
      </c>
      <c r="S164" s="30" t="s">
        <v>27</v>
      </c>
      <c r="T164" s="30" t="s">
        <v>99</v>
      </c>
      <c r="U164" s="30">
        <v>73</v>
      </c>
      <c r="V164" s="31">
        <v>43237</v>
      </c>
      <c r="W164" s="30" t="s">
        <v>36</v>
      </c>
      <c r="X164" s="30" t="s">
        <v>100</v>
      </c>
      <c r="Y164" s="30" t="s">
        <v>101</v>
      </c>
      <c r="Z164" s="30" t="s">
        <v>1073</v>
      </c>
      <c r="AA164" s="29">
        <v>830500329</v>
      </c>
      <c r="AB164" s="30">
        <v>4</v>
      </c>
      <c r="AC164" s="30">
        <v>117918</v>
      </c>
      <c r="AD164" s="31">
        <v>43238</v>
      </c>
      <c r="AE164" s="34">
        <v>269192280</v>
      </c>
      <c r="AF164" s="34">
        <v>0</v>
      </c>
      <c r="AG164" s="34">
        <f t="shared" si="10"/>
        <v>269192280</v>
      </c>
      <c r="AH164" s="30" t="s">
        <v>1074</v>
      </c>
      <c r="AI164" s="30" t="s">
        <v>1075</v>
      </c>
      <c r="AJ164" s="30" t="s">
        <v>1076</v>
      </c>
      <c r="AK164" s="30" t="s">
        <v>1077</v>
      </c>
      <c r="AL164" s="30">
        <v>43242</v>
      </c>
      <c r="AM164" s="31">
        <v>43237</v>
      </c>
      <c r="AN164" s="31">
        <v>43297</v>
      </c>
      <c r="AO164" s="31" t="s">
        <v>116</v>
      </c>
      <c r="AP164" s="30">
        <v>60</v>
      </c>
      <c r="AQ164" s="30" t="s">
        <v>1078</v>
      </c>
      <c r="AR164" s="158">
        <v>79787263</v>
      </c>
      <c r="AS164" s="5" t="str">
        <f t="shared" si="11"/>
        <v>Terminado para  tramite de liquidacion</v>
      </c>
    </row>
    <row r="165" spans="1:45" ht="20.100000000000001" hidden="1" customHeight="1">
      <c r="A165" s="28" t="s">
        <v>106</v>
      </c>
      <c r="B165" s="29">
        <v>1</v>
      </c>
      <c r="C165" s="30" t="s">
        <v>155</v>
      </c>
      <c r="D165" s="32" t="s">
        <v>1079</v>
      </c>
      <c r="E165" s="30" t="s">
        <v>1080</v>
      </c>
      <c r="F165" s="30" t="s">
        <v>1081</v>
      </c>
      <c r="G165" s="30" t="s">
        <v>5</v>
      </c>
      <c r="H165" s="51">
        <v>43199</v>
      </c>
      <c r="I165" s="32" t="s">
        <v>30</v>
      </c>
      <c r="J165" s="30" t="s">
        <v>30</v>
      </c>
      <c r="K165" s="30" t="s">
        <v>19</v>
      </c>
      <c r="L165" s="30" t="s">
        <v>1082</v>
      </c>
      <c r="M165" s="30">
        <v>245</v>
      </c>
      <c r="N165" s="30">
        <v>81111800</v>
      </c>
      <c r="O165" s="33" t="s">
        <v>1083</v>
      </c>
      <c r="P165" s="190">
        <v>2695512000</v>
      </c>
      <c r="Q165" s="35">
        <v>35218</v>
      </c>
      <c r="R165" s="30" t="s">
        <v>283</v>
      </c>
      <c r="S165" s="30" t="s">
        <v>27</v>
      </c>
      <c r="T165" s="30" t="s">
        <v>99</v>
      </c>
      <c r="U165" s="30">
        <v>77</v>
      </c>
      <c r="V165" s="31">
        <v>43248</v>
      </c>
      <c r="W165" s="30" t="s">
        <v>39</v>
      </c>
      <c r="X165" s="30" t="s">
        <v>357</v>
      </c>
      <c r="Y165" s="30" t="s">
        <v>357</v>
      </c>
      <c r="Z165" s="30" t="s">
        <v>1084</v>
      </c>
      <c r="AA165" s="29">
        <v>860510031</v>
      </c>
      <c r="AB165" s="30">
        <v>7</v>
      </c>
      <c r="AC165" s="30">
        <v>127118</v>
      </c>
      <c r="AD165" s="31">
        <v>43249</v>
      </c>
      <c r="AE165" s="34">
        <v>2695512000</v>
      </c>
      <c r="AF165" s="34">
        <v>0</v>
      </c>
      <c r="AG165" s="34">
        <f t="shared" si="10"/>
        <v>2695512000</v>
      </c>
      <c r="AH165" s="30" t="s">
        <v>103</v>
      </c>
      <c r="AI165" s="30" t="s">
        <v>103</v>
      </c>
      <c r="AJ165" s="30" t="s">
        <v>103</v>
      </c>
      <c r="AK165" s="30" t="s">
        <v>103</v>
      </c>
      <c r="AL165" s="30" t="s">
        <v>103</v>
      </c>
      <c r="AM165" s="31">
        <v>43248</v>
      </c>
      <c r="AN165" s="31">
        <v>43465</v>
      </c>
      <c r="AO165" s="31" t="s">
        <v>116</v>
      </c>
      <c r="AP165" s="30">
        <v>217</v>
      </c>
      <c r="AQ165" s="30" t="s">
        <v>833</v>
      </c>
      <c r="AR165" s="158">
        <v>80851224</v>
      </c>
      <c r="AS165" s="5" t="str">
        <f t="shared" si="11"/>
        <v>Terminado para  tramite de liquidacion</v>
      </c>
    </row>
    <row r="166" spans="1:45" ht="20.100000000000001" hidden="1" customHeight="1">
      <c r="A166" s="28" t="s">
        <v>306</v>
      </c>
      <c r="B166" s="30">
        <v>52</v>
      </c>
      <c r="C166" s="30" t="s">
        <v>92</v>
      </c>
      <c r="D166" s="30" t="s">
        <v>1085</v>
      </c>
      <c r="E166" s="30" t="s">
        <v>1086</v>
      </c>
      <c r="F166" s="30" t="s">
        <v>1087</v>
      </c>
      <c r="G166" s="30" t="s">
        <v>5</v>
      </c>
      <c r="H166" s="31">
        <v>43179</v>
      </c>
      <c r="I166" s="32" t="s">
        <v>31</v>
      </c>
      <c r="J166" s="30" t="s">
        <v>1050</v>
      </c>
      <c r="K166" s="30" t="s">
        <v>23</v>
      </c>
      <c r="L166" s="30" t="s">
        <v>1088</v>
      </c>
      <c r="M166" s="30">
        <v>24</v>
      </c>
      <c r="N166" s="30">
        <v>55121701</v>
      </c>
      <c r="O166" s="33" t="s">
        <v>1089</v>
      </c>
      <c r="P166" s="190">
        <v>15000000</v>
      </c>
      <c r="Q166" s="35">
        <v>33218</v>
      </c>
      <c r="R166" s="30" t="s">
        <v>1090</v>
      </c>
      <c r="S166" s="30" t="s">
        <v>27</v>
      </c>
      <c r="T166" s="30" t="s">
        <v>99</v>
      </c>
      <c r="U166" s="30" t="s">
        <v>1091</v>
      </c>
      <c r="V166" s="31">
        <v>43214</v>
      </c>
      <c r="W166" s="30" t="s">
        <v>36</v>
      </c>
      <c r="X166" s="30" t="s">
        <v>100</v>
      </c>
      <c r="Y166" s="30" t="s">
        <v>101</v>
      </c>
      <c r="Z166" s="30" t="s">
        <v>1092</v>
      </c>
      <c r="AA166" s="29">
        <v>900921716</v>
      </c>
      <c r="AB166" s="36">
        <v>1</v>
      </c>
      <c r="AC166" s="30">
        <v>109018</v>
      </c>
      <c r="AD166" s="31">
        <v>43215</v>
      </c>
      <c r="AE166" s="34">
        <v>6902000</v>
      </c>
      <c r="AF166" s="34">
        <v>0</v>
      </c>
      <c r="AG166" s="34">
        <f t="shared" si="10"/>
        <v>6902000</v>
      </c>
      <c r="AH166" s="34" t="s">
        <v>103</v>
      </c>
      <c r="AI166" s="34" t="s">
        <v>103</v>
      </c>
      <c r="AJ166" s="30" t="s">
        <v>103</v>
      </c>
      <c r="AK166" s="30" t="s">
        <v>103</v>
      </c>
      <c r="AL166" s="30" t="s">
        <v>103</v>
      </c>
      <c r="AM166" s="31">
        <v>43215</v>
      </c>
      <c r="AN166" s="31">
        <v>43337</v>
      </c>
      <c r="AO166" s="31" t="s">
        <v>116</v>
      </c>
      <c r="AP166" s="37">
        <f>+AN166-AM166</f>
        <v>122</v>
      </c>
      <c r="AQ166" s="30" t="s">
        <v>1093</v>
      </c>
      <c r="AR166" s="158">
        <v>79292555</v>
      </c>
      <c r="AS166" s="5" t="str">
        <f t="shared" si="11"/>
        <v>Terminado para  tramite de liquidacion</v>
      </c>
    </row>
    <row r="167" spans="1:45" ht="20.100000000000001" hidden="1" customHeight="1">
      <c r="A167" s="28" t="s">
        <v>306</v>
      </c>
      <c r="B167" s="30">
        <v>54</v>
      </c>
      <c r="C167" s="30" t="s">
        <v>92</v>
      </c>
      <c r="D167" s="30" t="s">
        <v>1094</v>
      </c>
      <c r="E167" s="30" t="s">
        <v>1095</v>
      </c>
      <c r="F167" s="30" t="s">
        <v>1096</v>
      </c>
      <c r="G167" s="30" t="s">
        <v>5</v>
      </c>
      <c r="H167" s="31">
        <v>43179</v>
      </c>
      <c r="I167" s="32" t="s">
        <v>31</v>
      </c>
      <c r="J167" s="30" t="s">
        <v>1050</v>
      </c>
      <c r="K167" s="30" t="s">
        <v>20</v>
      </c>
      <c r="L167" s="30" t="s">
        <v>690</v>
      </c>
      <c r="M167" s="30">
        <v>239</v>
      </c>
      <c r="N167" s="30">
        <v>78181500</v>
      </c>
      <c r="O167" s="33" t="s">
        <v>455</v>
      </c>
      <c r="P167" s="190">
        <v>15000000</v>
      </c>
      <c r="Q167" s="35">
        <v>23118</v>
      </c>
      <c r="R167" s="30" t="s">
        <v>456</v>
      </c>
      <c r="S167" s="30" t="s">
        <v>27</v>
      </c>
      <c r="T167" s="30" t="s">
        <v>99</v>
      </c>
      <c r="U167" s="30" t="s">
        <v>1097</v>
      </c>
      <c r="V167" s="31">
        <v>43213</v>
      </c>
      <c r="W167" s="30" t="s">
        <v>38</v>
      </c>
      <c r="X167" s="30" t="s">
        <v>766</v>
      </c>
      <c r="Y167" s="30" t="s">
        <v>767</v>
      </c>
      <c r="Z167" s="30" t="s">
        <v>1098</v>
      </c>
      <c r="AA167" s="29">
        <v>900715277</v>
      </c>
      <c r="AB167" s="36">
        <v>7</v>
      </c>
      <c r="AC167" s="30">
        <v>110018</v>
      </c>
      <c r="AD167" s="31">
        <v>43216</v>
      </c>
      <c r="AE167" s="34">
        <v>15000000</v>
      </c>
      <c r="AF167" s="34">
        <v>0</v>
      </c>
      <c r="AG167" s="34">
        <f t="shared" si="10"/>
        <v>15000000</v>
      </c>
      <c r="AH167" s="34" t="s">
        <v>103</v>
      </c>
      <c r="AI167" s="34" t="s">
        <v>103</v>
      </c>
      <c r="AJ167" s="30" t="s">
        <v>103</v>
      </c>
      <c r="AK167" s="30" t="s">
        <v>103</v>
      </c>
      <c r="AL167" s="30" t="s">
        <v>103</v>
      </c>
      <c r="AM167" s="31">
        <v>43221</v>
      </c>
      <c r="AN167" s="31">
        <v>43465</v>
      </c>
      <c r="AO167" s="31" t="s">
        <v>116</v>
      </c>
      <c r="AP167" s="37">
        <f>+AN167-AM167</f>
        <v>244</v>
      </c>
      <c r="AQ167" s="30" t="s">
        <v>771</v>
      </c>
      <c r="AR167" s="158">
        <v>30738603</v>
      </c>
      <c r="AS167" s="5" t="str">
        <f t="shared" si="11"/>
        <v>Terminado para  tramite de liquidacion</v>
      </c>
    </row>
    <row r="168" spans="1:45" ht="20.100000000000001" hidden="1" customHeight="1">
      <c r="A168" s="28" t="s">
        <v>306</v>
      </c>
      <c r="B168" s="30">
        <v>55</v>
      </c>
      <c r="C168" s="30" t="s">
        <v>92</v>
      </c>
      <c r="D168" s="30" t="s">
        <v>1099</v>
      </c>
      <c r="E168" s="30" t="s">
        <v>1100</v>
      </c>
      <c r="F168" s="30" t="s">
        <v>1101</v>
      </c>
      <c r="G168" s="30" t="s">
        <v>5</v>
      </c>
      <c r="H168" s="38">
        <v>43179</v>
      </c>
      <c r="I168" s="32" t="s">
        <v>31</v>
      </c>
      <c r="J168" s="30" t="s">
        <v>1050</v>
      </c>
      <c r="K168" s="30" t="s">
        <v>20</v>
      </c>
      <c r="L168" s="30" t="s">
        <v>661</v>
      </c>
      <c r="M168" s="30">
        <v>236</v>
      </c>
      <c r="N168" s="30">
        <v>78181500</v>
      </c>
      <c r="O168" s="30" t="s">
        <v>455</v>
      </c>
      <c r="P168" s="190">
        <v>25000000</v>
      </c>
      <c r="Q168" s="35">
        <v>22118</v>
      </c>
      <c r="R168" s="30" t="s">
        <v>456</v>
      </c>
      <c r="S168" s="30" t="s">
        <v>28</v>
      </c>
      <c r="T168" s="30" t="s">
        <v>103</v>
      </c>
      <c r="U168" s="30" t="s">
        <v>103</v>
      </c>
      <c r="V168" s="31" t="s">
        <v>103</v>
      </c>
      <c r="W168" s="30" t="s">
        <v>103</v>
      </c>
      <c r="X168" s="30" t="s">
        <v>103</v>
      </c>
      <c r="Y168" s="30" t="s">
        <v>103</v>
      </c>
      <c r="Z168" s="30" t="s">
        <v>103</v>
      </c>
      <c r="AA168" s="29" t="s">
        <v>103</v>
      </c>
      <c r="AB168" s="36" t="s">
        <v>103</v>
      </c>
      <c r="AC168" s="30" t="s">
        <v>103</v>
      </c>
      <c r="AD168" s="31" t="s">
        <v>103</v>
      </c>
      <c r="AE168" s="34">
        <v>0</v>
      </c>
      <c r="AF168" s="34">
        <v>0</v>
      </c>
      <c r="AG168" s="34">
        <f t="shared" si="10"/>
        <v>0</v>
      </c>
      <c r="AH168" s="30" t="s">
        <v>103</v>
      </c>
      <c r="AI168" s="30" t="s">
        <v>103</v>
      </c>
      <c r="AJ168" s="30" t="s">
        <v>103</v>
      </c>
      <c r="AK168" s="30" t="s">
        <v>103</v>
      </c>
      <c r="AL168" s="30" t="s">
        <v>103</v>
      </c>
      <c r="AM168" s="31" t="s">
        <v>103</v>
      </c>
      <c r="AN168" s="31" t="s">
        <v>103</v>
      </c>
      <c r="AO168" s="31"/>
      <c r="AP168" s="37"/>
      <c r="AQ168" s="30" t="s">
        <v>103</v>
      </c>
      <c r="AR168" s="158" t="s">
        <v>103</v>
      </c>
      <c r="AS168" s="5" t="str">
        <f t="shared" si="11"/>
        <v xml:space="preserve"> En ejecución</v>
      </c>
    </row>
    <row r="169" spans="1:45" ht="20.100000000000001" hidden="1" customHeight="1">
      <c r="A169" s="28" t="s">
        <v>644</v>
      </c>
      <c r="B169" s="30">
        <v>43</v>
      </c>
      <c r="C169" s="30" t="s">
        <v>682</v>
      </c>
      <c r="D169" s="30" t="s">
        <v>1102</v>
      </c>
      <c r="E169" s="30" t="s">
        <v>1103</v>
      </c>
      <c r="F169" s="30" t="s">
        <v>1104</v>
      </c>
      <c r="G169" s="30" t="s">
        <v>5</v>
      </c>
      <c r="H169" s="38">
        <v>43179</v>
      </c>
      <c r="I169" s="32" t="s">
        <v>31</v>
      </c>
      <c r="J169" s="30" t="s">
        <v>453</v>
      </c>
      <c r="K169" s="30" t="s">
        <v>20</v>
      </c>
      <c r="L169" s="30" t="s">
        <v>1105</v>
      </c>
      <c r="M169" s="30">
        <v>141</v>
      </c>
      <c r="N169" s="32" t="s">
        <v>1106</v>
      </c>
      <c r="O169" s="33" t="s">
        <v>1107</v>
      </c>
      <c r="P169" s="190">
        <v>28000000</v>
      </c>
      <c r="Q169" s="52" t="s">
        <v>1108</v>
      </c>
      <c r="R169" s="30" t="s">
        <v>663</v>
      </c>
      <c r="S169" s="30" t="s">
        <v>27</v>
      </c>
      <c r="T169" s="30" t="s">
        <v>99</v>
      </c>
      <c r="U169" s="30" t="s">
        <v>1109</v>
      </c>
      <c r="V169" s="31">
        <v>43210</v>
      </c>
      <c r="W169" s="30" t="s">
        <v>38</v>
      </c>
      <c r="X169" s="30" t="s">
        <v>1110</v>
      </c>
      <c r="Y169" s="30" t="s">
        <v>101</v>
      </c>
      <c r="Z169" s="30" t="s">
        <v>1111</v>
      </c>
      <c r="AA169" s="29">
        <v>830014721</v>
      </c>
      <c r="AB169" s="30">
        <v>4</v>
      </c>
      <c r="AC169" s="32" t="s">
        <v>1112</v>
      </c>
      <c r="AD169" s="31">
        <v>43213</v>
      </c>
      <c r="AE169" s="34">
        <v>28000000</v>
      </c>
      <c r="AF169" s="34">
        <v>0</v>
      </c>
      <c r="AG169" s="34">
        <f t="shared" si="10"/>
        <v>28000000</v>
      </c>
      <c r="AH169" s="30" t="s">
        <v>103</v>
      </c>
      <c r="AI169" s="30" t="s">
        <v>103</v>
      </c>
      <c r="AJ169" s="30" t="s">
        <v>103</v>
      </c>
      <c r="AK169" s="30" t="s">
        <v>103</v>
      </c>
      <c r="AL169" s="30" t="s">
        <v>103</v>
      </c>
      <c r="AM169" s="31">
        <v>43264</v>
      </c>
      <c r="AN169" s="31">
        <v>43465</v>
      </c>
      <c r="AO169" s="31" t="s">
        <v>116</v>
      </c>
      <c r="AP169" s="37">
        <f t="shared" ref="AP169:AP179" si="13">+AN169-AM169</f>
        <v>201</v>
      </c>
      <c r="AQ169" s="30" t="s">
        <v>1113</v>
      </c>
      <c r="AR169" s="158">
        <v>80251761</v>
      </c>
      <c r="AS169" s="5" t="str">
        <f t="shared" si="11"/>
        <v>Terminado para  tramite de liquidacion</v>
      </c>
    </row>
    <row r="170" spans="1:45" ht="20.100000000000001" hidden="1" customHeight="1">
      <c r="A170" s="28" t="s">
        <v>106</v>
      </c>
      <c r="B170" s="30">
        <v>50</v>
      </c>
      <c r="C170" s="30" t="s">
        <v>155</v>
      </c>
      <c r="D170" s="30" t="s">
        <v>1114</v>
      </c>
      <c r="E170" s="30" t="s">
        <v>1115</v>
      </c>
      <c r="F170" s="30" t="s">
        <v>1116</v>
      </c>
      <c r="G170" s="30" t="s">
        <v>5</v>
      </c>
      <c r="H170" s="38">
        <v>43179</v>
      </c>
      <c r="I170" s="32" t="s">
        <v>31</v>
      </c>
      <c r="J170" s="30" t="s">
        <v>1050</v>
      </c>
      <c r="K170" s="30" t="s">
        <v>20</v>
      </c>
      <c r="L170" s="30" t="s">
        <v>681</v>
      </c>
      <c r="M170" s="30">
        <v>237</v>
      </c>
      <c r="N170" s="30">
        <v>78181500</v>
      </c>
      <c r="O170" s="33" t="s">
        <v>455</v>
      </c>
      <c r="P170" s="190">
        <v>10000000</v>
      </c>
      <c r="Q170" s="35">
        <v>22918</v>
      </c>
      <c r="R170" s="30" t="s">
        <v>663</v>
      </c>
      <c r="S170" s="30" t="s">
        <v>27</v>
      </c>
      <c r="T170" s="30" t="s">
        <v>99</v>
      </c>
      <c r="U170" s="30" t="s">
        <v>1117</v>
      </c>
      <c r="V170" s="31">
        <v>43214</v>
      </c>
      <c r="W170" s="30" t="s">
        <v>38</v>
      </c>
      <c r="X170" s="30" t="s">
        <v>674</v>
      </c>
      <c r="Y170" s="30" t="s">
        <v>1118</v>
      </c>
      <c r="Z170" s="30" t="s">
        <v>1119</v>
      </c>
      <c r="AA170" s="29">
        <v>129403</v>
      </c>
      <c r="AB170" s="30" t="s">
        <v>103</v>
      </c>
      <c r="AC170" s="30">
        <v>102518</v>
      </c>
      <c r="AD170" s="31">
        <v>43214</v>
      </c>
      <c r="AE170" s="34">
        <v>10000000</v>
      </c>
      <c r="AF170" s="34">
        <v>0</v>
      </c>
      <c r="AG170" s="34">
        <f t="shared" si="10"/>
        <v>10000000</v>
      </c>
      <c r="AH170" s="30" t="s">
        <v>103</v>
      </c>
      <c r="AI170" s="30" t="s">
        <v>103</v>
      </c>
      <c r="AJ170" s="30" t="s">
        <v>103</v>
      </c>
      <c r="AK170" s="30" t="s">
        <v>103</v>
      </c>
      <c r="AL170" s="30" t="s">
        <v>103</v>
      </c>
      <c r="AM170" s="31">
        <v>43223</v>
      </c>
      <c r="AN170" s="31">
        <v>43465</v>
      </c>
      <c r="AO170" s="31" t="s">
        <v>116</v>
      </c>
      <c r="AP170" s="37">
        <f t="shared" si="13"/>
        <v>242</v>
      </c>
      <c r="AQ170" s="30" t="s">
        <v>1120</v>
      </c>
      <c r="AR170" s="158">
        <v>4427481</v>
      </c>
      <c r="AS170" s="5" t="str">
        <f t="shared" si="11"/>
        <v>Terminado para  tramite de liquidacion</v>
      </c>
    </row>
    <row r="171" spans="1:45" ht="20.100000000000001" hidden="1" customHeight="1">
      <c r="A171" s="28" t="s">
        <v>106</v>
      </c>
      <c r="B171" s="30">
        <v>49</v>
      </c>
      <c r="C171" s="30" t="s">
        <v>155</v>
      </c>
      <c r="D171" s="30" t="s">
        <v>1121</v>
      </c>
      <c r="E171" s="30" t="s">
        <v>1122</v>
      </c>
      <c r="F171" s="30" t="s">
        <v>1123</v>
      </c>
      <c r="G171" s="30" t="s">
        <v>5</v>
      </c>
      <c r="H171" s="38">
        <v>43179</v>
      </c>
      <c r="I171" s="32" t="s">
        <v>31</v>
      </c>
      <c r="J171" s="30" t="s">
        <v>1050</v>
      </c>
      <c r="K171" s="30" t="s">
        <v>20</v>
      </c>
      <c r="L171" s="30" t="s">
        <v>1124</v>
      </c>
      <c r="M171" s="30">
        <v>241</v>
      </c>
      <c r="N171" s="30">
        <v>78181500</v>
      </c>
      <c r="O171" s="33" t="s">
        <v>455</v>
      </c>
      <c r="P171" s="190">
        <v>10000000</v>
      </c>
      <c r="Q171" s="35">
        <v>23418</v>
      </c>
      <c r="R171" s="30" t="s">
        <v>663</v>
      </c>
      <c r="S171" s="30" t="s">
        <v>27</v>
      </c>
      <c r="T171" s="30" t="s">
        <v>99</v>
      </c>
      <c r="U171" s="30" t="s">
        <v>1125</v>
      </c>
      <c r="V171" s="31">
        <v>43210</v>
      </c>
      <c r="W171" s="30" t="s">
        <v>39</v>
      </c>
      <c r="X171" s="30" t="s">
        <v>1126</v>
      </c>
      <c r="Y171" s="30" t="s">
        <v>958</v>
      </c>
      <c r="Z171" s="30" t="s">
        <v>1127</v>
      </c>
      <c r="AA171" s="29">
        <v>890331560</v>
      </c>
      <c r="AB171" s="30">
        <v>2</v>
      </c>
      <c r="AC171" s="30">
        <v>100818</v>
      </c>
      <c r="AD171" s="31">
        <v>43210</v>
      </c>
      <c r="AE171" s="34">
        <v>10000000</v>
      </c>
      <c r="AF171" s="34">
        <v>0</v>
      </c>
      <c r="AG171" s="34">
        <f t="shared" si="10"/>
        <v>10000000</v>
      </c>
      <c r="AH171" s="30" t="s">
        <v>103</v>
      </c>
      <c r="AI171" s="30" t="s">
        <v>103</v>
      </c>
      <c r="AJ171" s="30" t="s">
        <v>103</v>
      </c>
      <c r="AK171" s="30" t="s">
        <v>103</v>
      </c>
      <c r="AL171" s="30" t="s">
        <v>103</v>
      </c>
      <c r="AM171" s="31">
        <v>43221</v>
      </c>
      <c r="AN171" s="31">
        <v>43465</v>
      </c>
      <c r="AO171" s="31" t="s">
        <v>116</v>
      </c>
      <c r="AP171" s="37">
        <f t="shared" si="13"/>
        <v>244</v>
      </c>
      <c r="AQ171" s="30" t="s">
        <v>960</v>
      </c>
      <c r="AR171" s="158">
        <v>1130618500</v>
      </c>
      <c r="AS171" s="5" t="str">
        <f t="shared" si="11"/>
        <v>Terminado para  tramite de liquidacion</v>
      </c>
    </row>
    <row r="172" spans="1:45" ht="20.100000000000001" hidden="1" customHeight="1">
      <c r="A172" s="28" t="s">
        <v>106</v>
      </c>
      <c r="B172" s="30">
        <v>48</v>
      </c>
      <c r="C172" s="30" t="s">
        <v>155</v>
      </c>
      <c r="D172" s="30" t="s">
        <v>1128</v>
      </c>
      <c r="E172" s="30" t="s">
        <v>1129</v>
      </c>
      <c r="F172" s="30" t="s">
        <v>1130</v>
      </c>
      <c r="G172" s="30" t="s">
        <v>5</v>
      </c>
      <c r="H172" s="38">
        <v>43179</v>
      </c>
      <c r="I172" s="32" t="s">
        <v>31</v>
      </c>
      <c r="J172" s="30" t="s">
        <v>1050</v>
      </c>
      <c r="K172" s="30" t="s">
        <v>20</v>
      </c>
      <c r="L172" s="30" t="s">
        <v>1131</v>
      </c>
      <c r="M172" s="30">
        <v>242</v>
      </c>
      <c r="N172" s="30">
        <v>78181500</v>
      </c>
      <c r="O172" s="33" t="s">
        <v>455</v>
      </c>
      <c r="P172" s="190">
        <v>10000000</v>
      </c>
      <c r="Q172" s="35">
        <v>23518</v>
      </c>
      <c r="R172" s="30" t="s">
        <v>663</v>
      </c>
      <c r="S172" s="30" t="s">
        <v>27</v>
      </c>
      <c r="T172" s="30" t="s">
        <v>99</v>
      </c>
      <c r="U172" s="30" t="s">
        <v>1132</v>
      </c>
      <c r="V172" s="31">
        <v>43214</v>
      </c>
      <c r="W172" s="30" t="s">
        <v>39</v>
      </c>
      <c r="X172" s="30" t="s">
        <v>857</v>
      </c>
      <c r="Y172" s="30" t="s">
        <v>1133</v>
      </c>
      <c r="Z172" s="30" t="s">
        <v>1134</v>
      </c>
      <c r="AA172" s="29">
        <v>901046633</v>
      </c>
      <c r="AB172" s="30">
        <v>9</v>
      </c>
      <c r="AC172" s="30">
        <v>102418</v>
      </c>
      <c r="AD172" s="31">
        <v>43214</v>
      </c>
      <c r="AE172" s="34">
        <v>10000000</v>
      </c>
      <c r="AF172" s="34">
        <v>0</v>
      </c>
      <c r="AG172" s="34">
        <f t="shared" si="10"/>
        <v>10000000</v>
      </c>
      <c r="AH172" s="30" t="s">
        <v>103</v>
      </c>
      <c r="AI172" s="30" t="s">
        <v>103</v>
      </c>
      <c r="AJ172" s="30" t="s">
        <v>103</v>
      </c>
      <c r="AK172" s="30" t="s">
        <v>103</v>
      </c>
      <c r="AL172" s="30" t="s">
        <v>103</v>
      </c>
      <c r="AM172" s="31">
        <v>43227</v>
      </c>
      <c r="AN172" s="31">
        <v>43465</v>
      </c>
      <c r="AO172" s="31" t="s">
        <v>116</v>
      </c>
      <c r="AP172" s="37">
        <f t="shared" si="13"/>
        <v>238</v>
      </c>
      <c r="AQ172" s="30" t="s">
        <v>1135</v>
      </c>
      <c r="AR172" s="158">
        <v>25166983</v>
      </c>
      <c r="AS172" s="5" t="str">
        <f t="shared" si="11"/>
        <v>Terminado para  tramite de liquidacion</v>
      </c>
    </row>
    <row r="173" spans="1:45" ht="20.100000000000001" hidden="1" customHeight="1">
      <c r="A173" s="28" t="s">
        <v>644</v>
      </c>
      <c r="B173" s="30">
        <v>47</v>
      </c>
      <c r="C173" s="30" t="s">
        <v>682</v>
      </c>
      <c r="D173" s="30" t="s">
        <v>1136</v>
      </c>
      <c r="E173" s="30" t="s">
        <v>1137</v>
      </c>
      <c r="F173" s="30" t="s">
        <v>1138</v>
      </c>
      <c r="G173" s="30" t="s">
        <v>5</v>
      </c>
      <c r="H173" s="31">
        <v>43179.691666666666</v>
      </c>
      <c r="I173" s="32" t="s">
        <v>31</v>
      </c>
      <c r="J173" s="30" t="s">
        <v>453</v>
      </c>
      <c r="K173" s="30" t="s">
        <v>20</v>
      </c>
      <c r="L173" s="30" t="s">
        <v>686</v>
      </c>
      <c r="M173" s="30">
        <v>238</v>
      </c>
      <c r="N173" s="30">
        <v>78181500</v>
      </c>
      <c r="O173" s="33" t="s">
        <v>711</v>
      </c>
      <c r="P173" s="190">
        <v>17000000</v>
      </c>
      <c r="Q173" s="35">
        <v>23018</v>
      </c>
      <c r="R173" s="30" t="s">
        <v>663</v>
      </c>
      <c r="S173" s="30" t="s">
        <v>27</v>
      </c>
      <c r="T173" s="30" t="s">
        <v>99</v>
      </c>
      <c r="U173" s="30" t="s">
        <v>1139</v>
      </c>
      <c r="V173" s="31">
        <v>43209</v>
      </c>
      <c r="W173" s="30" t="s">
        <v>38</v>
      </c>
      <c r="X173" s="30" t="s">
        <v>1140</v>
      </c>
      <c r="Y173" s="30" t="s">
        <v>1141</v>
      </c>
      <c r="Z173" s="30" t="s">
        <v>1142</v>
      </c>
      <c r="AA173" s="29">
        <v>45503049</v>
      </c>
      <c r="AB173" s="30" t="s">
        <v>103</v>
      </c>
      <c r="AC173" s="30">
        <v>99918</v>
      </c>
      <c r="AD173" s="31">
        <v>43209</v>
      </c>
      <c r="AE173" s="34">
        <v>17000000</v>
      </c>
      <c r="AF173" s="34">
        <v>0</v>
      </c>
      <c r="AG173" s="34">
        <f t="shared" si="10"/>
        <v>17000000</v>
      </c>
      <c r="AH173" s="30" t="s">
        <v>103</v>
      </c>
      <c r="AI173" s="30" t="s">
        <v>103</v>
      </c>
      <c r="AJ173" s="30" t="s">
        <v>103</v>
      </c>
      <c r="AK173" s="30" t="s">
        <v>103</v>
      </c>
      <c r="AL173" s="30" t="s">
        <v>103</v>
      </c>
      <c r="AM173" s="31">
        <v>43210</v>
      </c>
      <c r="AN173" s="31">
        <v>43465</v>
      </c>
      <c r="AO173" s="31" t="s">
        <v>116</v>
      </c>
      <c r="AP173" s="37">
        <f t="shared" si="13"/>
        <v>255</v>
      </c>
      <c r="AQ173" s="30" t="s">
        <v>1143</v>
      </c>
      <c r="AR173" s="158">
        <v>30762702</v>
      </c>
      <c r="AS173" s="5" t="str">
        <f t="shared" si="11"/>
        <v>Terminado para  tramite de liquidacion</v>
      </c>
    </row>
    <row r="174" spans="1:45" ht="20.100000000000001" hidden="1" customHeight="1">
      <c r="A174" s="28" t="s">
        <v>644</v>
      </c>
      <c r="B174" s="30">
        <v>56</v>
      </c>
      <c r="C174" s="30" t="s">
        <v>92</v>
      </c>
      <c r="D174" s="30" t="s">
        <v>1144</v>
      </c>
      <c r="E174" s="30" t="s">
        <v>1145</v>
      </c>
      <c r="F174" s="30" t="s">
        <v>1146</v>
      </c>
      <c r="G174" s="30" t="s">
        <v>5</v>
      </c>
      <c r="H174" s="31">
        <v>43180</v>
      </c>
      <c r="I174" s="32" t="s">
        <v>31</v>
      </c>
      <c r="J174" s="30" t="s">
        <v>1050</v>
      </c>
      <c r="K174" s="30" t="s">
        <v>20</v>
      </c>
      <c r="L174" s="30" t="s">
        <v>1147</v>
      </c>
      <c r="M174" s="30">
        <v>243</v>
      </c>
      <c r="N174" s="30">
        <v>78181500</v>
      </c>
      <c r="O174" s="33" t="s">
        <v>455</v>
      </c>
      <c r="P174" s="190">
        <v>10000000</v>
      </c>
      <c r="Q174" s="35">
        <v>23618</v>
      </c>
      <c r="R174" s="30" t="s">
        <v>456</v>
      </c>
      <c r="S174" s="30" t="s">
        <v>27</v>
      </c>
      <c r="T174" s="30" t="s">
        <v>99</v>
      </c>
      <c r="U174" s="30" t="s">
        <v>1148</v>
      </c>
      <c r="V174" s="31">
        <v>43215</v>
      </c>
      <c r="W174" s="30" t="s">
        <v>38</v>
      </c>
      <c r="X174" s="30" t="s">
        <v>788</v>
      </c>
      <c r="Y174" s="30" t="s">
        <v>789</v>
      </c>
      <c r="Z174" s="30" t="s">
        <v>1149</v>
      </c>
      <c r="AA174" s="29">
        <v>900017159</v>
      </c>
      <c r="AB174" s="36">
        <v>1</v>
      </c>
      <c r="AC174" s="30">
        <v>109418</v>
      </c>
      <c r="AD174" s="31">
        <v>43215</v>
      </c>
      <c r="AE174" s="34">
        <v>10000000</v>
      </c>
      <c r="AF174" s="34">
        <v>0</v>
      </c>
      <c r="AG174" s="34">
        <f t="shared" si="10"/>
        <v>10000000</v>
      </c>
      <c r="AH174" s="34" t="s">
        <v>103</v>
      </c>
      <c r="AI174" s="34" t="s">
        <v>103</v>
      </c>
      <c r="AJ174" s="30" t="s">
        <v>103</v>
      </c>
      <c r="AK174" s="30" t="s">
        <v>103</v>
      </c>
      <c r="AL174" s="30" t="s">
        <v>103</v>
      </c>
      <c r="AM174" s="31">
        <v>43216</v>
      </c>
      <c r="AN174" s="31">
        <v>43465</v>
      </c>
      <c r="AO174" s="31" t="s">
        <v>116</v>
      </c>
      <c r="AP174" s="37">
        <f t="shared" si="13"/>
        <v>249</v>
      </c>
      <c r="AQ174" s="30" t="s">
        <v>791</v>
      </c>
      <c r="AR174" s="158">
        <v>40988421</v>
      </c>
      <c r="AS174" s="5" t="str">
        <f t="shared" si="11"/>
        <v>Terminado para  tramite de liquidacion</v>
      </c>
    </row>
    <row r="175" spans="1:45" ht="20.100000000000001" hidden="1" customHeight="1">
      <c r="A175" s="28" t="s">
        <v>106</v>
      </c>
      <c r="B175" s="29">
        <v>53</v>
      </c>
      <c r="C175" s="30" t="s">
        <v>107</v>
      </c>
      <c r="D175" s="30" t="s">
        <v>1150</v>
      </c>
      <c r="E175" s="30" t="s">
        <v>1151</v>
      </c>
      <c r="F175" s="30" t="s">
        <v>1152</v>
      </c>
      <c r="G175" s="30" t="s">
        <v>5</v>
      </c>
      <c r="H175" s="31">
        <v>43180</v>
      </c>
      <c r="I175" s="32" t="s">
        <v>31</v>
      </c>
      <c r="J175" s="30" t="s">
        <v>1050</v>
      </c>
      <c r="K175" s="30" t="s">
        <v>20</v>
      </c>
      <c r="L175" s="30" t="s">
        <v>1153</v>
      </c>
      <c r="M175" s="30">
        <v>240</v>
      </c>
      <c r="N175" s="30">
        <v>78181500</v>
      </c>
      <c r="O175" s="33" t="s">
        <v>945</v>
      </c>
      <c r="P175" s="190">
        <v>9000000</v>
      </c>
      <c r="Q175" s="35">
        <v>23318</v>
      </c>
      <c r="R175" s="30" t="s">
        <v>456</v>
      </c>
      <c r="S175" s="30" t="s">
        <v>27</v>
      </c>
      <c r="T175" s="30" t="s">
        <v>99</v>
      </c>
      <c r="U175" s="30" t="s">
        <v>1154</v>
      </c>
      <c r="V175" s="31">
        <v>43216</v>
      </c>
      <c r="W175" s="30" t="s">
        <v>41</v>
      </c>
      <c r="X175" s="30" t="s">
        <v>741</v>
      </c>
      <c r="Y175" s="30" t="s">
        <v>1155</v>
      </c>
      <c r="Z175" s="30" t="s">
        <v>1156</v>
      </c>
      <c r="AA175" s="29">
        <v>9817150</v>
      </c>
      <c r="AB175" s="30">
        <v>7</v>
      </c>
      <c r="AC175" s="30">
        <v>109918</v>
      </c>
      <c r="AD175" s="31">
        <v>43216</v>
      </c>
      <c r="AE175" s="34">
        <v>9000000</v>
      </c>
      <c r="AF175" s="34">
        <v>0</v>
      </c>
      <c r="AG175" s="34">
        <f t="shared" si="10"/>
        <v>9000000</v>
      </c>
      <c r="AH175" s="30" t="s">
        <v>103</v>
      </c>
      <c r="AI175" s="30" t="s">
        <v>103</v>
      </c>
      <c r="AJ175" s="30" t="s">
        <v>103</v>
      </c>
      <c r="AK175" s="30" t="s">
        <v>103</v>
      </c>
      <c r="AL175" s="30" t="s">
        <v>103</v>
      </c>
      <c r="AM175" s="31">
        <v>43242</v>
      </c>
      <c r="AN175" s="31">
        <v>43465</v>
      </c>
      <c r="AO175" s="31" t="s">
        <v>116</v>
      </c>
      <c r="AP175" s="37">
        <f t="shared" si="13"/>
        <v>223</v>
      </c>
      <c r="AQ175" s="30" t="s">
        <v>1157</v>
      </c>
      <c r="AR175" s="158">
        <v>80251761</v>
      </c>
      <c r="AS175" s="5" t="str">
        <f t="shared" si="11"/>
        <v>Terminado para  tramite de liquidacion</v>
      </c>
    </row>
    <row r="176" spans="1:45" ht="20.100000000000001" hidden="1" customHeight="1">
      <c r="A176" s="28" t="s">
        <v>106</v>
      </c>
      <c r="B176" s="29">
        <v>57</v>
      </c>
      <c r="C176" s="30" t="s">
        <v>107</v>
      </c>
      <c r="D176" s="30" t="s">
        <v>1158</v>
      </c>
      <c r="E176" s="30" t="s">
        <v>1159</v>
      </c>
      <c r="F176" s="30" t="s">
        <v>1160</v>
      </c>
      <c r="G176" s="30" t="s">
        <v>5</v>
      </c>
      <c r="H176" s="38">
        <v>43181</v>
      </c>
      <c r="I176" s="32" t="s">
        <v>31</v>
      </c>
      <c r="J176" s="30" t="s">
        <v>1050</v>
      </c>
      <c r="K176" s="30" t="s">
        <v>19</v>
      </c>
      <c r="L176" s="30" t="s">
        <v>1161</v>
      </c>
      <c r="M176" s="30">
        <v>180</v>
      </c>
      <c r="N176" s="30">
        <v>72151704</v>
      </c>
      <c r="O176" s="33" t="s">
        <v>1162</v>
      </c>
      <c r="P176" s="190">
        <v>19000000</v>
      </c>
      <c r="Q176" s="35">
        <v>33518</v>
      </c>
      <c r="R176" s="30" t="s">
        <v>283</v>
      </c>
      <c r="S176" s="30" t="s">
        <v>27</v>
      </c>
      <c r="T176" s="30" t="s">
        <v>99</v>
      </c>
      <c r="U176" s="30" t="s">
        <v>1163</v>
      </c>
      <c r="V176" s="31">
        <v>43215</v>
      </c>
      <c r="W176" s="30" t="s">
        <v>39</v>
      </c>
      <c r="X176" s="30" t="s">
        <v>100</v>
      </c>
      <c r="Y176" s="30" t="s">
        <v>101</v>
      </c>
      <c r="Z176" s="30" t="s">
        <v>1164</v>
      </c>
      <c r="AA176" s="29">
        <v>830067880</v>
      </c>
      <c r="AB176" s="30">
        <v>4</v>
      </c>
      <c r="AC176" s="30">
        <v>109718</v>
      </c>
      <c r="AD176" s="31">
        <v>43215</v>
      </c>
      <c r="AE176" s="34">
        <v>14994000</v>
      </c>
      <c r="AF176" s="34">
        <v>0</v>
      </c>
      <c r="AG176" s="34">
        <f t="shared" si="10"/>
        <v>14994000</v>
      </c>
      <c r="AH176" s="30" t="s">
        <v>1165</v>
      </c>
      <c r="AI176" s="30" t="s">
        <v>1166</v>
      </c>
      <c r="AJ176" s="30" t="s">
        <v>1167</v>
      </c>
      <c r="AK176" s="30" t="s">
        <v>1077</v>
      </c>
      <c r="AL176" s="30">
        <v>43220</v>
      </c>
      <c r="AM176" s="31">
        <v>43221</v>
      </c>
      <c r="AN176" s="31">
        <v>43465</v>
      </c>
      <c r="AO176" s="31" t="s">
        <v>116</v>
      </c>
      <c r="AP176" s="37">
        <f t="shared" si="13"/>
        <v>244</v>
      </c>
      <c r="AQ176" s="30" t="s">
        <v>513</v>
      </c>
      <c r="AR176" s="158">
        <v>79963759</v>
      </c>
      <c r="AS176" s="5" t="str">
        <f t="shared" si="11"/>
        <v>Terminado para  tramite de liquidacion</v>
      </c>
    </row>
    <row r="177" spans="1:45" ht="20.100000000000001" hidden="1" customHeight="1">
      <c r="A177" s="28" t="s">
        <v>644</v>
      </c>
      <c r="B177" s="30">
        <v>51</v>
      </c>
      <c r="C177" s="30" t="s">
        <v>682</v>
      </c>
      <c r="D177" s="30" t="s">
        <v>1168</v>
      </c>
      <c r="E177" s="30" t="s">
        <v>1169</v>
      </c>
      <c r="F177" s="30" t="s">
        <v>1170</v>
      </c>
      <c r="G177" s="30" t="s">
        <v>5</v>
      </c>
      <c r="H177" s="31">
        <v>43181</v>
      </c>
      <c r="I177" s="32" t="s">
        <v>31</v>
      </c>
      <c r="J177" s="30" t="s">
        <v>453</v>
      </c>
      <c r="K177" s="30" t="s">
        <v>20</v>
      </c>
      <c r="L177" s="30" t="s">
        <v>1171</v>
      </c>
      <c r="M177" s="30">
        <v>244</v>
      </c>
      <c r="N177" s="30">
        <v>76111801</v>
      </c>
      <c r="O177" s="33" t="s">
        <v>1172</v>
      </c>
      <c r="P177" s="190">
        <v>10000000</v>
      </c>
      <c r="Q177" s="35">
        <v>16018</v>
      </c>
      <c r="R177" s="30" t="s">
        <v>663</v>
      </c>
      <c r="S177" s="30" t="s">
        <v>27</v>
      </c>
      <c r="T177" s="30" t="s">
        <v>99</v>
      </c>
      <c r="U177" s="30" t="s">
        <v>1173</v>
      </c>
      <c r="V177" s="31">
        <v>43210</v>
      </c>
      <c r="W177" s="30" t="s">
        <v>39</v>
      </c>
      <c r="X177" s="30" t="s">
        <v>1174</v>
      </c>
      <c r="Y177" s="30" t="s">
        <v>101</v>
      </c>
      <c r="Z177" s="30" t="s">
        <v>1175</v>
      </c>
      <c r="AA177" s="29">
        <v>800250589</v>
      </c>
      <c r="AB177" s="30">
        <v>1</v>
      </c>
      <c r="AC177" s="30">
        <v>101118</v>
      </c>
      <c r="AD177" s="31">
        <v>43213</v>
      </c>
      <c r="AE177" s="34">
        <v>10000000</v>
      </c>
      <c r="AF177" s="34">
        <v>0</v>
      </c>
      <c r="AG177" s="34">
        <f t="shared" si="10"/>
        <v>10000000</v>
      </c>
      <c r="AH177" s="30" t="s">
        <v>103</v>
      </c>
      <c r="AI177" s="30" t="s">
        <v>103</v>
      </c>
      <c r="AJ177" s="30" t="s">
        <v>103</v>
      </c>
      <c r="AK177" s="30" t="s">
        <v>103</v>
      </c>
      <c r="AL177" s="30" t="s">
        <v>103</v>
      </c>
      <c r="AM177" s="31">
        <v>43217</v>
      </c>
      <c r="AN177" s="31">
        <v>43465</v>
      </c>
      <c r="AO177" s="31" t="s">
        <v>116</v>
      </c>
      <c r="AP177" s="37">
        <f t="shared" si="13"/>
        <v>248</v>
      </c>
      <c r="AQ177" s="30" t="s">
        <v>1176</v>
      </c>
      <c r="AR177" s="158">
        <v>80251761</v>
      </c>
      <c r="AS177" s="5" t="str">
        <f t="shared" si="11"/>
        <v>Terminado para  tramite de liquidacion</v>
      </c>
    </row>
    <row r="178" spans="1:45" ht="20.100000000000001" hidden="1" customHeight="1">
      <c r="A178" s="28" t="s">
        <v>644</v>
      </c>
      <c r="B178" s="30">
        <v>58</v>
      </c>
      <c r="C178" s="30" t="s">
        <v>92</v>
      </c>
      <c r="D178" s="30" t="s">
        <v>1177</v>
      </c>
      <c r="E178" s="30" t="s">
        <v>1178</v>
      </c>
      <c r="F178" s="30" t="s">
        <v>1179</v>
      </c>
      <c r="G178" s="30" t="s">
        <v>5</v>
      </c>
      <c r="H178" s="31">
        <v>43182</v>
      </c>
      <c r="I178" s="32" t="s">
        <v>31</v>
      </c>
      <c r="J178" s="30" t="s">
        <v>1050</v>
      </c>
      <c r="K178" s="30" t="s">
        <v>20</v>
      </c>
      <c r="L178" s="50" t="s">
        <v>1180</v>
      </c>
      <c r="M178" s="30">
        <v>231</v>
      </c>
      <c r="N178" s="30">
        <v>47101531</v>
      </c>
      <c r="O178" s="33" t="s">
        <v>1181</v>
      </c>
      <c r="P178" s="190">
        <v>13000000</v>
      </c>
      <c r="Q178" s="35">
        <v>33818</v>
      </c>
      <c r="R178" s="30" t="s">
        <v>750</v>
      </c>
      <c r="S178" s="30" t="s">
        <v>27</v>
      </c>
      <c r="T178" s="30" t="s">
        <v>99</v>
      </c>
      <c r="U178" s="30">
        <v>39</v>
      </c>
      <c r="V178" s="31">
        <v>43213</v>
      </c>
      <c r="W178" s="30" t="s">
        <v>38</v>
      </c>
      <c r="X178" s="30" t="s">
        <v>674</v>
      </c>
      <c r="Y178" s="30" t="s">
        <v>1118</v>
      </c>
      <c r="Z178" s="30" t="s">
        <v>1182</v>
      </c>
      <c r="AA178" s="29">
        <v>900251672</v>
      </c>
      <c r="AB178" s="36">
        <v>0</v>
      </c>
      <c r="AC178" s="30">
        <v>108318</v>
      </c>
      <c r="AD178" s="31">
        <v>43214</v>
      </c>
      <c r="AE178" s="34">
        <v>11050000</v>
      </c>
      <c r="AF178" s="34">
        <v>0</v>
      </c>
      <c r="AG178" s="34">
        <f t="shared" si="10"/>
        <v>11050000</v>
      </c>
      <c r="AH178" s="34" t="s">
        <v>103</v>
      </c>
      <c r="AI178" s="34" t="s">
        <v>103</v>
      </c>
      <c r="AJ178" s="30" t="s">
        <v>103</v>
      </c>
      <c r="AK178" s="30" t="s">
        <v>103</v>
      </c>
      <c r="AL178" s="30" t="s">
        <v>103</v>
      </c>
      <c r="AM178" s="31">
        <v>43214</v>
      </c>
      <c r="AN178" s="31">
        <v>43244</v>
      </c>
      <c r="AO178" s="31" t="s">
        <v>104</v>
      </c>
      <c r="AP178" s="37">
        <f t="shared" si="13"/>
        <v>30</v>
      </c>
      <c r="AQ178" s="30" t="s">
        <v>1183</v>
      </c>
      <c r="AR178" s="158">
        <v>4427481</v>
      </c>
      <c r="AS178" s="5" t="str">
        <f t="shared" si="11"/>
        <v>Terminado para  tramite de liquidacion</v>
      </c>
    </row>
    <row r="179" spans="1:45" ht="20.100000000000001" hidden="1" customHeight="1">
      <c r="A179" s="28" t="s">
        <v>644</v>
      </c>
      <c r="B179" s="30">
        <v>59</v>
      </c>
      <c r="C179" s="30" t="s">
        <v>92</v>
      </c>
      <c r="D179" s="30" t="s">
        <v>1184</v>
      </c>
      <c r="E179" s="30" t="s">
        <v>1185</v>
      </c>
      <c r="F179" s="30" t="s">
        <v>1186</v>
      </c>
      <c r="G179" s="30" t="s">
        <v>5</v>
      </c>
      <c r="H179" s="31">
        <v>43182</v>
      </c>
      <c r="I179" s="32" t="s">
        <v>31</v>
      </c>
      <c r="J179" s="30" t="s">
        <v>1050</v>
      </c>
      <c r="K179" s="30" t="s">
        <v>23</v>
      </c>
      <c r="L179" s="30" t="s">
        <v>1187</v>
      </c>
      <c r="M179" s="30">
        <v>42</v>
      </c>
      <c r="N179" s="30">
        <v>24141608</v>
      </c>
      <c r="O179" s="33" t="s">
        <v>1188</v>
      </c>
      <c r="P179" s="190">
        <v>20000000</v>
      </c>
      <c r="Q179" s="35">
        <v>33418</v>
      </c>
      <c r="R179" s="30" t="s">
        <v>1090</v>
      </c>
      <c r="S179" s="30" t="s">
        <v>27</v>
      </c>
      <c r="T179" s="30" t="s">
        <v>99</v>
      </c>
      <c r="U179" s="30" t="s">
        <v>1189</v>
      </c>
      <c r="V179" s="31">
        <v>43215</v>
      </c>
      <c r="W179" s="30" t="s">
        <v>36</v>
      </c>
      <c r="X179" s="30" t="s">
        <v>100</v>
      </c>
      <c r="Y179" s="30" t="s">
        <v>101</v>
      </c>
      <c r="Z179" s="30" t="s">
        <v>1190</v>
      </c>
      <c r="AA179" s="29">
        <v>900960810</v>
      </c>
      <c r="AB179" s="36">
        <v>2</v>
      </c>
      <c r="AC179" s="30">
        <v>109818</v>
      </c>
      <c r="AD179" s="31">
        <v>43216</v>
      </c>
      <c r="AE179" s="34">
        <v>6998985</v>
      </c>
      <c r="AF179" s="34">
        <v>0</v>
      </c>
      <c r="AG179" s="34">
        <f t="shared" si="10"/>
        <v>6998985</v>
      </c>
      <c r="AH179" s="34" t="s">
        <v>103</v>
      </c>
      <c r="AI179" s="34" t="s">
        <v>103</v>
      </c>
      <c r="AJ179" s="30" t="s">
        <v>103</v>
      </c>
      <c r="AK179" s="30" t="s">
        <v>103</v>
      </c>
      <c r="AL179" s="30" t="s">
        <v>103</v>
      </c>
      <c r="AM179" s="31">
        <v>43216</v>
      </c>
      <c r="AN179" s="31">
        <v>43246</v>
      </c>
      <c r="AO179" s="31" t="s">
        <v>104</v>
      </c>
      <c r="AP179" s="37">
        <f t="shared" si="13"/>
        <v>30</v>
      </c>
      <c r="AQ179" s="30" t="s">
        <v>1191</v>
      </c>
      <c r="AR179" s="158">
        <v>52505004</v>
      </c>
      <c r="AS179" s="5" t="str">
        <f t="shared" si="11"/>
        <v>Terminado para  tramite de liquidacion</v>
      </c>
    </row>
    <row r="180" spans="1:45" ht="20.100000000000001" hidden="1" customHeight="1">
      <c r="A180" s="28" t="s">
        <v>106</v>
      </c>
      <c r="B180" s="29">
        <v>12</v>
      </c>
      <c r="C180" s="30" t="s">
        <v>92</v>
      </c>
      <c r="D180" s="30" t="s">
        <v>1192</v>
      </c>
      <c r="E180" s="30" t="s">
        <v>1193</v>
      </c>
      <c r="F180" s="30" t="s">
        <v>1194</v>
      </c>
      <c r="G180" s="30" t="s">
        <v>5</v>
      </c>
      <c r="H180" s="31">
        <v>43182</v>
      </c>
      <c r="I180" s="32" t="s">
        <v>32</v>
      </c>
      <c r="J180" s="30" t="s">
        <v>1071</v>
      </c>
      <c r="K180" s="30" t="s">
        <v>19</v>
      </c>
      <c r="L180" s="30" t="s">
        <v>1195</v>
      </c>
      <c r="M180" s="30">
        <v>173</v>
      </c>
      <c r="N180" s="30">
        <v>81201800</v>
      </c>
      <c r="O180" s="33" t="s">
        <v>1196</v>
      </c>
      <c r="P180" s="190">
        <v>800000000</v>
      </c>
      <c r="Q180" s="35">
        <v>35718</v>
      </c>
      <c r="R180" s="30" t="s">
        <v>283</v>
      </c>
      <c r="S180" s="30" t="s">
        <v>27</v>
      </c>
      <c r="T180" s="30" t="s">
        <v>99</v>
      </c>
      <c r="U180" s="30" t="s">
        <v>1197</v>
      </c>
      <c r="V180" s="31">
        <v>43245</v>
      </c>
      <c r="W180" s="30" t="s">
        <v>36</v>
      </c>
      <c r="X180" s="30" t="s">
        <v>100</v>
      </c>
      <c r="Y180" s="30" t="s">
        <v>101</v>
      </c>
      <c r="Z180" s="30" t="s">
        <v>1198</v>
      </c>
      <c r="AA180" s="29">
        <v>900471414</v>
      </c>
      <c r="AB180" s="30">
        <v>0</v>
      </c>
      <c r="AC180" s="30">
        <v>126518</v>
      </c>
      <c r="AD180" s="31">
        <v>43245</v>
      </c>
      <c r="AE180" s="34">
        <v>778214697</v>
      </c>
      <c r="AF180" s="34">
        <v>0</v>
      </c>
      <c r="AG180" s="34">
        <f t="shared" si="10"/>
        <v>778214697</v>
      </c>
      <c r="AH180" s="30" t="s">
        <v>103</v>
      </c>
      <c r="AI180" s="30" t="s">
        <v>103</v>
      </c>
      <c r="AJ180" s="30" t="s">
        <v>103</v>
      </c>
      <c r="AK180" s="30" t="s">
        <v>103</v>
      </c>
      <c r="AL180" s="30" t="s">
        <v>103</v>
      </c>
      <c r="AM180" s="31">
        <v>43257</v>
      </c>
      <c r="AN180" s="31">
        <v>43334</v>
      </c>
      <c r="AO180" s="31" t="s">
        <v>116</v>
      </c>
      <c r="AP180" s="30">
        <v>77</v>
      </c>
      <c r="AQ180" s="30" t="s">
        <v>1199</v>
      </c>
      <c r="AR180" s="158">
        <v>46373712</v>
      </c>
      <c r="AS180" s="5" t="str">
        <f t="shared" si="11"/>
        <v>Terminado para  tramite de liquidacion</v>
      </c>
    </row>
    <row r="181" spans="1:45" ht="20.100000000000001" hidden="1" customHeight="1">
      <c r="A181" s="28" t="s">
        <v>644</v>
      </c>
      <c r="B181" s="30">
        <v>2</v>
      </c>
      <c r="C181" s="30" t="s">
        <v>92</v>
      </c>
      <c r="D181" s="30" t="s">
        <v>1200</v>
      </c>
      <c r="E181" s="30" t="s">
        <v>1201</v>
      </c>
      <c r="F181" s="30" t="s">
        <v>1202</v>
      </c>
      <c r="G181" s="30" t="s">
        <v>5</v>
      </c>
      <c r="H181" s="31">
        <v>43182</v>
      </c>
      <c r="I181" s="32" t="s">
        <v>32</v>
      </c>
      <c r="J181" s="30" t="s">
        <v>1203</v>
      </c>
      <c r="K181" s="30" t="s">
        <v>20</v>
      </c>
      <c r="L181" s="30" t="s">
        <v>1204</v>
      </c>
      <c r="M181" s="30">
        <v>112</v>
      </c>
      <c r="N181" s="30">
        <v>78181500</v>
      </c>
      <c r="O181" s="33" t="s">
        <v>455</v>
      </c>
      <c r="P181" s="190">
        <v>100000000</v>
      </c>
      <c r="Q181" s="35">
        <v>22618</v>
      </c>
      <c r="R181" s="30" t="s">
        <v>663</v>
      </c>
      <c r="S181" s="30" t="s">
        <v>27</v>
      </c>
      <c r="T181" s="30" t="s">
        <v>99</v>
      </c>
      <c r="U181" s="30">
        <v>75</v>
      </c>
      <c r="V181" s="31">
        <v>43242</v>
      </c>
      <c r="W181" s="30" t="s">
        <v>39</v>
      </c>
      <c r="X181" s="30" t="s">
        <v>100</v>
      </c>
      <c r="Y181" s="30" t="s">
        <v>101</v>
      </c>
      <c r="Z181" s="30" t="s">
        <v>1205</v>
      </c>
      <c r="AA181" s="29">
        <v>830100940</v>
      </c>
      <c r="AB181" s="36">
        <v>9</v>
      </c>
      <c r="AC181" s="30">
        <v>119518</v>
      </c>
      <c r="AD181" s="31">
        <v>43242</v>
      </c>
      <c r="AE181" s="34">
        <v>100000000</v>
      </c>
      <c r="AF181" s="34">
        <v>0</v>
      </c>
      <c r="AG181" s="34">
        <f t="shared" si="10"/>
        <v>100000000</v>
      </c>
      <c r="AH181" s="34" t="s">
        <v>103</v>
      </c>
      <c r="AI181" s="34" t="s">
        <v>103</v>
      </c>
      <c r="AJ181" s="30" t="s">
        <v>103</v>
      </c>
      <c r="AK181" s="30" t="s">
        <v>103</v>
      </c>
      <c r="AL181" s="30" t="s">
        <v>103</v>
      </c>
      <c r="AM181" s="31">
        <v>43248</v>
      </c>
      <c r="AN181" s="31">
        <v>43465</v>
      </c>
      <c r="AO181" s="31" t="s">
        <v>116</v>
      </c>
      <c r="AP181" s="37">
        <v>217</v>
      </c>
      <c r="AQ181" s="30" t="s">
        <v>1206</v>
      </c>
      <c r="AR181" s="158">
        <v>80251761</v>
      </c>
      <c r="AS181" s="5" t="str">
        <f t="shared" si="11"/>
        <v>Terminado para  tramite de liquidacion</v>
      </c>
    </row>
    <row r="182" spans="1:45" ht="20.100000000000001" hidden="1" customHeight="1">
      <c r="A182" s="28" t="s">
        <v>106</v>
      </c>
      <c r="B182" s="30">
        <v>10</v>
      </c>
      <c r="C182" s="30" t="s">
        <v>155</v>
      </c>
      <c r="D182" s="30" t="s">
        <v>1207</v>
      </c>
      <c r="E182" s="30" t="s">
        <v>1208</v>
      </c>
      <c r="F182" s="30" t="s">
        <v>1209</v>
      </c>
      <c r="G182" s="30" t="s">
        <v>5</v>
      </c>
      <c r="H182" s="31">
        <v>43182</v>
      </c>
      <c r="I182" s="32" t="s">
        <v>32</v>
      </c>
      <c r="J182" s="30" t="s">
        <v>1071</v>
      </c>
      <c r="K182" s="30" t="s">
        <v>20</v>
      </c>
      <c r="L182" s="30" t="s">
        <v>1210</v>
      </c>
      <c r="M182" s="30">
        <v>115</v>
      </c>
      <c r="N182" s="30">
        <v>25172504</v>
      </c>
      <c r="O182" s="33" t="s">
        <v>1211</v>
      </c>
      <c r="P182" s="190">
        <v>50000000</v>
      </c>
      <c r="Q182" s="35">
        <v>33718</v>
      </c>
      <c r="R182" s="30" t="s">
        <v>1212</v>
      </c>
      <c r="S182" s="30" t="s">
        <v>27</v>
      </c>
      <c r="T182" s="30" t="s">
        <v>99</v>
      </c>
      <c r="U182" s="30">
        <v>74</v>
      </c>
      <c r="V182" s="31">
        <v>43241</v>
      </c>
      <c r="W182" s="30" t="s">
        <v>42</v>
      </c>
      <c r="X182" s="30" t="s">
        <v>357</v>
      </c>
      <c r="Y182" s="30" t="s">
        <v>357</v>
      </c>
      <c r="Z182" s="30" t="s">
        <v>1213</v>
      </c>
      <c r="AA182" s="29">
        <v>800089111</v>
      </c>
      <c r="AB182" s="30">
        <v>4</v>
      </c>
      <c r="AC182" s="30">
        <v>118718</v>
      </c>
      <c r="AD182" s="31">
        <v>43242</v>
      </c>
      <c r="AE182" s="34">
        <v>50000000</v>
      </c>
      <c r="AF182" s="34">
        <v>0</v>
      </c>
      <c r="AG182" s="34">
        <f t="shared" si="10"/>
        <v>50000000</v>
      </c>
      <c r="AH182" s="30" t="s">
        <v>1214</v>
      </c>
      <c r="AI182" s="30" t="s">
        <v>1215</v>
      </c>
      <c r="AJ182" s="30" t="s">
        <v>1216</v>
      </c>
      <c r="AK182" s="30" t="s">
        <v>474</v>
      </c>
      <c r="AL182" s="30">
        <v>43241</v>
      </c>
      <c r="AM182" s="31">
        <v>43243</v>
      </c>
      <c r="AN182" s="31">
        <v>43465</v>
      </c>
      <c r="AO182" s="31" t="s">
        <v>116</v>
      </c>
      <c r="AP182" s="30">
        <v>224</v>
      </c>
      <c r="AQ182" s="30" t="s">
        <v>1217</v>
      </c>
      <c r="AR182" s="158">
        <v>80251761</v>
      </c>
      <c r="AS182" s="5" t="str">
        <f t="shared" si="11"/>
        <v>Terminado para  tramite de liquidacion</v>
      </c>
    </row>
    <row r="183" spans="1:45" ht="20.100000000000001" hidden="1" customHeight="1">
      <c r="A183" s="28" t="s">
        <v>644</v>
      </c>
      <c r="B183" s="30">
        <v>13</v>
      </c>
      <c r="C183" s="30" t="s">
        <v>682</v>
      </c>
      <c r="D183" s="30" t="s">
        <v>1218</v>
      </c>
      <c r="E183" s="30" t="s">
        <v>1219</v>
      </c>
      <c r="F183" s="30" t="s">
        <v>1220</v>
      </c>
      <c r="G183" s="30" t="s">
        <v>5</v>
      </c>
      <c r="H183" s="31">
        <v>43182</v>
      </c>
      <c r="I183" s="32" t="s">
        <v>32</v>
      </c>
      <c r="J183" s="30" t="s">
        <v>613</v>
      </c>
      <c r="K183" s="30" t="s">
        <v>19</v>
      </c>
      <c r="L183" s="30" t="s">
        <v>1221</v>
      </c>
      <c r="M183" s="30">
        <v>178</v>
      </c>
      <c r="N183" s="32" t="s">
        <v>1222</v>
      </c>
      <c r="O183" s="33" t="s">
        <v>1107</v>
      </c>
      <c r="P183" s="190">
        <v>349895362</v>
      </c>
      <c r="Q183" s="35">
        <v>34318</v>
      </c>
      <c r="R183" s="30" t="s">
        <v>283</v>
      </c>
      <c r="S183" s="30" t="s">
        <v>27</v>
      </c>
      <c r="T183" s="30" t="s">
        <v>99</v>
      </c>
      <c r="U183" s="30" t="s">
        <v>1223</v>
      </c>
      <c r="V183" s="31">
        <v>43229</v>
      </c>
      <c r="W183" s="30" t="s">
        <v>39</v>
      </c>
      <c r="X183" s="30" t="s">
        <v>719</v>
      </c>
      <c r="Y183" s="30" t="s">
        <v>101</v>
      </c>
      <c r="Z183" s="30" t="s">
        <v>1224</v>
      </c>
      <c r="AA183" s="29">
        <v>900967303</v>
      </c>
      <c r="AB183" s="30">
        <v>1</v>
      </c>
      <c r="AC183" s="30">
        <v>114918</v>
      </c>
      <c r="AD183" s="31">
        <v>43230</v>
      </c>
      <c r="AE183" s="34">
        <v>347409377</v>
      </c>
      <c r="AF183" s="34">
        <v>0</v>
      </c>
      <c r="AG183" s="34">
        <f t="shared" si="10"/>
        <v>347409377</v>
      </c>
      <c r="AH183" s="30" t="s">
        <v>1225</v>
      </c>
      <c r="AI183" s="30" t="s">
        <v>1226</v>
      </c>
      <c r="AJ183" s="30" t="s">
        <v>1227</v>
      </c>
      <c r="AK183" s="30" t="s">
        <v>474</v>
      </c>
      <c r="AL183" s="30" t="s">
        <v>103</v>
      </c>
      <c r="AM183" s="31">
        <v>43235</v>
      </c>
      <c r="AN183" s="31">
        <v>43465</v>
      </c>
      <c r="AO183" s="31" t="s">
        <v>116</v>
      </c>
      <c r="AP183" s="29">
        <f>+AN183-AM183</f>
        <v>230</v>
      </c>
      <c r="AQ183" s="30" t="s">
        <v>1228</v>
      </c>
      <c r="AR183" s="158">
        <v>79820029</v>
      </c>
      <c r="AS183" s="5" t="str">
        <f t="shared" si="11"/>
        <v>Terminado para  tramite de liquidacion</v>
      </c>
    </row>
    <row r="184" spans="1:45" ht="20.100000000000001" hidden="1" customHeight="1">
      <c r="A184" s="28" t="s">
        <v>106</v>
      </c>
      <c r="B184" s="29">
        <v>11</v>
      </c>
      <c r="C184" s="30" t="s">
        <v>107</v>
      </c>
      <c r="D184" s="30" t="s">
        <v>1229</v>
      </c>
      <c r="E184" s="30" t="s">
        <v>1230</v>
      </c>
      <c r="F184" s="30" t="s">
        <v>1231</v>
      </c>
      <c r="G184" s="30" t="s">
        <v>5</v>
      </c>
      <c r="H184" s="31">
        <v>43182</v>
      </c>
      <c r="I184" s="32" t="s">
        <v>32</v>
      </c>
      <c r="J184" s="30" t="s">
        <v>1071</v>
      </c>
      <c r="K184" s="30" t="s">
        <v>19</v>
      </c>
      <c r="L184" s="30" t="s">
        <v>1232</v>
      </c>
      <c r="M184" s="30">
        <v>209</v>
      </c>
      <c r="N184" s="30">
        <v>82121500</v>
      </c>
      <c r="O184" s="33" t="s">
        <v>1233</v>
      </c>
      <c r="P184" s="190">
        <v>97329950</v>
      </c>
      <c r="Q184" s="35">
        <v>35618</v>
      </c>
      <c r="R184" s="30" t="s">
        <v>1234</v>
      </c>
      <c r="S184" s="30" t="s">
        <v>27</v>
      </c>
      <c r="T184" s="30" t="s">
        <v>99</v>
      </c>
      <c r="U184" s="30" t="s">
        <v>1235</v>
      </c>
      <c r="V184" s="31">
        <v>43230</v>
      </c>
      <c r="W184" s="30" t="s">
        <v>39</v>
      </c>
      <c r="X184" s="30" t="s">
        <v>100</v>
      </c>
      <c r="Y184" s="30" t="s">
        <v>101</v>
      </c>
      <c r="Z184" s="30" t="s">
        <v>1236</v>
      </c>
      <c r="AA184" s="29">
        <v>900491061</v>
      </c>
      <c r="AB184" s="30">
        <v>1</v>
      </c>
      <c r="AC184" s="30">
        <v>115318</v>
      </c>
      <c r="AD184" s="31">
        <v>43230</v>
      </c>
      <c r="AE184" s="34">
        <v>97329950</v>
      </c>
      <c r="AF184" s="34">
        <v>0</v>
      </c>
      <c r="AG184" s="34">
        <f t="shared" si="10"/>
        <v>97329950</v>
      </c>
      <c r="AH184" s="30" t="s">
        <v>1237</v>
      </c>
      <c r="AI184" s="30" t="s">
        <v>1056</v>
      </c>
      <c r="AJ184" s="30" t="s">
        <v>103</v>
      </c>
      <c r="AK184" s="30" t="s">
        <v>103</v>
      </c>
      <c r="AL184" s="30" t="s">
        <v>103</v>
      </c>
      <c r="AM184" s="31">
        <v>43252</v>
      </c>
      <c r="AN184" s="31">
        <v>43465</v>
      </c>
      <c r="AO184" s="31" t="s">
        <v>116</v>
      </c>
      <c r="AP184" s="29">
        <f>+AN184-AM184</f>
        <v>213</v>
      </c>
      <c r="AQ184" s="30" t="s">
        <v>1238</v>
      </c>
      <c r="AR184" s="158">
        <v>80257091</v>
      </c>
      <c r="AS184" s="5" t="str">
        <f t="shared" si="11"/>
        <v>Terminado para  tramite de liquidacion</v>
      </c>
    </row>
    <row r="185" spans="1:45" ht="20.100000000000001" hidden="1" customHeight="1">
      <c r="A185" s="28" t="s">
        <v>644</v>
      </c>
      <c r="B185" s="30">
        <v>60</v>
      </c>
      <c r="C185" s="30" t="s">
        <v>682</v>
      </c>
      <c r="D185" s="30" t="s">
        <v>1239</v>
      </c>
      <c r="E185" s="30" t="s">
        <v>1240</v>
      </c>
      <c r="F185" s="30" t="s">
        <v>1241</v>
      </c>
      <c r="G185" s="30" t="s">
        <v>5</v>
      </c>
      <c r="H185" s="31">
        <v>43182.616666666669</v>
      </c>
      <c r="I185" s="32" t="s">
        <v>31</v>
      </c>
      <c r="J185" s="30" t="s">
        <v>453</v>
      </c>
      <c r="K185" s="30" t="s">
        <v>19</v>
      </c>
      <c r="L185" s="30" t="s">
        <v>1242</v>
      </c>
      <c r="M185" s="30">
        <v>179</v>
      </c>
      <c r="N185" s="30">
        <v>81111800</v>
      </c>
      <c r="O185" s="33" t="s">
        <v>1107</v>
      </c>
      <c r="P185" s="190">
        <v>10000000</v>
      </c>
      <c r="Q185" s="35">
        <v>35318</v>
      </c>
      <c r="R185" s="30" t="s">
        <v>283</v>
      </c>
      <c r="S185" s="30" t="s">
        <v>27</v>
      </c>
      <c r="T185" s="30" t="s">
        <v>99</v>
      </c>
      <c r="U185" s="30" t="s">
        <v>1243</v>
      </c>
      <c r="V185" s="31">
        <v>43216</v>
      </c>
      <c r="W185" s="30" t="s">
        <v>39</v>
      </c>
      <c r="X185" s="30" t="s">
        <v>719</v>
      </c>
      <c r="Y185" s="30" t="s">
        <v>101</v>
      </c>
      <c r="Z185" s="30" t="s">
        <v>1244</v>
      </c>
      <c r="AA185" s="29">
        <v>830100010</v>
      </c>
      <c r="AB185" s="30">
        <v>4</v>
      </c>
      <c r="AC185" s="30">
        <v>110118</v>
      </c>
      <c r="AD185" s="31">
        <v>43216</v>
      </c>
      <c r="AE185" s="34">
        <v>9984100</v>
      </c>
      <c r="AF185" s="34">
        <v>0</v>
      </c>
      <c r="AG185" s="34">
        <f t="shared" si="10"/>
        <v>9984100</v>
      </c>
      <c r="AH185" s="30" t="s">
        <v>1225</v>
      </c>
      <c r="AI185" s="30" t="s">
        <v>1226</v>
      </c>
      <c r="AJ185" s="30" t="s">
        <v>1227</v>
      </c>
      <c r="AK185" s="30" t="s">
        <v>474</v>
      </c>
      <c r="AL185" s="30" t="s">
        <v>103</v>
      </c>
      <c r="AM185" s="31">
        <v>43216</v>
      </c>
      <c r="AN185" s="31">
        <v>43465</v>
      </c>
      <c r="AO185" s="31" t="s">
        <v>116</v>
      </c>
      <c r="AP185" s="37">
        <f>+AN185-AM185</f>
        <v>249</v>
      </c>
      <c r="AQ185" s="30" t="s">
        <v>1245</v>
      </c>
      <c r="AR185" s="158">
        <v>79617900</v>
      </c>
      <c r="AS185" s="5" t="str">
        <f t="shared" si="11"/>
        <v>Terminado para  tramite de liquidacion</v>
      </c>
    </row>
    <row r="186" spans="1:45" ht="20.100000000000001" hidden="1" customHeight="1">
      <c r="A186" s="28" t="s">
        <v>106</v>
      </c>
      <c r="B186" s="29">
        <v>61</v>
      </c>
      <c r="C186" s="30" t="s">
        <v>107</v>
      </c>
      <c r="D186" s="30" t="s">
        <v>1246</v>
      </c>
      <c r="E186" s="30" t="s">
        <v>1247</v>
      </c>
      <c r="F186" s="30" t="s">
        <v>1248</v>
      </c>
      <c r="G186" s="30" t="s">
        <v>6</v>
      </c>
      <c r="H186" s="31">
        <v>43195</v>
      </c>
      <c r="I186" s="32" t="s">
        <v>31</v>
      </c>
      <c r="J186" s="30" t="s">
        <v>1050</v>
      </c>
      <c r="K186" s="30" t="s">
        <v>19</v>
      </c>
      <c r="L186" s="30" t="s">
        <v>1249</v>
      </c>
      <c r="M186" s="30">
        <v>247</v>
      </c>
      <c r="N186" s="30">
        <v>43222805</v>
      </c>
      <c r="O186" s="33" t="s">
        <v>1250</v>
      </c>
      <c r="P186" s="190">
        <v>8000000</v>
      </c>
      <c r="Q186" s="35">
        <v>27618</v>
      </c>
      <c r="R186" s="30" t="s">
        <v>911</v>
      </c>
      <c r="S186" s="30" t="s">
        <v>27</v>
      </c>
      <c r="T186" s="30" t="s">
        <v>99</v>
      </c>
      <c r="U186" s="30" t="s">
        <v>1251</v>
      </c>
      <c r="V186" s="31">
        <v>43220</v>
      </c>
      <c r="W186" s="30" t="s">
        <v>36</v>
      </c>
      <c r="X186" s="30" t="s">
        <v>100</v>
      </c>
      <c r="Y186" s="30" t="s">
        <v>101</v>
      </c>
      <c r="Z186" s="30" t="s">
        <v>1252</v>
      </c>
      <c r="AA186" s="29">
        <v>830073329</v>
      </c>
      <c r="AB186" s="30">
        <v>1</v>
      </c>
      <c r="AC186" s="30">
        <v>111318</v>
      </c>
      <c r="AD186" s="31">
        <v>43222</v>
      </c>
      <c r="AE186" s="34">
        <v>7393947</v>
      </c>
      <c r="AF186" s="34">
        <v>0</v>
      </c>
      <c r="AG186" s="34">
        <f t="shared" si="10"/>
        <v>7393947</v>
      </c>
      <c r="AH186" s="30" t="s">
        <v>103</v>
      </c>
      <c r="AI186" s="30" t="s">
        <v>103</v>
      </c>
      <c r="AJ186" s="30" t="s">
        <v>103</v>
      </c>
      <c r="AK186" s="30" t="s">
        <v>103</v>
      </c>
      <c r="AL186" s="30" t="s">
        <v>103</v>
      </c>
      <c r="AM186" s="31">
        <v>43220</v>
      </c>
      <c r="AN186" s="31">
        <v>43281</v>
      </c>
      <c r="AO186" s="31" t="s">
        <v>104</v>
      </c>
      <c r="AP186" s="37">
        <f>+AN186-AM186</f>
        <v>61</v>
      </c>
      <c r="AQ186" s="30" t="s">
        <v>1253</v>
      </c>
      <c r="AR186" s="158">
        <v>19477329</v>
      </c>
      <c r="AS186" s="5" t="str">
        <f t="shared" si="11"/>
        <v>Terminado para  tramite de liquidacion</v>
      </c>
    </row>
    <row r="187" spans="1:45" ht="20.100000000000001" hidden="1" customHeight="1">
      <c r="A187" s="28" t="s">
        <v>644</v>
      </c>
      <c r="B187" s="30">
        <v>62</v>
      </c>
      <c r="C187" s="30" t="s">
        <v>92</v>
      </c>
      <c r="D187" s="30" t="s">
        <v>1254</v>
      </c>
      <c r="E187" s="30" t="s">
        <v>1255</v>
      </c>
      <c r="F187" s="30" t="s">
        <v>1256</v>
      </c>
      <c r="G187" s="30" t="s">
        <v>6</v>
      </c>
      <c r="H187" s="31">
        <v>43196</v>
      </c>
      <c r="I187" s="32" t="s">
        <v>31</v>
      </c>
      <c r="J187" s="30" t="s">
        <v>121</v>
      </c>
      <c r="K187" s="30" t="s">
        <v>19</v>
      </c>
      <c r="L187" s="30" t="s">
        <v>820</v>
      </c>
      <c r="M187" s="41" t="s">
        <v>1257</v>
      </c>
      <c r="N187" s="30">
        <v>39121009</v>
      </c>
      <c r="O187" s="33" t="s">
        <v>821</v>
      </c>
      <c r="P187" s="190">
        <v>14784435</v>
      </c>
      <c r="Q187" s="35">
        <v>28718</v>
      </c>
      <c r="R187" s="30" t="s">
        <v>283</v>
      </c>
      <c r="S187" s="30" t="s">
        <v>27</v>
      </c>
      <c r="T187" s="30" t="s">
        <v>99</v>
      </c>
      <c r="U187" s="30" t="s">
        <v>1258</v>
      </c>
      <c r="V187" s="31">
        <v>43215</v>
      </c>
      <c r="W187" s="30" t="s">
        <v>39</v>
      </c>
      <c r="X187" s="30" t="s">
        <v>1259</v>
      </c>
      <c r="Y187" s="30" t="s">
        <v>101</v>
      </c>
      <c r="Z187" s="30" t="s">
        <v>1260</v>
      </c>
      <c r="AA187" s="29">
        <v>900556510</v>
      </c>
      <c r="AB187" s="36">
        <v>6</v>
      </c>
      <c r="AC187" s="30">
        <v>109218</v>
      </c>
      <c r="AD187" s="31">
        <v>43215</v>
      </c>
      <c r="AE187" s="34">
        <v>11407907</v>
      </c>
      <c r="AF187" s="34">
        <v>0</v>
      </c>
      <c r="AG187" s="34">
        <f t="shared" si="10"/>
        <v>11407907</v>
      </c>
      <c r="AH187" s="34" t="s">
        <v>103</v>
      </c>
      <c r="AI187" s="34" t="s">
        <v>103</v>
      </c>
      <c r="AJ187" s="34" t="s">
        <v>103</v>
      </c>
      <c r="AK187" s="30" t="s">
        <v>103</v>
      </c>
      <c r="AL187" s="30" t="s">
        <v>103</v>
      </c>
      <c r="AM187" s="31" t="s">
        <v>103</v>
      </c>
      <c r="AN187" s="31">
        <v>43465</v>
      </c>
      <c r="AO187" s="31" t="s">
        <v>116</v>
      </c>
      <c r="AP187" s="37"/>
      <c r="AQ187" s="30" t="s">
        <v>1261</v>
      </c>
      <c r="AR187" s="158">
        <v>19262345</v>
      </c>
      <c r="AS187" s="5" t="str">
        <f t="shared" si="11"/>
        <v>Terminado para  tramite de liquidacion</v>
      </c>
    </row>
    <row r="188" spans="1:45" ht="20.100000000000001" hidden="1" customHeight="1">
      <c r="A188" s="28" t="s">
        <v>644</v>
      </c>
      <c r="B188" s="30">
        <v>14</v>
      </c>
      <c r="C188" s="30" t="s">
        <v>92</v>
      </c>
      <c r="D188" s="30" t="s">
        <v>1262</v>
      </c>
      <c r="E188" s="30" t="s">
        <v>1263</v>
      </c>
      <c r="F188" s="30" t="s">
        <v>1264</v>
      </c>
      <c r="G188" s="30" t="s">
        <v>6</v>
      </c>
      <c r="H188" s="31">
        <v>43209</v>
      </c>
      <c r="I188" s="32" t="s">
        <v>32</v>
      </c>
      <c r="J188" s="30" t="s">
        <v>1265</v>
      </c>
      <c r="K188" s="30" t="s">
        <v>20</v>
      </c>
      <c r="L188" s="30" t="s">
        <v>1266</v>
      </c>
      <c r="M188" s="30">
        <v>77</v>
      </c>
      <c r="N188" s="30">
        <v>40101701</v>
      </c>
      <c r="O188" s="33" t="s">
        <v>1267</v>
      </c>
      <c r="P188" s="190">
        <v>50000000</v>
      </c>
      <c r="Q188" s="35">
        <v>37118</v>
      </c>
      <c r="R188" s="30" t="s">
        <v>470</v>
      </c>
      <c r="S188" s="30" t="s">
        <v>27</v>
      </c>
      <c r="T188" s="30" t="s">
        <v>99</v>
      </c>
      <c r="U188" s="30" t="s">
        <v>1268</v>
      </c>
      <c r="V188" s="31">
        <v>43250</v>
      </c>
      <c r="W188" s="30" t="s">
        <v>36</v>
      </c>
      <c r="X188" s="30" t="s">
        <v>100</v>
      </c>
      <c r="Y188" s="30" t="s">
        <v>101</v>
      </c>
      <c r="Z188" s="30" t="s">
        <v>1269</v>
      </c>
      <c r="AA188" s="29">
        <v>830065552</v>
      </c>
      <c r="AB188" s="36">
        <v>4</v>
      </c>
      <c r="AC188" s="30">
        <v>128018</v>
      </c>
      <c r="AD188" s="31">
        <v>43251</v>
      </c>
      <c r="AE188" s="34">
        <v>49486441</v>
      </c>
      <c r="AF188" s="34">
        <v>0</v>
      </c>
      <c r="AG188" s="34">
        <f t="shared" si="10"/>
        <v>49486441</v>
      </c>
      <c r="AH188" s="30" t="s">
        <v>103</v>
      </c>
      <c r="AI188" s="30" t="s">
        <v>103</v>
      </c>
      <c r="AJ188" s="30" t="s">
        <v>103</v>
      </c>
      <c r="AK188" s="30" t="s">
        <v>103</v>
      </c>
      <c r="AL188" s="30" t="s">
        <v>103</v>
      </c>
      <c r="AM188" s="31"/>
      <c r="AN188" s="31"/>
      <c r="AO188" s="31"/>
      <c r="AP188" s="37">
        <v>0</v>
      </c>
      <c r="AQ188" s="30" t="s">
        <v>1270</v>
      </c>
      <c r="AR188" s="158">
        <v>80257091</v>
      </c>
      <c r="AS188" s="5" t="str">
        <f t="shared" si="11"/>
        <v>Terminado para  tramite de liquidacion</v>
      </c>
    </row>
    <row r="189" spans="1:45" ht="20.100000000000001" hidden="1" customHeight="1">
      <c r="A189" s="28" t="s">
        <v>106</v>
      </c>
      <c r="B189" s="29">
        <v>63</v>
      </c>
      <c r="C189" s="30" t="s">
        <v>107</v>
      </c>
      <c r="D189" s="30" t="s">
        <v>1271</v>
      </c>
      <c r="E189" s="30" t="s">
        <v>1272</v>
      </c>
      <c r="F189" s="30" t="s">
        <v>1273</v>
      </c>
      <c r="G189" s="30" t="s">
        <v>6</v>
      </c>
      <c r="H189" s="31">
        <v>43201</v>
      </c>
      <c r="I189" s="32" t="s">
        <v>31</v>
      </c>
      <c r="J189" s="30" t="s">
        <v>1050</v>
      </c>
      <c r="K189" s="30" t="s">
        <v>23</v>
      </c>
      <c r="L189" s="30" t="s">
        <v>1274</v>
      </c>
      <c r="M189" s="30">
        <v>224</v>
      </c>
      <c r="N189" s="30">
        <v>53101504</v>
      </c>
      <c r="O189" s="33" t="s">
        <v>1275</v>
      </c>
      <c r="P189" s="190">
        <v>12000000</v>
      </c>
      <c r="Q189" s="35">
        <v>34618</v>
      </c>
      <c r="R189" s="30" t="s">
        <v>1276</v>
      </c>
      <c r="S189" s="30" t="s">
        <v>27</v>
      </c>
      <c r="T189" s="30" t="s">
        <v>99</v>
      </c>
      <c r="U189" s="30" t="s">
        <v>1277</v>
      </c>
      <c r="V189" s="31">
        <v>43228</v>
      </c>
      <c r="W189" s="30" t="s">
        <v>36</v>
      </c>
      <c r="X189" s="30" t="s">
        <v>100</v>
      </c>
      <c r="Y189" s="30" t="s">
        <v>101</v>
      </c>
      <c r="Z189" s="30" t="s">
        <v>1278</v>
      </c>
      <c r="AA189" s="29">
        <v>860039262</v>
      </c>
      <c r="AB189" s="30">
        <v>2</v>
      </c>
      <c r="AC189" s="30">
        <v>112218</v>
      </c>
      <c r="AD189" s="31">
        <v>43223</v>
      </c>
      <c r="AE189" s="34">
        <v>10581480</v>
      </c>
      <c r="AF189" s="34">
        <v>0</v>
      </c>
      <c r="AG189" s="34">
        <f t="shared" si="10"/>
        <v>10581480</v>
      </c>
      <c r="AH189" s="30" t="s">
        <v>103</v>
      </c>
      <c r="AI189" s="30" t="s">
        <v>103</v>
      </c>
      <c r="AJ189" s="30" t="s">
        <v>103</v>
      </c>
      <c r="AK189" s="30" t="s">
        <v>103</v>
      </c>
      <c r="AL189" s="30" t="s">
        <v>103</v>
      </c>
      <c r="AM189" s="31">
        <v>43223</v>
      </c>
      <c r="AN189" s="31">
        <v>43346</v>
      </c>
      <c r="AO189" s="31" t="s">
        <v>116</v>
      </c>
      <c r="AP189" s="37">
        <f>+AN189-AM189</f>
        <v>123</v>
      </c>
      <c r="AQ189" s="30" t="s">
        <v>1279</v>
      </c>
      <c r="AR189" s="158">
        <v>52491542</v>
      </c>
      <c r="AS189" s="5" t="str">
        <f t="shared" si="11"/>
        <v>Terminado para  tramite de liquidacion</v>
      </c>
    </row>
    <row r="190" spans="1:45" ht="20.100000000000001" hidden="1" customHeight="1">
      <c r="A190" s="28" t="s">
        <v>106</v>
      </c>
      <c r="B190" s="30">
        <v>65</v>
      </c>
      <c r="C190" s="30" t="s">
        <v>155</v>
      </c>
      <c r="D190" s="30" t="s">
        <v>1280</v>
      </c>
      <c r="E190" s="30" t="s">
        <v>1281</v>
      </c>
      <c r="F190" s="30" t="s">
        <v>1282</v>
      </c>
      <c r="G190" s="30" t="s">
        <v>6</v>
      </c>
      <c r="H190" s="31">
        <v>43207</v>
      </c>
      <c r="I190" s="32" t="s">
        <v>31</v>
      </c>
      <c r="J190" s="30" t="s">
        <v>1050</v>
      </c>
      <c r="K190" s="30" t="s">
        <v>20</v>
      </c>
      <c r="L190" s="30" t="s">
        <v>1283</v>
      </c>
      <c r="M190" s="30">
        <v>252</v>
      </c>
      <c r="N190" s="30">
        <v>78181500</v>
      </c>
      <c r="O190" s="33" t="s">
        <v>1284</v>
      </c>
      <c r="P190" s="190">
        <v>15000000</v>
      </c>
      <c r="Q190" s="35">
        <v>38718</v>
      </c>
      <c r="R190" s="30" t="s">
        <v>663</v>
      </c>
      <c r="S190" s="30" t="s">
        <v>27</v>
      </c>
      <c r="T190" s="30" t="s">
        <v>99</v>
      </c>
      <c r="U190" s="30" t="s">
        <v>1285</v>
      </c>
      <c r="V190" s="31">
        <v>43229</v>
      </c>
      <c r="W190" s="30" t="s">
        <v>39</v>
      </c>
      <c r="X190" s="30" t="s">
        <v>230</v>
      </c>
      <c r="Y190" s="30" t="s">
        <v>596</v>
      </c>
      <c r="Z190" s="30" t="s">
        <v>597</v>
      </c>
      <c r="AA190" s="29">
        <v>901105427</v>
      </c>
      <c r="AB190" s="30">
        <v>1</v>
      </c>
      <c r="AC190" s="30">
        <v>113918</v>
      </c>
      <c r="AD190" s="31">
        <v>43229</v>
      </c>
      <c r="AE190" s="34">
        <v>15000000</v>
      </c>
      <c r="AF190" s="34">
        <v>0</v>
      </c>
      <c r="AG190" s="34">
        <f t="shared" si="10"/>
        <v>15000000</v>
      </c>
      <c r="AH190" s="30" t="s">
        <v>103</v>
      </c>
      <c r="AI190" s="30" t="s">
        <v>103</v>
      </c>
      <c r="AJ190" s="30" t="s">
        <v>103</v>
      </c>
      <c r="AK190" s="30" t="s">
        <v>103</v>
      </c>
      <c r="AL190" s="30" t="s">
        <v>103</v>
      </c>
      <c r="AM190" s="31">
        <v>43231</v>
      </c>
      <c r="AN190" s="31">
        <v>43465</v>
      </c>
      <c r="AO190" s="31" t="s">
        <v>116</v>
      </c>
      <c r="AP190" s="30">
        <v>236</v>
      </c>
      <c r="AQ190" s="30" t="s">
        <v>233</v>
      </c>
      <c r="AR190" s="158">
        <v>88264550</v>
      </c>
      <c r="AS190" s="5" t="str">
        <f t="shared" si="11"/>
        <v>Terminado para  tramite de liquidacion</v>
      </c>
    </row>
    <row r="191" spans="1:45" ht="20.100000000000001" hidden="1" customHeight="1">
      <c r="A191" s="28" t="s">
        <v>644</v>
      </c>
      <c r="B191" s="30">
        <v>64</v>
      </c>
      <c r="C191" s="30" t="s">
        <v>682</v>
      </c>
      <c r="D191" s="30" t="s">
        <v>1286</v>
      </c>
      <c r="E191" s="30" t="s">
        <v>1287</v>
      </c>
      <c r="F191" s="30" t="s">
        <v>1288</v>
      </c>
      <c r="G191" s="30" t="s">
        <v>6</v>
      </c>
      <c r="H191" s="31">
        <v>43208</v>
      </c>
      <c r="I191" s="32" t="s">
        <v>31</v>
      </c>
      <c r="J191" s="30" t="s">
        <v>453</v>
      </c>
      <c r="K191" s="30" t="s">
        <v>19</v>
      </c>
      <c r="L191" s="30" t="s">
        <v>1289</v>
      </c>
      <c r="M191" s="30">
        <v>248</v>
      </c>
      <c r="N191" s="32" t="s">
        <v>1290</v>
      </c>
      <c r="O191" s="33" t="s">
        <v>1291</v>
      </c>
      <c r="P191" s="190">
        <v>19610000</v>
      </c>
      <c r="Q191" s="35">
        <v>38618</v>
      </c>
      <c r="R191" s="30" t="s">
        <v>283</v>
      </c>
      <c r="S191" s="30" t="s">
        <v>28</v>
      </c>
      <c r="T191" s="30" t="s">
        <v>103</v>
      </c>
      <c r="U191" s="30" t="s">
        <v>103</v>
      </c>
      <c r="V191" s="31" t="s">
        <v>103</v>
      </c>
      <c r="W191" s="30" t="s">
        <v>103</v>
      </c>
      <c r="X191" s="30" t="s">
        <v>103</v>
      </c>
      <c r="Y191" s="30" t="s">
        <v>103</v>
      </c>
      <c r="Z191" s="30" t="s">
        <v>103</v>
      </c>
      <c r="AA191" s="29" t="s">
        <v>103</v>
      </c>
      <c r="AB191" s="36" t="s">
        <v>103</v>
      </c>
      <c r="AC191" s="30" t="s">
        <v>103</v>
      </c>
      <c r="AD191" s="31" t="s">
        <v>103</v>
      </c>
      <c r="AE191" s="34">
        <v>0</v>
      </c>
      <c r="AF191" s="34">
        <v>0</v>
      </c>
      <c r="AG191" s="34">
        <f t="shared" si="10"/>
        <v>0</v>
      </c>
      <c r="AH191" s="30" t="s">
        <v>103</v>
      </c>
      <c r="AI191" s="30" t="s">
        <v>103</v>
      </c>
      <c r="AJ191" s="30" t="s">
        <v>103</v>
      </c>
      <c r="AK191" s="30" t="s">
        <v>103</v>
      </c>
      <c r="AL191" s="30" t="s">
        <v>103</v>
      </c>
      <c r="AM191" s="31" t="s">
        <v>103</v>
      </c>
      <c r="AN191" s="31" t="s">
        <v>103</v>
      </c>
      <c r="AO191" s="31"/>
      <c r="AP191" s="37"/>
      <c r="AQ191" s="30" t="s">
        <v>103</v>
      </c>
      <c r="AR191" s="158" t="s">
        <v>103</v>
      </c>
      <c r="AS191" s="5" t="str">
        <f t="shared" si="11"/>
        <v xml:space="preserve"> En ejecución</v>
      </c>
    </row>
    <row r="192" spans="1:45" ht="20.100000000000001" hidden="1" customHeight="1">
      <c r="A192" s="28" t="s">
        <v>644</v>
      </c>
      <c r="B192" s="30">
        <v>16</v>
      </c>
      <c r="C192" s="30" t="s">
        <v>92</v>
      </c>
      <c r="D192" s="30" t="s">
        <v>1292</v>
      </c>
      <c r="E192" s="30" t="s">
        <v>1293</v>
      </c>
      <c r="F192" s="30" t="s">
        <v>1294</v>
      </c>
      <c r="G192" s="30" t="s">
        <v>6</v>
      </c>
      <c r="H192" s="31">
        <v>43215</v>
      </c>
      <c r="I192" s="32" t="s">
        <v>32</v>
      </c>
      <c r="J192" s="30" t="s">
        <v>1265</v>
      </c>
      <c r="K192" s="30" t="s">
        <v>20</v>
      </c>
      <c r="L192" s="50" t="s">
        <v>1295</v>
      </c>
      <c r="M192" s="30">
        <v>233</v>
      </c>
      <c r="N192" s="30">
        <v>49121503</v>
      </c>
      <c r="O192" s="33" t="s">
        <v>1296</v>
      </c>
      <c r="P192" s="190">
        <v>60000000</v>
      </c>
      <c r="Q192" s="35">
        <v>38318</v>
      </c>
      <c r="R192" s="30" t="s">
        <v>470</v>
      </c>
      <c r="S192" s="30" t="s">
        <v>27</v>
      </c>
      <c r="T192" s="30" t="s">
        <v>99</v>
      </c>
      <c r="U192" s="30" t="s">
        <v>1297</v>
      </c>
      <c r="V192" s="31">
        <v>43264</v>
      </c>
      <c r="W192" s="30" t="s">
        <v>36</v>
      </c>
      <c r="X192" s="30" t="s">
        <v>230</v>
      </c>
      <c r="Y192" s="30" t="s">
        <v>596</v>
      </c>
      <c r="Z192" s="30" t="s">
        <v>1298</v>
      </c>
      <c r="AA192" s="29">
        <v>860072367</v>
      </c>
      <c r="AB192" s="36">
        <v>6</v>
      </c>
      <c r="AC192" s="30">
        <v>140918</v>
      </c>
      <c r="AD192" s="31">
        <v>43172</v>
      </c>
      <c r="AE192" s="34">
        <v>56516670</v>
      </c>
      <c r="AF192" s="34">
        <v>0</v>
      </c>
      <c r="AG192" s="34">
        <f t="shared" si="10"/>
        <v>56516670</v>
      </c>
      <c r="AH192" s="30" t="s">
        <v>103</v>
      </c>
      <c r="AI192" s="30" t="s">
        <v>103</v>
      </c>
      <c r="AJ192" s="30" t="s">
        <v>103</v>
      </c>
      <c r="AK192" s="30" t="s">
        <v>103</v>
      </c>
      <c r="AL192" s="30" t="s">
        <v>103</v>
      </c>
      <c r="AM192" s="31">
        <v>43265</v>
      </c>
      <c r="AN192" s="31">
        <v>43314</v>
      </c>
      <c r="AO192" s="31" t="s">
        <v>116</v>
      </c>
      <c r="AP192" s="37">
        <f t="shared" ref="AP192:AP199" si="14">+AN192-AM192</f>
        <v>49</v>
      </c>
      <c r="AQ192" s="30" t="s">
        <v>1270</v>
      </c>
      <c r="AR192" s="158">
        <v>80257091</v>
      </c>
      <c r="AS192" s="5" t="str">
        <f t="shared" si="11"/>
        <v>Terminado para  tramite de liquidacion</v>
      </c>
    </row>
    <row r="193" spans="1:45" ht="20.100000000000001" hidden="1" customHeight="1">
      <c r="A193" s="53" t="s">
        <v>91</v>
      </c>
      <c r="B193" s="54">
        <v>45201</v>
      </c>
      <c r="C193" s="55" t="s">
        <v>92</v>
      </c>
      <c r="D193" s="30" t="s">
        <v>1299</v>
      </c>
      <c r="E193" s="56">
        <v>45201</v>
      </c>
      <c r="F193" s="30" t="s">
        <v>1300</v>
      </c>
      <c r="G193" s="56" t="s">
        <v>6</v>
      </c>
      <c r="H193" s="57">
        <v>43210</v>
      </c>
      <c r="I193" s="58" t="s">
        <v>31</v>
      </c>
      <c r="J193" s="59" t="s">
        <v>1050</v>
      </c>
      <c r="K193" s="59" t="s">
        <v>23</v>
      </c>
      <c r="L193" s="30" t="s">
        <v>1301</v>
      </c>
      <c r="M193" s="30">
        <v>250</v>
      </c>
      <c r="N193" s="54">
        <v>56101522</v>
      </c>
      <c r="O193" s="60" t="s">
        <v>1302</v>
      </c>
      <c r="P193" s="190">
        <v>30000000</v>
      </c>
      <c r="Q193" s="61">
        <v>24818</v>
      </c>
      <c r="R193" s="55" t="s">
        <v>703</v>
      </c>
      <c r="S193" s="31" t="s">
        <v>27</v>
      </c>
      <c r="T193" s="30" t="s">
        <v>99</v>
      </c>
      <c r="U193" s="37">
        <v>27758</v>
      </c>
      <c r="V193" s="57">
        <v>43210</v>
      </c>
      <c r="W193" s="30" t="s">
        <v>43</v>
      </c>
      <c r="X193" s="30" t="s">
        <v>357</v>
      </c>
      <c r="Y193" s="30" t="s">
        <v>101</v>
      </c>
      <c r="Z193" s="62" t="s">
        <v>704</v>
      </c>
      <c r="AA193" s="29">
        <v>900155107</v>
      </c>
      <c r="AB193" s="63">
        <v>1</v>
      </c>
      <c r="AC193" s="55">
        <v>101318</v>
      </c>
      <c r="AD193" s="64">
        <v>43213</v>
      </c>
      <c r="AE193" s="34">
        <v>6679800</v>
      </c>
      <c r="AF193" s="34">
        <v>0</v>
      </c>
      <c r="AG193" s="34">
        <f t="shared" si="10"/>
        <v>6679800</v>
      </c>
      <c r="AH193" s="49" t="s">
        <v>1303</v>
      </c>
      <c r="AI193" s="30" t="s">
        <v>103</v>
      </c>
      <c r="AJ193" s="30" t="s">
        <v>103</v>
      </c>
      <c r="AK193" s="30" t="s">
        <v>103</v>
      </c>
      <c r="AL193" s="30" t="s">
        <v>103</v>
      </c>
      <c r="AM193" s="64">
        <v>43213</v>
      </c>
      <c r="AN193" s="64">
        <v>43256</v>
      </c>
      <c r="AO193" s="31" t="s">
        <v>104</v>
      </c>
      <c r="AP193" s="37">
        <f t="shared" si="14"/>
        <v>43</v>
      </c>
      <c r="AQ193" s="49" t="s">
        <v>705</v>
      </c>
      <c r="AR193" s="158">
        <v>79877406</v>
      </c>
      <c r="AS193" s="5" t="str">
        <f t="shared" si="11"/>
        <v>Terminado para  tramite de liquidacion</v>
      </c>
    </row>
    <row r="194" spans="1:45" ht="20.100000000000001" hidden="1" customHeight="1">
      <c r="A194" s="53" t="s">
        <v>91</v>
      </c>
      <c r="B194" s="54">
        <v>48529</v>
      </c>
      <c r="C194" s="55" t="s">
        <v>92</v>
      </c>
      <c r="D194" s="30" t="s">
        <v>1304</v>
      </c>
      <c r="E194" s="65">
        <v>48529</v>
      </c>
      <c r="F194" s="30" t="s">
        <v>1305</v>
      </c>
      <c r="G194" s="65" t="s">
        <v>6</v>
      </c>
      <c r="H194" s="57">
        <v>43211</v>
      </c>
      <c r="I194" s="58" t="s">
        <v>32</v>
      </c>
      <c r="J194" s="59" t="s">
        <v>95</v>
      </c>
      <c r="K194" s="59" t="s">
        <v>20</v>
      </c>
      <c r="L194" s="30" t="s">
        <v>250</v>
      </c>
      <c r="M194" s="30">
        <v>251</v>
      </c>
      <c r="N194" s="54">
        <v>44103103</v>
      </c>
      <c r="O194" s="60" t="s">
        <v>1306</v>
      </c>
      <c r="P194" s="190">
        <v>40000000</v>
      </c>
      <c r="Q194" s="61">
        <v>38818</v>
      </c>
      <c r="R194" s="55" t="s">
        <v>98</v>
      </c>
      <c r="S194" s="31" t="s">
        <v>27</v>
      </c>
      <c r="T194" s="30" t="s">
        <v>99</v>
      </c>
      <c r="U194" s="37">
        <v>28638</v>
      </c>
      <c r="V194" s="57">
        <v>43243</v>
      </c>
      <c r="W194" s="30" t="s">
        <v>43</v>
      </c>
      <c r="X194" s="30" t="s">
        <v>100</v>
      </c>
      <c r="Y194" s="30" t="s">
        <v>101</v>
      </c>
      <c r="Z194" s="62" t="s">
        <v>1307</v>
      </c>
      <c r="AA194" s="29">
        <v>830073623</v>
      </c>
      <c r="AB194" s="66">
        <v>2</v>
      </c>
      <c r="AC194" s="55">
        <v>126118</v>
      </c>
      <c r="AD194" s="64">
        <v>43245</v>
      </c>
      <c r="AE194" s="67">
        <v>2405597.38</v>
      </c>
      <c r="AF194" s="34">
        <v>0</v>
      </c>
      <c r="AG194" s="34">
        <f t="shared" si="10"/>
        <v>2405597.38</v>
      </c>
      <c r="AH194" s="49" t="s">
        <v>1303</v>
      </c>
      <c r="AI194" s="30" t="s">
        <v>103</v>
      </c>
      <c r="AJ194" s="30" t="s">
        <v>103</v>
      </c>
      <c r="AK194" s="30" t="s">
        <v>103</v>
      </c>
      <c r="AL194" s="30" t="s">
        <v>103</v>
      </c>
      <c r="AM194" s="64">
        <v>43245</v>
      </c>
      <c r="AN194" s="64">
        <v>43251</v>
      </c>
      <c r="AO194" s="31" t="s">
        <v>104</v>
      </c>
      <c r="AP194" s="37">
        <f t="shared" si="14"/>
        <v>6</v>
      </c>
      <c r="AQ194" s="49" t="s">
        <v>1308</v>
      </c>
      <c r="AR194" s="161">
        <v>46668764</v>
      </c>
      <c r="AS194" s="5" t="str">
        <f t="shared" si="11"/>
        <v>Terminado para  tramite de liquidacion</v>
      </c>
    </row>
    <row r="195" spans="1:45" ht="20.100000000000001" hidden="1" customHeight="1">
      <c r="A195" s="53" t="s">
        <v>91</v>
      </c>
      <c r="B195" s="54">
        <v>48534</v>
      </c>
      <c r="C195" s="55" t="s">
        <v>92</v>
      </c>
      <c r="D195" s="30" t="s">
        <v>1309</v>
      </c>
      <c r="E195" s="65">
        <v>48534</v>
      </c>
      <c r="F195" s="30" t="s">
        <v>1310</v>
      </c>
      <c r="G195" s="65" t="s">
        <v>6</v>
      </c>
      <c r="H195" s="57">
        <v>43212</v>
      </c>
      <c r="I195" s="58" t="s">
        <v>32</v>
      </c>
      <c r="J195" s="59" t="s">
        <v>95</v>
      </c>
      <c r="K195" s="59" t="s">
        <v>20</v>
      </c>
      <c r="L195" s="30" t="s">
        <v>250</v>
      </c>
      <c r="M195" s="30">
        <v>251</v>
      </c>
      <c r="N195" s="54">
        <v>44103103</v>
      </c>
      <c r="O195" s="60" t="s">
        <v>1306</v>
      </c>
      <c r="P195" s="190">
        <v>40000000</v>
      </c>
      <c r="Q195" s="61">
        <v>38818</v>
      </c>
      <c r="R195" s="55" t="s">
        <v>98</v>
      </c>
      <c r="S195" s="31" t="s">
        <v>27</v>
      </c>
      <c r="T195" s="30" t="s">
        <v>99</v>
      </c>
      <c r="U195" s="37">
        <v>28292</v>
      </c>
      <c r="V195" s="64">
        <v>43228</v>
      </c>
      <c r="W195" s="30" t="s">
        <v>43</v>
      </c>
      <c r="X195" s="30" t="s">
        <v>100</v>
      </c>
      <c r="Y195" s="30" t="s">
        <v>101</v>
      </c>
      <c r="Z195" s="62" t="s">
        <v>1311</v>
      </c>
      <c r="AA195" s="29">
        <v>811021363</v>
      </c>
      <c r="AB195" s="68">
        <v>0</v>
      </c>
      <c r="AC195" s="55">
        <v>114318</v>
      </c>
      <c r="AD195" s="64">
        <v>43230</v>
      </c>
      <c r="AE195" s="34">
        <v>3906770</v>
      </c>
      <c r="AF195" s="34">
        <v>0</v>
      </c>
      <c r="AG195" s="34">
        <f t="shared" si="10"/>
        <v>3906770</v>
      </c>
      <c r="AH195" s="49" t="s">
        <v>1303</v>
      </c>
      <c r="AI195" s="30" t="s">
        <v>103</v>
      </c>
      <c r="AJ195" s="30" t="s">
        <v>103</v>
      </c>
      <c r="AK195" s="30" t="s">
        <v>103</v>
      </c>
      <c r="AL195" s="30" t="s">
        <v>103</v>
      </c>
      <c r="AM195" s="64">
        <v>43230</v>
      </c>
      <c r="AN195" s="64">
        <v>43251</v>
      </c>
      <c r="AO195" s="31" t="s">
        <v>104</v>
      </c>
      <c r="AP195" s="37">
        <f t="shared" si="14"/>
        <v>21</v>
      </c>
      <c r="AQ195" s="49" t="s">
        <v>1308</v>
      </c>
      <c r="AR195" s="161">
        <v>46668764</v>
      </c>
      <c r="AS195" s="5" t="str">
        <f t="shared" si="11"/>
        <v>Terminado para  tramite de liquidacion</v>
      </c>
    </row>
    <row r="196" spans="1:45" ht="20.100000000000001" hidden="1" customHeight="1">
      <c r="A196" s="28" t="s">
        <v>106</v>
      </c>
      <c r="B196" s="29">
        <v>66</v>
      </c>
      <c r="C196" s="30" t="s">
        <v>107</v>
      </c>
      <c r="D196" s="30" t="s">
        <v>1312</v>
      </c>
      <c r="E196" s="30" t="s">
        <v>1313</v>
      </c>
      <c r="F196" s="30" t="s">
        <v>1314</v>
      </c>
      <c r="G196" s="30" t="s">
        <v>6</v>
      </c>
      <c r="H196" s="31">
        <v>43213</v>
      </c>
      <c r="I196" s="32" t="s">
        <v>31</v>
      </c>
      <c r="J196" s="30" t="s">
        <v>1050</v>
      </c>
      <c r="K196" s="30" t="s">
        <v>19</v>
      </c>
      <c r="L196" s="30" t="s">
        <v>1315</v>
      </c>
      <c r="M196" s="30">
        <v>185</v>
      </c>
      <c r="N196" s="30">
        <v>43233205</v>
      </c>
      <c r="O196" s="33" t="s">
        <v>1316</v>
      </c>
      <c r="P196" s="190">
        <v>17400000</v>
      </c>
      <c r="Q196" s="35">
        <v>38518</v>
      </c>
      <c r="R196" s="30" t="s">
        <v>283</v>
      </c>
      <c r="S196" s="30" t="s">
        <v>27</v>
      </c>
      <c r="T196" s="30" t="s">
        <v>99</v>
      </c>
      <c r="U196" s="30" t="s">
        <v>1317</v>
      </c>
      <c r="V196" s="31" t="s">
        <v>1318</v>
      </c>
      <c r="W196" s="30" t="s">
        <v>36</v>
      </c>
      <c r="X196" s="30" t="s">
        <v>100</v>
      </c>
      <c r="Y196" s="30" t="s">
        <v>101</v>
      </c>
      <c r="Z196" s="30" t="s">
        <v>1319</v>
      </c>
      <c r="AA196" s="29">
        <v>900204272</v>
      </c>
      <c r="AB196" s="30">
        <v>8</v>
      </c>
      <c r="AC196" s="30" t="s">
        <v>1320</v>
      </c>
      <c r="AD196" s="31" t="s">
        <v>1318</v>
      </c>
      <c r="AE196" s="34">
        <v>9520000</v>
      </c>
      <c r="AF196" s="34">
        <v>0</v>
      </c>
      <c r="AG196" s="34">
        <f t="shared" si="10"/>
        <v>9520000</v>
      </c>
      <c r="AH196" s="30" t="s">
        <v>103</v>
      </c>
      <c r="AI196" s="30" t="s">
        <v>103</v>
      </c>
      <c r="AJ196" s="30" t="s">
        <v>103</v>
      </c>
      <c r="AK196" s="30" t="s">
        <v>103</v>
      </c>
      <c r="AL196" s="30" t="s">
        <v>103</v>
      </c>
      <c r="AM196" s="31">
        <v>43252</v>
      </c>
      <c r="AN196" s="31">
        <v>43282</v>
      </c>
      <c r="AO196" s="31" t="s">
        <v>104</v>
      </c>
      <c r="AP196" s="29">
        <f t="shared" si="14"/>
        <v>30</v>
      </c>
      <c r="AQ196" s="30" t="s">
        <v>1321</v>
      </c>
      <c r="AR196" s="158">
        <v>79717103</v>
      </c>
      <c r="AS196" s="5" t="str">
        <f t="shared" si="11"/>
        <v>Terminado para  tramite de liquidacion</v>
      </c>
    </row>
    <row r="197" spans="1:45" ht="20.100000000000001" hidden="1" customHeight="1">
      <c r="A197" s="53" t="s">
        <v>91</v>
      </c>
      <c r="B197" s="54">
        <v>48540</v>
      </c>
      <c r="C197" s="55" t="s">
        <v>92</v>
      </c>
      <c r="D197" s="30" t="s">
        <v>1322</v>
      </c>
      <c r="E197" s="65">
        <v>48540</v>
      </c>
      <c r="F197" s="30" t="s">
        <v>1323</v>
      </c>
      <c r="G197" s="65" t="s">
        <v>6</v>
      </c>
      <c r="H197" s="57">
        <v>43213</v>
      </c>
      <c r="I197" s="58" t="s">
        <v>32</v>
      </c>
      <c r="J197" s="59" t="s">
        <v>95</v>
      </c>
      <c r="K197" s="59" t="s">
        <v>20</v>
      </c>
      <c r="L197" s="30" t="s">
        <v>250</v>
      </c>
      <c r="M197" s="30">
        <v>251</v>
      </c>
      <c r="N197" s="54">
        <v>44103103</v>
      </c>
      <c r="O197" s="60" t="s">
        <v>1306</v>
      </c>
      <c r="P197" s="190">
        <v>40000000</v>
      </c>
      <c r="Q197" s="61">
        <v>38818</v>
      </c>
      <c r="R197" s="55" t="s">
        <v>98</v>
      </c>
      <c r="S197" s="31" t="s">
        <v>27</v>
      </c>
      <c r="T197" s="30" t="s">
        <v>99</v>
      </c>
      <c r="U197" s="37">
        <v>28291</v>
      </c>
      <c r="V197" s="57">
        <v>43228</v>
      </c>
      <c r="W197" s="30" t="s">
        <v>43</v>
      </c>
      <c r="X197" s="30" t="s">
        <v>100</v>
      </c>
      <c r="Y197" s="30" t="s">
        <v>101</v>
      </c>
      <c r="Z197" s="62" t="s">
        <v>1324</v>
      </c>
      <c r="AA197" s="29">
        <v>900251584</v>
      </c>
      <c r="AB197" s="68">
        <v>0</v>
      </c>
      <c r="AC197" s="55">
        <v>114218</v>
      </c>
      <c r="AD197" s="64">
        <v>43230</v>
      </c>
      <c r="AE197" s="34">
        <v>1428825.38</v>
      </c>
      <c r="AF197" s="34">
        <v>0</v>
      </c>
      <c r="AG197" s="34">
        <f t="shared" si="10"/>
        <v>1428825.38</v>
      </c>
      <c r="AH197" s="49" t="s">
        <v>1303</v>
      </c>
      <c r="AI197" s="30" t="s">
        <v>103</v>
      </c>
      <c r="AJ197" s="30" t="s">
        <v>103</v>
      </c>
      <c r="AK197" s="30" t="s">
        <v>103</v>
      </c>
      <c r="AL197" s="30" t="s">
        <v>103</v>
      </c>
      <c r="AM197" s="64">
        <v>43230</v>
      </c>
      <c r="AN197" s="64">
        <v>43251</v>
      </c>
      <c r="AO197" s="31" t="s">
        <v>104</v>
      </c>
      <c r="AP197" s="37">
        <f t="shared" si="14"/>
        <v>21</v>
      </c>
      <c r="AQ197" s="49" t="s">
        <v>1308</v>
      </c>
      <c r="AR197" s="161">
        <v>46668764</v>
      </c>
      <c r="AS197" s="5" t="str">
        <f t="shared" si="11"/>
        <v>Terminado para  tramite de liquidacion</v>
      </c>
    </row>
    <row r="198" spans="1:45" ht="20.100000000000001" hidden="1" customHeight="1">
      <c r="A198" s="53" t="s">
        <v>91</v>
      </c>
      <c r="B198" s="54">
        <v>48542</v>
      </c>
      <c r="C198" s="55" t="s">
        <v>92</v>
      </c>
      <c r="D198" s="30" t="s">
        <v>1325</v>
      </c>
      <c r="E198" s="65">
        <v>48542</v>
      </c>
      <c r="F198" s="30" t="s">
        <v>1326</v>
      </c>
      <c r="G198" s="65" t="s">
        <v>6</v>
      </c>
      <c r="H198" s="57">
        <v>43214</v>
      </c>
      <c r="I198" s="58" t="s">
        <v>32</v>
      </c>
      <c r="J198" s="59" t="s">
        <v>95</v>
      </c>
      <c r="K198" s="59" t="s">
        <v>20</v>
      </c>
      <c r="L198" s="30" t="s">
        <v>250</v>
      </c>
      <c r="M198" s="30">
        <v>251</v>
      </c>
      <c r="N198" s="54">
        <v>44103103</v>
      </c>
      <c r="O198" s="60" t="s">
        <v>1306</v>
      </c>
      <c r="P198" s="190">
        <v>40000000</v>
      </c>
      <c r="Q198" s="61">
        <v>38818</v>
      </c>
      <c r="R198" s="55" t="s">
        <v>98</v>
      </c>
      <c r="S198" s="31" t="s">
        <v>27</v>
      </c>
      <c r="T198" s="30" t="s">
        <v>99</v>
      </c>
      <c r="U198" s="37">
        <v>28290</v>
      </c>
      <c r="V198" s="57">
        <v>43228</v>
      </c>
      <c r="W198" s="30" t="s">
        <v>43</v>
      </c>
      <c r="X198" s="30" t="s">
        <v>100</v>
      </c>
      <c r="Y198" s="30" t="s">
        <v>101</v>
      </c>
      <c r="Z198" s="62" t="s">
        <v>1327</v>
      </c>
      <c r="AA198" s="29">
        <v>860026740</v>
      </c>
      <c r="AB198" s="68">
        <v>5</v>
      </c>
      <c r="AC198" s="55">
        <v>115218</v>
      </c>
      <c r="AD198" s="64">
        <v>43230</v>
      </c>
      <c r="AE198" s="34">
        <v>1330420.05</v>
      </c>
      <c r="AF198" s="34">
        <v>0</v>
      </c>
      <c r="AG198" s="34">
        <f t="shared" si="10"/>
        <v>1330420.05</v>
      </c>
      <c r="AH198" s="49" t="s">
        <v>1303</v>
      </c>
      <c r="AI198" s="30" t="s">
        <v>103</v>
      </c>
      <c r="AJ198" s="30" t="s">
        <v>103</v>
      </c>
      <c r="AK198" s="30" t="s">
        <v>103</v>
      </c>
      <c r="AL198" s="30" t="s">
        <v>103</v>
      </c>
      <c r="AM198" s="64">
        <v>43230</v>
      </c>
      <c r="AN198" s="64">
        <v>43251</v>
      </c>
      <c r="AO198" s="31" t="s">
        <v>104</v>
      </c>
      <c r="AP198" s="37">
        <f t="shared" si="14"/>
        <v>21</v>
      </c>
      <c r="AQ198" s="49" t="s">
        <v>1308</v>
      </c>
      <c r="AR198" s="161">
        <v>46668764</v>
      </c>
      <c r="AS198" s="5" t="str">
        <f t="shared" si="11"/>
        <v>Terminado para  tramite de liquidacion</v>
      </c>
    </row>
    <row r="199" spans="1:45" ht="20.100000000000001" hidden="1" customHeight="1">
      <c r="A199" s="53" t="s">
        <v>91</v>
      </c>
      <c r="B199" s="54">
        <v>48544</v>
      </c>
      <c r="C199" s="55" t="s">
        <v>92</v>
      </c>
      <c r="D199" s="30" t="s">
        <v>1328</v>
      </c>
      <c r="E199" s="56">
        <v>48544</v>
      </c>
      <c r="F199" s="30" t="s">
        <v>1329</v>
      </c>
      <c r="G199" s="56" t="s">
        <v>6</v>
      </c>
      <c r="H199" s="57">
        <v>43215</v>
      </c>
      <c r="I199" s="58" t="s">
        <v>32</v>
      </c>
      <c r="J199" s="59" t="s">
        <v>95</v>
      </c>
      <c r="K199" s="59" t="s">
        <v>20</v>
      </c>
      <c r="L199" s="30" t="s">
        <v>250</v>
      </c>
      <c r="M199" s="30">
        <v>251</v>
      </c>
      <c r="N199" s="54">
        <v>44103103</v>
      </c>
      <c r="O199" s="60" t="s">
        <v>1306</v>
      </c>
      <c r="P199" s="190">
        <v>40000000</v>
      </c>
      <c r="Q199" s="61">
        <v>38818</v>
      </c>
      <c r="R199" s="55" t="s">
        <v>98</v>
      </c>
      <c r="S199" s="31" t="s">
        <v>27</v>
      </c>
      <c r="T199" s="30" t="s">
        <v>99</v>
      </c>
      <c r="U199" s="29">
        <v>28289</v>
      </c>
      <c r="V199" s="64">
        <v>43228</v>
      </c>
      <c r="W199" s="30" t="s">
        <v>43</v>
      </c>
      <c r="X199" s="30" t="s">
        <v>100</v>
      </c>
      <c r="Y199" s="30" t="s">
        <v>101</v>
      </c>
      <c r="Z199" s="62" t="s">
        <v>1324</v>
      </c>
      <c r="AA199" s="29">
        <v>900251584</v>
      </c>
      <c r="AB199" s="68">
        <v>0</v>
      </c>
      <c r="AC199" s="55">
        <v>114118</v>
      </c>
      <c r="AD199" s="64">
        <v>43230</v>
      </c>
      <c r="AE199" s="34">
        <v>11266491.6</v>
      </c>
      <c r="AF199" s="34">
        <v>0</v>
      </c>
      <c r="AG199" s="34">
        <f t="shared" ref="AG199:AG262" si="15">+AE199+AF199</f>
        <v>11266491.6</v>
      </c>
      <c r="AH199" s="49" t="s">
        <v>1303</v>
      </c>
      <c r="AI199" s="30" t="s">
        <v>103</v>
      </c>
      <c r="AJ199" s="30" t="s">
        <v>103</v>
      </c>
      <c r="AK199" s="30" t="s">
        <v>103</v>
      </c>
      <c r="AL199" s="30" t="s">
        <v>103</v>
      </c>
      <c r="AM199" s="64">
        <v>43230</v>
      </c>
      <c r="AN199" s="64">
        <v>43251</v>
      </c>
      <c r="AO199" s="31" t="s">
        <v>104</v>
      </c>
      <c r="AP199" s="37">
        <f t="shared" si="14"/>
        <v>21</v>
      </c>
      <c r="AQ199" s="49" t="s">
        <v>1308</v>
      </c>
      <c r="AR199" s="161">
        <v>46668764</v>
      </c>
      <c r="AS199" s="5" t="str">
        <f t="shared" ref="AS199:AS262" si="16">IF(AN199&lt;=AR197,"Terminado para  tramite de liquidacion"," En ejecución")</f>
        <v>Terminado para  tramite de liquidacion</v>
      </c>
    </row>
    <row r="200" spans="1:45" ht="20.100000000000001" hidden="1" customHeight="1">
      <c r="A200" s="28" t="s">
        <v>106</v>
      </c>
      <c r="B200" s="30">
        <v>15</v>
      </c>
      <c r="C200" s="30" t="s">
        <v>155</v>
      </c>
      <c r="D200" s="30" t="s">
        <v>1330</v>
      </c>
      <c r="E200" s="30" t="s">
        <v>1331</v>
      </c>
      <c r="F200" s="30" t="s">
        <v>1332</v>
      </c>
      <c r="G200" s="30" t="s">
        <v>6</v>
      </c>
      <c r="H200" s="31">
        <v>43216</v>
      </c>
      <c r="I200" s="32" t="s">
        <v>32</v>
      </c>
      <c r="J200" s="30" t="s">
        <v>1071</v>
      </c>
      <c r="K200" s="30" t="s">
        <v>19</v>
      </c>
      <c r="L200" s="30" t="s">
        <v>1333</v>
      </c>
      <c r="M200" s="30">
        <v>249</v>
      </c>
      <c r="N200" s="30">
        <v>261116</v>
      </c>
      <c r="O200" s="33" t="s">
        <v>1333</v>
      </c>
      <c r="P200" s="190">
        <v>163564000</v>
      </c>
      <c r="Q200" s="35">
        <v>30818</v>
      </c>
      <c r="R200" s="30" t="s">
        <v>283</v>
      </c>
      <c r="S200" s="30" t="s">
        <v>27</v>
      </c>
      <c r="T200" s="30" t="s">
        <v>99</v>
      </c>
      <c r="U200" s="30">
        <v>80</v>
      </c>
      <c r="V200" s="31">
        <v>43277</v>
      </c>
      <c r="W200" s="30" t="s">
        <v>36</v>
      </c>
      <c r="X200" s="30" t="s">
        <v>100</v>
      </c>
      <c r="Y200" s="30" t="s">
        <v>100</v>
      </c>
      <c r="Z200" s="30" t="s">
        <v>1334</v>
      </c>
      <c r="AA200" s="29">
        <v>800039398</v>
      </c>
      <c r="AB200" s="30">
        <v>7</v>
      </c>
      <c r="AC200" s="30">
        <v>156818</v>
      </c>
      <c r="AD200" s="31">
        <v>43277</v>
      </c>
      <c r="AE200" s="34">
        <v>119007192</v>
      </c>
      <c r="AF200" s="34">
        <v>0</v>
      </c>
      <c r="AG200" s="34">
        <f t="shared" si="15"/>
        <v>119007192</v>
      </c>
      <c r="AH200" s="30" t="s">
        <v>1335</v>
      </c>
      <c r="AI200" s="30" t="s">
        <v>1215</v>
      </c>
      <c r="AJ200" s="30" t="s">
        <v>1216</v>
      </c>
      <c r="AK200" s="30" t="s">
        <v>474</v>
      </c>
      <c r="AL200" s="30">
        <v>43279</v>
      </c>
      <c r="AM200" s="31">
        <v>43279</v>
      </c>
      <c r="AN200" s="31">
        <v>43449</v>
      </c>
      <c r="AO200" s="31" t="s">
        <v>116</v>
      </c>
      <c r="AP200" s="30">
        <v>170</v>
      </c>
      <c r="AQ200" s="30" t="s">
        <v>1336</v>
      </c>
      <c r="AR200" s="158">
        <v>19262345</v>
      </c>
      <c r="AS200" s="5" t="str">
        <f t="shared" si="16"/>
        <v>Terminado para  tramite de liquidacion</v>
      </c>
    </row>
    <row r="201" spans="1:45" ht="20.100000000000001" hidden="1" customHeight="1">
      <c r="A201" s="53" t="s">
        <v>91</v>
      </c>
      <c r="B201" s="54">
        <v>48545</v>
      </c>
      <c r="C201" s="55" t="s">
        <v>92</v>
      </c>
      <c r="D201" s="30" t="s">
        <v>1337</v>
      </c>
      <c r="E201" s="56">
        <v>48545</v>
      </c>
      <c r="F201" s="30" t="s">
        <v>1338</v>
      </c>
      <c r="G201" s="56" t="s">
        <v>6</v>
      </c>
      <c r="H201" s="57">
        <v>43216</v>
      </c>
      <c r="I201" s="58" t="s">
        <v>32</v>
      </c>
      <c r="J201" s="59" t="s">
        <v>95</v>
      </c>
      <c r="K201" s="59" t="s">
        <v>20</v>
      </c>
      <c r="L201" s="30" t="s">
        <v>250</v>
      </c>
      <c r="M201" s="30">
        <v>251</v>
      </c>
      <c r="N201" s="54">
        <v>44103103</v>
      </c>
      <c r="O201" s="60" t="s">
        <v>1306</v>
      </c>
      <c r="P201" s="190">
        <v>40000000</v>
      </c>
      <c r="Q201" s="61">
        <v>38818</v>
      </c>
      <c r="R201" s="55" t="s">
        <v>98</v>
      </c>
      <c r="S201" s="31" t="s">
        <v>27</v>
      </c>
      <c r="T201" s="30" t="s">
        <v>99</v>
      </c>
      <c r="U201" s="29">
        <v>28288</v>
      </c>
      <c r="V201" s="57">
        <v>43228</v>
      </c>
      <c r="W201" s="30" t="s">
        <v>43</v>
      </c>
      <c r="X201" s="30" t="s">
        <v>100</v>
      </c>
      <c r="Y201" s="30" t="s">
        <v>101</v>
      </c>
      <c r="Z201" s="62" t="s">
        <v>1324</v>
      </c>
      <c r="AA201" s="29">
        <v>900251584</v>
      </c>
      <c r="AB201" s="68">
        <v>0</v>
      </c>
      <c r="AC201" s="55">
        <v>114018</v>
      </c>
      <c r="AD201" s="64">
        <v>43229</v>
      </c>
      <c r="AE201" s="34">
        <v>3398640</v>
      </c>
      <c r="AF201" s="34">
        <v>0</v>
      </c>
      <c r="AG201" s="34">
        <f t="shared" si="15"/>
        <v>3398640</v>
      </c>
      <c r="AH201" s="49" t="s">
        <v>1303</v>
      </c>
      <c r="AI201" s="30" t="s">
        <v>103</v>
      </c>
      <c r="AJ201" s="30" t="s">
        <v>103</v>
      </c>
      <c r="AK201" s="30" t="s">
        <v>103</v>
      </c>
      <c r="AL201" s="30" t="s">
        <v>103</v>
      </c>
      <c r="AM201" s="64">
        <v>43229</v>
      </c>
      <c r="AN201" s="64">
        <v>43251</v>
      </c>
      <c r="AO201" s="31" t="s">
        <v>104</v>
      </c>
      <c r="AP201" s="69">
        <f>+AN201-AM201</f>
        <v>22</v>
      </c>
      <c r="AQ201" s="49" t="s">
        <v>1308</v>
      </c>
      <c r="AR201" s="161">
        <v>46668764</v>
      </c>
      <c r="AS201" s="5" t="str">
        <f t="shared" si="16"/>
        <v>Terminado para  tramite de liquidacion</v>
      </c>
    </row>
    <row r="202" spans="1:45" ht="20.100000000000001" hidden="1" customHeight="1">
      <c r="A202" s="28" t="s">
        <v>306</v>
      </c>
      <c r="B202" s="30">
        <v>17</v>
      </c>
      <c r="C202" s="30" t="s">
        <v>92</v>
      </c>
      <c r="D202" s="30" t="s">
        <v>1339</v>
      </c>
      <c r="E202" s="30" t="s">
        <v>1340</v>
      </c>
      <c r="F202" s="30" t="s">
        <v>1341</v>
      </c>
      <c r="G202" s="30" t="s">
        <v>6</v>
      </c>
      <c r="H202" s="31">
        <v>43220</v>
      </c>
      <c r="I202" s="32" t="s">
        <v>32</v>
      </c>
      <c r="J202" s="30" t="s">
        <v>1265</v>
      </c>
      <c r="K202" s="30" t="s">
        <v>19</v>
      </c>
      <c r="L202" s="30" t="s">
        <v>1342</v>
      </c>
      <c r="M202" s="30">
        <v>176</v>
      </c>
      <c r="N202" s="30">
        <v>432225</v>
      </c>
      <c r="O202" s="33" t="s">
        <v>1343</v>
      </c>
      <c r="P202" s="190">
        <v>1500000000</v>
      </c>
      <c r="Q202" s="35">
        <v>39318</v>
      </c>
      <c r="R202" s="30" t="s">
        <v>283</v>
      </c>
      <c r="S202" s="30" t="s">
        <v>27</v>
      </c>
      <c r="T202" s="30" t="s">
        <v>99</v>
      </c>
      <c r="U202" s="70" t="s">
        <v>1344</v>
      </c>
      <c r="V202" s="57">
        <v>43304</v>
      </c>
      <c r="W202" s="64" t="s">
        <v>36</v>
      </c>
      <c r="X202" s="30" t="s">
        <v>100</v>
      </c>
      <c r="Y202" s="70" t="s">
        <v>100</v>
      </c>
      <c r="Z202" s="62" t="s">
        <v>1345</v>
      </c>
      <c r="AA202" s="69">
        <v>830019156</v>
      </c>
      <c r="AB202" s="30">
        <v>5</v>
      </c>
      <c r="AC202" s="70">
        <v>172618</v>
      </c>
      <c r="AD202" s="64">
        <v>43305</v>
      </c>
      <c r="AE202" s="34">
        <v>1260504109</v>
      </c>
      <c r="AF202" s="34">
        <v>0</v>
      </c>
      <c r="AG202" s="34">
        <f t="shared" si="15"/>
        <v>1260504109</v>
      </c>
      <c r="AH202" s="70" t="s">
        <v>103</v>
      </c>
      <c r="AI202" s="70" t="s">
        <v>103</v>
      </c>
      <c r="AJ202" s="70" t="s">
        <v>103</v>
      </c>
      <c r="AK202" s="70" t="s">
        <v>103</v>
      </c>
      <c r="AL202" s="70" t="s">
        <v>103</v>
      </c>
      <c r="AM202" s="64">
        <v>43306</v>
      </c>
      <c r="AN202" s="64">
        <v>43449</v>
      </c>
      <c r="AO202" s="31" t="s">
        <v>116</v>
      </c>
      <c r="AP202" s="69">
        <f>+AN202-AM202</f>
        <v>143</v>
      </c>
      <c r="AQ202" s="70" t="s">
        <v>1346</v>
      </c>
      <c r="AR202" s="162">
        <v>79787263</v>
      </c>
      <c r="AS202" s="5" t="str">
        <f t="shared" si="16"/>
        <v>Terminado para  tramite de liquidacion</v>
      </c>
    </row>
    <row r="203" spans="1:45" ht="20.100000000000001" hidden="1" customHeight="1">
      <c r="A203" s="28" t="s">
        <v>106</v>
      </c>
      <c r="B203" s="29">
        <v>67</v>
      </c>
      <c r="C203" s="30" t="s">
        <v>107</v>
      </c>
      <c r="D203" s="30" t="s">
        <v>1347</v>
      </c>
      <c r="E203" s="30" t="s">
        <v>1348</v>
      </c>
      <c r="F203" s="30" t="s">
        <v>1349</v>
      </c>
      <c r="G203" s="30" t="s">
        <v>6</v>
      </c>
      <c r="H203" s="31">
        <v>43220</v>
      </c>
      <c r="I203" s="32" t="s">
        <v>31</v>
      </c>
      <c r="J203" s="30" t="s">
        <v>1050</v>
      </c>
      <c r="K203" s="30" t="s">
        <v>20</v>
      </c>
      <c r="L203" s="30" t="s">
        <v>1350</v>
      </c>
      <c r="M203" s="30">
        <v>254</v>
      </c>
      <c r="N203" s="30">
        <v>78181500</v>
      </c>
      <c r="O203" s="33" t="s">
        <v>945</v>
      </c>
      <c r="P203" s="190">
        <v>25000000</v>
      </c>
      <c r="Q203" s="35">
        <v>22118</v>
      </c>
      <c r="R203" s="30" t="s">
        <v>663</v>
      </c>
      <c r="S203" s="30" t="s">
        <v>27</v>
      </c>
      <c r="T203" s="30" t="s">
        <v>99</v>
      </c>
      <c r="U203" s="30" t="s">
        <v>1351</v>
      </c>
      <c r="V203" s="31">
        <v>43248</v>
      </c>
      <c r="W203" s="30" t="s">
        <v>38</v>
      </c>
      <c r="X203" s="30" t="s">
        <v>759</v>
      </c>
      <c r="Y203" s="30" t="s">
        <v>921</v>
      </c>
      <c r="Z203" s="30" t="s">
        <v>1352</v>
      </c>
      <c r="AA203" s="29">
        <v>84079101</v>
      </c>
      <c r="AB203" s="30">
        <v>1</v>
      </c>
      <c r="AC203" s="30">
        <v>127018</v>
      </c>
      <c r="AD203" s="31">
        <v>43248</v>
      </c>
      <c r="AE203" s="34">
        <v>25000000</v>
      </c>
      <c r="AF203" s="34">
        <v>0</v>
      </c>
      <c r="AG203" s="34">
        <f t="shared" si="15"/>
        <v>25000000</v>
      </c>
      <c r="AH203" s="30" t="s">
        <v>103</v>
      </c>
      <c r="AI203" s="30" t="s">
        <v>103</v>
      </c>
      <c r="AJ203" s="30" t="s">
        <v>103</v>
      </c>
      <c r="AK203" s="30" t="s">
        <v>103</v>
      </c>
      <c r="AL203" s="30" t="s">
        <v>103</v>
      </c>
      <c r="AM203" s="31">
        <v>43248</v>
      </c>
      <c r="AN203" s="31">
        <v>43465</v>
      </c>
      <c r="AO203" s="31" t="s">
        <v>116</v>
      </c>
      <c r="AP203" s="30">
        <v>216</v>
      </c>
      <c r="AQ203" s="30" t="s">
        <v>762</v>
      </c>
      <c r="AR203" s="158">
        <v>12724487</v>
      </c>
      <c r="AS203" s="5" t="str">
        <f t="shared" si="16"/>
        <v>Terminado para  tramite de liquidacion</v>
      </c>
    </row>
    <row r="204" spans="1:45" ht="20.100000000000001" hidden="1" customHeight="1">
      <c r="A204" s="53" t="s">
        <v>644</v>
      </c>
      <c r="B204" s="54">
        <v>69</v>
      </c>
      <c r="C204" s="55" t="s">
        <v>682</v>
      </c>
      <c r="D204" s="32" t="s">
        <v>1353</v>
      </c>
      <c r="E204" s="56" t="s">
        <v>1354</v>
      </c>
      <c r="F204" s="30" t="s">
        <v>1355</v>
      </c>
      <c r="G204" s="56" t="s">
        <v>6</v>
      </c>
      <c r="H204" s="57">
        <v>43220</v>
      </c>
      <c r="I204" s="58" t="s">
        <v>31</v>
      </c>
      <c r="J204" s="59" t="s">
        <v>453</v>
      </c>
      <c r="K204" s="59" t="s">
        <v>20</v>
      </c>
      <c r="L204" s="30" t="s">
        <v>1356</v>
      </c>
      <c r="M204" s="30">
        <v>159</v>
      </c>
      <c r="N204" s="71" t="s">
        <v>1357</v>
      </c>
      <c r="O204" s="60" t="s">
        <v>1358</v>
      </c>
      <c r="P204" s="190">
        <v>33000000</v>
      </c>
      <c r="Q204" s="61">
        <v>40718</v>
      </c>
      <c r="R204" s="55" t="s">
        <v>246</v>
      </c>
      <c r="S204" s="31" t="s">
        <v>27</v>
      </c>
      <c r="T204" s="30" t="s">
        <v>99</v>
      </c>
      <c r="U204" s="31" t="s">
        <v>1359</v>
      </c>
      <c r="V204" s="57">
        <v>43250</v>
      </c>
      <c r="W204" s="30" t="s">
        <v>39</v>
      </c>
      <c r="X204" s="30" t="s">
        <v>719</v>
      </c>
      <c r="Y204" s="30" t="s">
        <v>101</v>
      </c>
      <c r="Z204" s="62" t="s">
        <v>1360</v>
      </c>
      <c r="AA204" s="29">
        <v>900042668</v>
      </c>
      <c r="AB204" s="68">
        <v>4</v>
      </c>
      <c r="AC204" s="55" t="s">
        <v>1361</v>
      </c>
      <c r="AD204" s="64">
        <v>43250</v>
      </c>
      <c r="AE204" s="34">
        <v>16422000</v>
      </c>
      <c r="AF204" s="34">
        <v>0</v>
      </c>
      <c r="AG204" s="34">
        <f t="shared" si="15"/>
        <v>16422000</v>
      </c>
      <c r="AH204" s="49" t="s">
        <v>1225</v>
      </c>
      <c r="AI204" s="72" t="s">
        <v>1226</v>
      </c>
      <c r="AJ204" s="73" t="s">
        <v>1227</v>
      </c>
      <c r="AK204" s="74"/>
      <c r="AL204" s="74" t="s">
        <v>103</v>
      </c>
      <c r="AM204" s="64">
        <v>43251</v>
      </c>
      <c r="AN204" s="64">
        <v>43465</v>
      </c>
      <c r="AO204" s="31" t="s">
        <v>116</v>
      </c>
      <c r="AP204" s="69">
        <v>214</v>
      </c>
      <c r="AQ204" s="49" t="s">
        <v>724</v>
      </c>
      <c r="AR204" s="158">
        <v>80257091</v>
      </c>
      <c r="AS204" s="5" t="str">
        <f t="shared" si="16"/>
        <v>Terminado para  tramite de liquidacion</v>
      </c>
    </row>
    <row r="205" spans="1:45" ht="20.100000000000001" hidden="1" customHeight="1">
      <c r="A205" s="53" t="s">
        <v>644</v>
      </c>
      <c r="B205" s="54">
        <v>68</v>
      </c>
      <c r="C205" s="55" t="s">
        <v>682</v>
      </c>
      <c r="D205" s="30" t="s">
        <v>1362</v>
      </c>
      <c r="E205" s="65" t="s">
        <v>1363</v>
      </c>
      <c r="F205" s="30" t="s">
        <v>1364</v>
      </c>
      <c r="G205" s="65" t="s">
        <v>6</v>
      </c>
      <c r="H205" s="57">
        <v>43220</v>
      </c>
      <c r="I205" s="58" t="s">
        <v>31</v>
      </c>
      <c r="J205" s="59" t="s">
        <v>453</v>
      </c>
      <c r="K205" s="59" t="s">
        <v>20</v>
      </c>
      <c r="L205" s="30" t="s">
        <v>1365</v>
      </c>
      <c r="M205" s="30">
        <v>232</v>
      </c>
      <c r="N205" s="54" t="s">
        <v>1366</v>
      </c>
      <c r="O205" s="29" t="s">
        <v>1367</v>
      </c>
      <c r="P205" s="190">
        <v>2500000</v>
      </c>
      <c r="Q205" s="61">
        <v>38918</v>
      </c>
      <c r="R205" s="55" t="s">
        <v>750</v>
      </c>
      <c r="S205" s="30" t="s">
        <v>28</v>
      </c>
      <c r="T205" s="30" t="s">
        <v>103</v>
      </c>
      <c r="U205" s="30" t="s">
        <v>103</v>
      </c>
      <c r="V205" s="31" t="s">
        <v>103</v>
      </c>
      <c r="W205" s="30" t="s">
        <v>103</v>
      </c>
      <c r="X205" s="30" t="s">
        <v>103</v>
      </c>
      <c r="Y205" s="30" t="s">
        <v>103</v>
      </c>
      <c r="Z205" s="30" t="s">
        <v>103</v>
      </c>
      <c r="AA205" s="29" t="s">
        <v>103</v>
      </c>
      <c r="AB205" s="36" t="s">
        <v>103</v>
      </c>
      <c r="AC205" s="30" t="s">
        <v>103</v>
      </c>
      <c r="AD205" s="31" t="s">
        <v>103</v>
      </c>
      <c r="AE205" s="34">
        <v>0</v>
      </c>
      <c r="AF205" s="34">
        <v>0</v>
      </c>
      <c r="AG205" s="34">
        <f t="shared" si="15"/>
        <v>0</v>
      </c>
      <c r="AH205" s="30" t="s">
        <v>103</v>
      </c>
      <c r="AI205" s="30" t="s">
        <v>103</v>
      </c>
      <c r="AJ205" s="30" t="s">
        <v>103</v>
      </c>
      <c r="AK205" s="30" t="s">
        <v>103</v>
      </c>
      <c r="AL205" s="30" t="s">
        <v>103</v>
      </c>
      <c r="AM205" s="31" t="s">
        <v>103</v>
      </c>
      <c r="AN205" s="31" t="s">
        <v>103</v>
      </c>
      <c r="AO205" s="31"/>
      <c r="AP205" s="37"/>
      <c r="AQ205" s="30" t="s">
        <v>103</v>
      </c>
      <c r="AR205" s="158" t="s">
        <v>103</v>
      </c>
      <c r="AS205" s="5" t="str">
        <f t="shared" si="16"/>
        <v xml:space="preserve"> En ejecución</v>
      </c>
    </row>
    <row r="206" spans="1:45" ht="20.100000000000001" hidden="1" customHeight="1">
      <c r="A206" s="53" t="s">
        <v>644</v>
      </c>
      <c r="B206" s="54">
        <v>70</v>
      </c>
      <c r="C206" s="55" t="s">
        <v>682</v>
      </c>
      <c r="D206" s="30" t="s">
        <v>1368</v>
      </c>
      <c r="E206" s="56" t="s">
        <v>1369</v>
      </c>
      <c r="F206" s="30" t="s">
        <v>1370</v>
      </c>
      <c r="G206" s="56" t="s">
        <v>6</v>
      </c>
      <c r="H206" s="64">
        <v>43220</v>
      </c>
      <c r="I206" s="75" t="s">
        <v>31</v>
      </c>
      <c r="J206" s="59" t="s">
        <v>453</v>
      </c>
      <c r="K206" s="30" t="s">
        <v>20</v>
      </c>
      <c r="L206" s="30" t="s">
        <v>1371</v>
      </c>
      <c r="M206" s="54">
        <v>253</v>
      </c>
      <c r="N206" s="29">
        <v>44103100</v>
      </c>
      <c r="O206" s="33" t="s">
        <v>1372</v>
      </c>
      <c r="P206" s="190">
        <v>25000000</v>
      </c>
      <c r="Q206" s="35">
        <v>39118</v>
      </c>
      <c r="R206" s="31" t="s">
        <v>1373</v>
      </c>
      <c r="S206" s="30" t="s">
        <v>27</v>
      </c>
      <c r="T206" s="31" t="s">
        <v>99</v>
      </c>
      <c r="U206" s="70" t="s">
        <v>1374</v>
      </c>
      <c r="V206" s="64">
        <v>43250</v>
      </c>
      <c r="W206" s="30" t="s">
        <v>42</v>
      </c>
      <c r="X206" s="30" t="s">
        <v>719</v>
      </c>
      <c r="Y206" s="62" t="s">
        <v>101</v>
      </c>
      <c r="Z206" s="30" t="s">
        <v>1375</v>
      </c>
      <c r="AA206" s="69">
        <v>830084004</v>
      </c>
      <c r="AB206" s="55" t="s">
        <v>1376</v>
      </c>
      <c r="AC206" s="54">
        <v>127718</v>
      </c>
      <c r="AD206" s="64">
        <v>43250</v>
      </c>
      <c r="AE206" s="34">
        <v>24208170</v>
      </c>
      <c r="AF206" s="34">
        <v>0</v>
      </c>
      <c r="AG206" s="34">
        <f t="shared" si="15"/>
        <v>24208170</v>
      </c>
      <c r="AH206" s="72" t="s">
        <v>103</v>
      </c>
      <c r="AI206" s="72" t="s">
        <v>103</v>
      </c>
      <c r="AJ206" s="72" t="s">
        <v>103</v>
      </c>
      <c r="AK206" s="72" t="s">
        <v>103</v>
      </c>
      <c r="AL206" s="74" t="s">
        <v>103</v>
      </c>
      <c r="AM206" s="64">
        <v>43251</v>
      </c>
      <c r="AN206" s="64">
        <v>43282</v>
      </c>
      <c r="AO206" s="31" t="s">
        <v>116</v>
      </c>
      <c r="AP206" s="69">
        <f t="shared" ref="AP206:AP211" si="17">+AN206-AM206</f>
        <v>31</v>
      </c>
      <c r="AQ206" s="30" t="s">
        <v>1377</v>
      </c>
      <c r="AR206" s="161">
        <v>40029680</v>
      </c>
      <c r="AS206" s="5" t="str">
        <f t="shared" si="16"/>
        <v>Terminado para  tramite de liquidacion</v>
      </c>
    </row>
    <row r="207" spans="1:45" ht="20.100000000000001" hidden="1" customHeight="1">
      <c r="A207" s="53" t="s">
        <v>106</v>
      </c>
      <c r="B207" s="54">
        <v>71</v>
      </c>
      <c r="C207" s="55" t="s">
        <v>155</v>
      </c>
      <c r="D207" s="30" t="s">
        <v>1378</v>
      </c>
      <c r="E207" s="56" t="s">
        <v>1379</v>
      </c>
      <c r="F207" s="30" t="s">
        <v>1380</v>
      </c>
      <c r="G207" s="56" t="s">
        <v>7</v>
      </c>
      <c r="H207" s="64">
        <v>43250</v>
      </c>
      <c r="I207" s="75" t="s">
        <v>31</v>
      </c>
      <c r="J207" s="59" t="s">
        <v>1050</v>
      </c>
      <c r="K207" s="30" t="s">
        <v>19</v>
      </c>
      <c r="L207" s="33" t="s">
        <v>1381</v>
      </c>
      <c r="M207" s="54">
        <v>256</v>
      </c>
      <c r="N207" s="29">
        <v>43222600</v>
      </c>
      <c r="O207" s="33" t="s">
        <v>1382</v>
      </c>
      <c r="P207" s="190">
        <v>19610000</v>
      </c>
      <c r="Q207" s="35">
        <v>38618</v>
      </c>
      <c r="R207" s="31" t="s">
        <v>283</v>
      </c>
      <c r="S207" s="30" t="s">
        <v>27</v>
      </c>
      <c r="T207" s="31" t="s">
        <v>99</v>
      </c>
      <c r="U207" s="70" t="s">
        <v>1383</v>
      </c>
      <c r="V207" s="64">
        <v>43280</v>
      </c>
      <c r="W207" s="30" t="s">
        <v>38</v>
      </c>
      <c r="X207" s="30" t="s">
        <v>357</v>
      </c>
      <c r="Y207" s="62" t="s">
        <v>357</v>
      </c>
      <c r="Z207" s="30" t="s">
        <v>1384</v>
      </c>
      <c r="AA207" s="69">
        <v>830105984</v>
      </c>
      <c r="AB207" s="55" t="s">
        <v>429</v>
      </c>
      <c r="AC207" s="54">
        <v>158318</v>
      </c>
      <c r="AD207" s="64">
        <v>43280</v>
      </c>
      <c r="AE207" s="67">
        <v>18314100</v>
      </c>
      <c r="AF207" s="34">
        <v>0</v>
      </c>
      <c r="AG207" s="34">
        <f t="shared" si="15"/>
        <v>18314100</v>
      </c>
      <c r="AH207" s="72" t="s">
        <v>1385</v>
      </c>
      <c r="AI207" s="72" t="s">
        <v>1215</v>
      </c>
      <c r="AJ207" s="72" t="s">
        <v>1216</v>
      </c>
      <c r="AK207" s="72"/>
      <c r="AL207" s="74"/>
      <c r="AM207" s="64">
        <v>43280</v>
      </c>
      <c r="AN207" s="64">
        <v>43465</v>
      </c>
      <c r="AO207" s="31" t="s">
        <v>116</v>
      </c>
      <c r="AP207" s="69">
        <f t="shared" si="17"/>
        <v>185</v>
      </c>
      <c r="AQ207" s="30" t="s">
        <v>1386</v>
      </c>
      <c r="AR207" s="161">
        <v>94486941</v>
      </c>
      <c r="AS207" s="5" t="str">
        <f t="shared" si="16"/>
        <v>Terminado para  tramite de liquidacion</v>
      </c>
    </row>
    <row r="208" spans="1:45" ht="20.100000000000001" hidden="1" customHeight="1">
      <c r="A208" s="53" t="s">
        <v>91</v>
      </c>
      <c r="B208" s="54">
        <v>57519</v>
      </c>
      <c r="C208" s="55" t="s">
        <v>682</v>
      </c>
      <c r="D208" s="30" t="s">
        <v>1387</v>
      </c>
      <c r="E208" s="56">
        <v>29638</v>
      </c>
      <c r="F208" s="30" t="s">
        <v>1388</v>
      </c>
      <c r="G208" s="56" t="s">
        <v>7</v>
      </c>
      <c r="H208" s="64">
        <v>43251</v>
      </c>
      <c r="I208" s="32" t="s">
        <v>32</v>
      </c>
      <c r="J208" s="30" t="s">
        <v>95</v>
      </c>
      <c r="K208" s="30" t="s">
        <v>19</v>
      </c>
      <c r="L208" s="33" t="s">
        <v>1389</v>
      </c>
      <c r="M208" s="54">
        <v>189</v>
      </c>
      <c r="N208" s="30">
        <v>811121</v>
      </c>
      <c r="O208" s="33" t="s">
        <v>1390</v>
      </c>
      <c r="P208" s="190">
        <v>169643109</v>
      </c>
      <c r="Q208" s="35" t="s">
        <v>1391</v>
      </c>
      <c r="R208" s="30" t="s">
        <v>283</v>
      </c>
      <c r="S208" s="30" t="s">
        <v>27</v>
      </c>
      <c r="T208" s="31" t="s">
        <v>99</v>
      </c>
      <c r="U208" s="76">
        <v>29638</v>
      </c>
      <c r="V208" s="74">
        <v>43286</v>
      </c>
      <c r="W208" s="30" t="s">
        <v>43</v>
      </c>
      <c r="X208" s="30" t="s">
        <v>719</v>
      </c>
      <c r="Y208" s="30" t="s">
        <v>101</v>
      </c>
      <c r="Z208" s="30" t="s">
        <v>1392</v>
      </c>
      <c r="AA208" s="62">
        <v>819006966</v>
      </c>
      <c r="AB208" s="55" t="s">
        <v>103</v>
      </c>
      <c r="AC208" s="54">
        <v>159118</v>
      </c>
      <c r="AD208" s="64">
        <v>43286</v>
      </c>
      <c r="AE208" s="67">
        <v>27143424</v>
      </c>
      <c r="AF208" s="34">
        <v>0</v>
      </c>
      <c r="AG208" s="34">
        <f t="shared" si="15"/>
        <v>27143424</v>
      </c>
      <c r="AH208" s="72" t="s">
        <v>103</v>
      </c>
      <c r="AI208" s="72" t="s">
        <v>103</v>
      </c>
      <c r="AJ208" s="72" t="s">
        <v>103</v>
      </c>
      <c r="AK208" s="72" t="s">
        <v>103</v>
      </c>
      <c r="AL208" s="72" t="s">
        <v>103</v>
      </c>
      <c r="AM208" s="64">
        <v>43286</v>
      </c>
      <c r="AN208" s="74">
        <v>43340</v>
      </c>
      <c r="AO208" s="31" t="s">
        <v>116</v>
      </c>
      <c r="AP208" s="69">
        <f t="shared" si="17"/>
        <v>54</v>
      </c>
      <c r="AQ208" s="30" t="s">
        <v>1393</v>
      </c>
      <c r="AR208" s="158">
        <v>46668764</v>
      </c>
      <c r="AS208" s="5" t="str">
        <f t="shared" si="16"/>
        <v>Terminado para  tramite de liquidacion</v>
      </c>
    </row>
    <row r="209" spans="1:45" ht="20.100000000000001" hidden="1" customHeight="1">
      <c r="A209" s="53" t="s">
        <v>106</v>
      </c>
      <c r="B209" s="54">
        <v>68</v>
      </c>
      <c r="C209" s="55" t="s">
        <v>155</v>
      </c>
      <c r="D209" s="30" t="s">
        <v>1394</v>
      </c>
      <c r="E209" s="30" t="s">
        <v>1395</v>
      </c>
      <c r="F209" s="30" t="s">
        <v>1396</v>
      </c>
      <c r="G209" s="30" t="s">
        <v>8</v>
      </c>
      <c r="H209" s="64">
        <v>43276</v>
      </c>
      <c r="I209" s="32" t="s">
        <v>26</v>
      </c>
      <c r="J209" s="30" t="s">
        <v>244</v>
      </c>
      <c r="K209" s="30" t="s">
        <v>19</v>
      </c>
      <c r="L209" s="30" t="s">
        <v>1397</v>
      </c>
      <c r="M209" s="54">
        <v>192</v>
      </c>
      <c r="N209" s="29">
        <v>721515</v>
      </c>
      <c r="O209" s="33" t="s">
        <v>997</v>
      </c>
      <c r="P209" s="190">
        <v>9924600</v>
      </c>
      <c r="Q209" s="61" t="s">
        <v>1398</v>
      </c>
      <c r="R209" s="30" t="s">
        <v>283</v>
      </c>
      <c r="S209" s="30" t="s">
        <v>27</v>
      </c>
      <c r="T209" s="30" t="s">
        <v>99</v>
      </c>
      <c r="U209" s="65">
        <v>86</v>
      </c>
      <c r="V209" s="74">
        <v>43298</v>
      </c>
      <c r="W209" s="30" t="s">
        <v>39</v>
      </c>
      <c r="X209" s="30" t="s">
        <v>357</v>
      </c>
      <c r="Y209" s="30" t="s">
        <v>101</v>
      </c>
      <c r="Z209" s="30" t="s">
        <v>1399</v>
      </c>
      <c r="AA209" s="77">
        <v>900115635</v>
      </c>
      <c r="AB209" s="55" t="s">
        <v>1400</v>
      </c>
      <c r="AC209" s="54">
        <v>171218</v>
      </c>
      <c r="AD209" s="74">
        <v>43299</v>
      </c>
      <c r="AE209" s="67">
        <v>9924600</v>
      </c>
      <c r="AF209" s="34">
        <v>0</v>
      </c>
      <c r="AG209" s="34">
        <f t="shared" si="15"/>
        <v>9924600</v>
      </c>
      <c r="AH209" s="78">
        <v>9924600</v>
      </c>
      <c r="AI209" s="30" t="s">
        <v>1385</v>
      </c>
      <c r="AJ209" s="30" t="s">
        <v>1215</v>
      </c>
      <c r="AK209" s="30" t="s">
        <v>1216</v>
      </c>
      <c r="AL209" s="30" t="s">
        <v>474</v>
      </c>
      <c r="AM209" s="74">
        <v>43306</v>
      </c>
      <c r="AN209" s="74">
        <v>43465</v>
      </c>
      <c r="AO209" s="31" t="s">
        <v>116</v>
      </c>
      <c r="AP209" s="37">
        <f t="shared" si="17"/>
        <v>159</v>
      </c>
      <c r="AQ209" s="30" t="s">
        <v>1336</v>
      </c>
      <c r="AR209" s="158">
        <v>19262345</v>
      </c>
      <c r="AS209" s="5" t="str">
        <f t="shared" si="16"/>
        <v>Terminado para  tramite de liquidacion</v>
      </c>
    </row>
    <row r="210" spans="1:45" ht="20.100000000000001" hidden="1" customHeight="1">
      <c r="A210" s="53" t="s">
        <v>106</v>
      </c>
      <c r="B210" s="54">
        <v>67</v>
      </c>
      <c r="C210" s="55" t="s">
        <v>155</v>
      </c>
      <c r="D210" s="30" t="s">
        <v>1401</v>
      </c>
      <c r="E210" s="30" t="s">
        <v>1402</v>
      </c>
      <c r="F210" s="30" t="s">
        <v>1403</v>
      </c>
      <c r="G210" s="30" t="s">
        <v>8</v>
      </c>
      <c r="H210" s="64">
        <v>43277</v>
      </c>
      <c r="I210" s="32" t="s">
        <v>26</v>
      </c>
      <c r="J210" s="30" t="s">
        <v>244</v>
      </c>
      <c r="K210" s="30" t="s">
        <v>19</v>
      </c>
      <c r="L210" s="30" t="s">
        <v>1404</v>
      </c>
      <c r="M210" s="54">
        <v>191</v>
      </c>
      <c r="N210" s="29">
        <v>721515</v>
      </c>
      <c r="O210" s="33" t="s">
        <v>997</v>
      </c>
      <c r="P210" s="190">
        <v>99960000</v>
      </c>
      <c r="Q210" s="61" t="s">
        <v>1405</v>
      </c>
      <c r="R210" s="30" t="s">
        <v>283</v>
      </c>
      <c r="S210" s="30" t="s">
        <v>27</v>
      </c>
      <c r="T210" s="30" t="s">
        <v>99</v>
      </c>
      <c r="U210" s="70">
        <v>84</v>
      </c>
      <c r="V210" s="74">
        <v>43292</v>
      </c>
      <c r="W210" s="30" t="s">
        <v>39</v>
      </c>
      <c r="X210" s="30" t="s">
        <v>357</v>
      </c>
      <c r="Y210" s="30" t="s">
        <v>101</v>
      </c>
      <c r="Z210" s="30" t="s">
        <v>1406</v>
      </c>
      <c r="AA210" s="77">
        <v>830025306</v>
      </c>
      <c r="AB210" s="55" t="s">
        <v>1407</v>
      </c>
      <c r="AC210" s="54">
        <v>168718</v>
      </c>
      <c r="AD210" s="74">
        <v>43293</v>
      </c>
      <c r="AE210" s="67">
        <v>99960000</v>
      </c>
      <c r="AF210" s="34">
        <v>0</v>
      </c>
      <c r="AG210" s="34">
        <f t="shared" si="15"/>
        <v>99960000</v>
      </c>
      <c r="AH210" s="78">
        <v>99960000</v>
      </c>
      <c r="AI210" s="30" t="s">
        <v>1385</v>
      </c>
      <c r="AJ210" s="30" t="s">
        <v>1215</v>
      </c>
      <c r="AK210" s="30" t="s">
        <v>1216</v>
      </c>
      <c r="AL210" s="30" t="s">
        <v>474</v>
      </c>
      <c r="AM210" s="74">
        <v>43297</v>
      </c>
      <c r="AN210" s="74">
        <v>43465</v>
      </c>
      <c r="AO210" s="31" t="s">
        <v>116</v>
      </c>
      <c r="AP210" s="37">
        <f t="shared" si="17"/>
        <v>168</v>
      </c>
      <c r="AQ210" s="30" t="s">
        <v>1336</v>
      </c>
      <c r="AR210" s="158">
        <v>19262345</v>
      </c>
      <c r="AS210" s="5" t="str">
        <f t="shared" si="16"/>
        <v>Terminado para  tramite de liquidacion</v>
      </c>
    </row>
    <row r="211" spans="1:45" ht="20.100000000000001" hidden="1" customHeight="1">
      <c r="A211" s="53" t="s">
        <v>91</v>
      </c>
      <c r="B211" s="54">
        <v>50589</v>
      </c>
      <c r="C211" s="55" t="s">
        <v>155</v>
      </c>
      <c r="D211" s="30" t="s">
        <v>1408</v>
      </c>
      <c r="E211" s="54">
        <v>50589</v>
      </c>
      <c r="F211" s="30" t="s">
        <v>1409</v>
      </c>
      <c r="G211" s="30" t="s">
        <v>8</v>
      </c>
      <c r="H211" s="64">
        <v>43280</v>
      </c>
      <c r="I211" s="32" t="s">
        <v>32</v>
      </c>
      <c r="J211" s="30" t="s">
        <v>95</v>
      </c>
      <c r="K211" s="36" t="s">
        <v>19</v>
      </c>
      <c r="L211" s="30" t="s">
        <v>1410</v>
      </c>
      <c r="M211" s="54">
        <v>258</v>
      </c>
      <c r="N211" s="29">
        <v>432323</v>
      </c>
      <c r="O211" s="33" t="s">
        <v>568</v>
      </c>
      <c r="P211" s="190">
        <v>920900303</v>
      </c>
      <c r="Q211" s="35" t="s">
        <v>1411</v>
      </c>
      <c r="R211" s="36" t="s">
        <v>283</v>
      </c>
      <c r="S211" s="30" t="s">
        <v>27</v>
      </c>
      <c r="T211" s="30" t="s">
        <v>99</v>
      </c>
      <c r="U211" s="65">
        <v>29509</v>
      </c>
      <c r="V211" s="74">
        <v>43280</v>
      </c>
      <c r="W211" s="36" t="s">
        <v>43</v>
      </c>
      <c r="X211" s="36" t="s">
        <v>100</v>
      </c>
      <c r="Y211" s="30" t="s">
        <v>101</v>
      </c>
      <c r="Z211" s="30" t="s">
        <v>284</v>
      </c>
      <c r="AA211" s="36">
        <v>800103052</v>
      </c>
      <c r="AB211" s="55" t="s">
        <v>1407</v>
      </c>
      <c r="AC211" s="54">
        <v>158418</v>
      </c>
      <c r="AD211" s="74">
        <v>43284</v>
      </c>
      <c r="AE211" s="67">
        <v>919315880.79999995</v>
      </c>
      <c r="AF211" s="34">
        <v>0</v>
      </c>
      <c r="AG211" s="34">
        <f t="shared" si="15"/>
        <v>919315880.79999995</v>
      </c>
      <c r="AH211" s="78">
        <v>919315880.79999995</v>
      </c>
      <c r="AI211" s="30" t="s">
        <v>103</v>
      </c>
      <c r="AJ211" s="30" t="s">
        <v>103</v>
      </c>
      <c r="AK211" s="30" t="s">
        <v>103</v>
      </c>
      <c r="AL211" s="30" t="s">
        <v>103</v>
      </c>
      <c r="AM211" s="74">
        <v>43284</v>
      </c>
      <c r="AN211" s="74">
        <v>43321</v>
      </c>
      <c r="AO211" s="31" t="s">
        <v>116</v>
      </c>
      <c r="AP211" s="37">
        <f t="shared" si="17"/>
        <v>37</v>
      </c>
      <c r="AQ211" s="36" t="s">
        <v>285</v>
      </c>
      <c r="AR211" s="159">
        <v>46373712</v>
      </c>
      <c r="AS211" s="5" t="str">
        <f t="shared" si="16"/>
        <v>Terminado para  tramite de liquidacion</v>
      </c>
    </row>
    <row r="212" spans="1:45" ht="20.100000000000001" hidden="1" customHeight="1">
      <c r="A212" s="53" t="s">
        <v>106</v>
      </c>
      <c r="B212" s="54" t="s">
        <v>1412</v>
      </c>
      <c r="C212" s="55" t="s">
        <v>1413</v>
      </c>
      <c r="D212" s="30" t="s">
        <v>1414</v>
      </c>
      <c r="E212" s="36" t="s">
        <v>1415</v>
      </c>
      <c r="F212" s="30" t="s">
        <v>1416</v>
      </c>
      <c r="G212" s="30" t="s">
        <v>8</v>
      </c>
      <c r="H212" s="79">
        <v>43278</v>
      </c>
      <c r="I212" s="41" t="s">
        <v>26</v>
      </c>
      <c r="J212" s="36" t="s">
        <v>244</v>
      </c>
      <c r="K212" s="36" t="s">
        <v>20</v>
      </c>
      <c r="L212" s="80" t="s">
        <v>1417</v>
      </c>
      <c r="M212" s="36">
        <v>116</v>
      </c>
      <c r="N212" s="30">
        <v>781815</v>
      </c>
      <c r="O212" s="42" t="s">
        <v>662</v>
      </c>
      <c r="P212" s="192">
        <v>55000000</v>
      </c>
      <c r="Q212" s="44">
        <v>23718</v>
      </c>
      <c r="R212" s="30" t="s">
        <v>456</v>
      </c>
      <c r="S212" s="36" t="s">
        <v>27</v>
      </c>
      <c r="T212" s="80" t="s">
        <v>99</v>
      </c>
      <c r="U212" s="36" t="s">
        <v>1418</v>
      </c>
      <c r="V212" s="79">
        <v>43292</v>
      </c>
      <c r="W212" s="36" t="s">
        <v>38</v>
      </c>
      <c r="X212" s="36" t="s">
        <v>357</v>
      </c>
      <c r="Y212" s="62" t="s">
        <v>101</v>
      </c>
      <c r="Z212" s="80" t="s">
        <v>1419</v>
      </c>
      <c r="AA212" s="81">
        <v>860519235</v>
      </c>
      <c r="AB212" s="36">
        <v>3</v>
      </c>
      <c r="AC212" s="37">
        <v>168818</v>
      </c>
      <c r="AD212" s="79">
        <v>43294</v>
      </c>
      <c r="AE212" s="82">
        <v>55000000</v>
      </c>
      <c r="AF212" s="34">
        <v>0</v>
      </c>
      <c r="AG212" s="34">
        <f t="shared" si="15"/>
        <v>55000000</v>
      </c>
      <c r="AH212" s="80" t="s">
        <v>1420</v>
      </c>
      <c r="AI212" s="80" t="s">
        <v>103</v>
      </c>
      <c r="AJ212" s="80" t="s">
        <v>1421</v>
      </c>
      <c r="AK212" s="80" t="s">
        <v>103</v>
      </c>
      <c r="AL212" s="80" t="s">
        <v>103</v>
      </c>
      <c r="AM212" s="79">
        <v>43300</v>
      </c>
      <c r="AN212" s="79">
        <v>44196</v>
      </c>
      <c r="AO212" s="31" t="s">
        <v>116</v>
      </c>
      <c r="AP212" s="36">
        <v>5</v>
      </c>
      <c r="AQ212" s="36" t="s">
        <v>1422</v>
      </c>
      <c r="AR212" s="163">
        <v>80251761</v>
      </c>
      <c r="AS212" s="5" t="str">
        <f t="shared" si="16"/>
        <v>Terminado para  tramite de liquidacion</v>
      </c>
    </row>
    <row r="213" spans="1:45" ht="20.100000000000001" hidden="1" customHeight="1">
      <c r="A213" s="53" t="s">
        <v>106</v>
      </c>
      <c r="B213" s="54" t="s">
        <v>1423</v>
      </c>
      <c r="C213" s="55" t="s">
        <v>1413</v>
      </c>
      <c r="D213" s="30" t="s">
        <v>1424</v>
      </c>
      <c r="E213" s="36" t="s">
        <v>1425</v>
      </c>
      <c r="F213" s="30" t="s">
        <v>1426</v>
      </c>
      <c r="G213" s="30" t="s">
        <v>8</v>
      </c>
      <c r="H213" s="79">
        <v>43279</v>
      </c>
      <c r="I213" s="41" t="s">
        <v>26</v>
      </c>
      <c r="J213" s="36" t="s">
        <v>121</v>
      </c>
      <c r="K213" s="36" t="s">
        <v>19</v>
      </c>
      <c r="L213" s="80" t="s">
        <v>1427</v>
      </c>
      <c r="M213" s="36">
        <v>259</v>
      </c>
      <c r="N213" s="41" t="s">
        <v>1428</v>
      </c>
      <c r="O213" s="42" t="s">
        <v>1429</v>
      </c>
      <c r="P213" s="192">
        <v>42400000</v>
      </c>
      <c r="Q213" s="44">
        <v>44418</v>
      </c>
      <c r="R213" s="36" t="s">
        <v>911</v>
      </c>
      <c r="S213" s="36" t="s">
        <v>27</v>
      </c>
      <c r="T213" s="36" t="s">
        <v>99</v>
      </c>
      <c r="U213" s="36" t="s">
        <v>1430</v>
      </c>
      <c r="V213" s="79">
        <v>43287</v>
      </c>
      <c r="W213" s="36" t="s">
        <v>40</v>
      </c>
      <c r="X213" s="36" t="s">
        <v>100</v>
      </c>
      <c r="Y213" s="62" t="s">
        <v>101</v>
      </c>
      <c r="Z213" s="80" t="s">
        <v>1431</v>
      </c>
      <c r="AA213" s="83">
        <v>63324833</v>
      </c>
      <c r="AB213" s="36" t="s">
        <v>103</v>
      </c>
      <c r="AC213" s="37">
        <v>161118</v>
      </c>
      <c r="AD213" s="79">
        <v>43290</v>
      </c>
      <c r="AE213" s="82">
        <v>42400000</v>
      </c>
      <c r="AF213" s="34">
        <v>0</v>
      </c>
      <c r="AG213" s="34">
        <f t="shared" si="15"/>
        <v>42400000</v>
      </c>
      <c r="AH213" s="80" t="s">
        <v>1432</v>
      </c>
      <c r="AI213" s="80" t="s">
        <v>103</v>
      </c>
      <c r="AJ213" s="80" t="s">
        <v>1421</v>
      </c>
      <c r="AK213" s="80" t="s">
        <v>103</v>
      </c>
      <c r="AL213" s="80" t="s">
        <v>103</v>
      </c>
      <c r="AM213" s="79">
        <v>43291</v>
      </c>
      <c r="AN213" s="79">
        <v>43454</v>
      </c>
      <c r="AO213" s="31" t="s">
        <v>116</v>
      </c>
      <c r="AP213" s="36">
        <v>18</v>
      </c>
      <c r="AQ213" s="36" t="s">
        <v>1433</v>
      </c>
      <c r="AR213" s="163">
        <v>1087989085</v>
      </c>
      <c r="AS213" s="5" t="str">
        <f t="shared" si="16"/>
        <v>Terminado para  tramite de liquidacion</v>
      </c>
    </row>
    <row r="214" spans="1:45" ht="20.100000000000001" hidden="1" customHeight="1">
      <c r="A214" s="53" t="s">
        <v>106</v>
      </c>
      <c r="B214" s="54" t="s">
        <v>1434</v>
      </c>
      <c r="C214" s="55" t="s">
        <v>1413</v>
      </c>
      <c r="D214" s="30" t="s">
        <v>1435</v>
      </c>
      <c r="E214" s="36" t="s">
        <v>1436</v>
      </c>
      <c r="F214" s="30" t="s">
        <v>1437</v>
      </c>
      <c r="G214" s="30" t="s">
        <v>8</v>
      </c>
      <c r="H214" s="79">
        <v>43281</v>
      </c>
      <c r="I214" s="41" t="s">
        <v>31</v>
      </c>
      <c r="J214" s="36" t="s">
        <v>1050</v>
      </c>
      <c r="K214" s="36" t="s">
        <v>23</v>
      </c>
      <c r="L214" s="80" t="s">
        <v>1438</v>
      </c>
      <c r="M214" s="36">
        <v>226</v>
      </c>
      <c r="N214" s="36">
        <v>911117</v>
      </c>
      <c r="O214" s="42" t="s">
        <v>1439</v>
      </c>
      <c r="P214" s="192">
        <v>29000000</v>
      </c>
      <c r="Q214" s="44">
        <v>45018</v>
      </c>
      <c r="R214" s="36" t="s">
        <v>1090</v>
      </c>
      <c r="S214" s="36" t="s">
        <v>27</v>
      </c>
      <c r="T214" s="36" t="s">
        <v>99</v>
      </c>
      <c r="U214" s="36" t="s">
        <v>1440</v>
      </c>
      <c r="V214" s="79">
        <v>43308</v>
      </c>
      <c r="W214" s="36" t="s">
        <v>36</v>
      </c>
      <c r="X214" s="36" t="s">
        <v>100</v>
      </c>
      <c r="Y214" s="62" t="s">
        <v>101</v>
      </c>
      <c r="Z214" s="80" t="s">
        <v>1441</v>
      </c>
      <c r="AA214" s="84">
        <v>860516806</v>
      </c>
      <c r="AB214" s="36">
        <v>5</v>
      </c>
      <c r="AC214" s="37">
        <v>182818</v>
      </c>
      <c r="AD214" s="79">
        <v>43311</v>
      </c>
      <c r="AE214" s="82">
        <v>23800000</v>
      </c>
      <c r="AF214" s="34">
        <v>0</v>
      </c>
      <c r="AG214" s="34">
        <f t="shared" si="15"/>
        <v>23800000</v>
      </c>
      <c r="AH214" s="80" t="s">
        <v>1442</v>
      </c>
      <c r="AI214" s="80" t="s">
        <v>103</v>
      </c>
      <c r="AJ214" s="80" t="s">
        <v>1421</v>
      </c>
      <c r="AK214" s="80" t="s">
        <v>103</v>
      </c>
      <c r="AL214" s="80" t="s">
        <v>103</v>
      </c>
      <c r="AM214" s="79">
        <v>43314</v>
      </c>
      <c r="AN214" s="79">
        <v>43342</v>
      </c>
      <c r="AO214" s="31" t="s">
        <v>116</v>
      </c>
      <c r="AP214" s="36">
        <v>1</v>
      </c>
      <c r="AQ214" s="36" t="s">
        <v>1443</v>
      </c>
      <c r="AR214" s="158">
        <v>79292555</v>
      </c>
      <c r="AS214" s="5" t="str">
        <f t="shared" si="16"/>
        <v>Terminado para  tramite de liquidacion</v>
      </c>
    </row>
    <row r="215" spans="1:45" ht="20.100000000000001" hidden="1" customHeight="1">
      <c r="A215" s="53" t="s">
        <v>91</v>
      </c>
      <c r="B215" s="54">
        <v>58227</v>
      </c>
      <c r="C215" s="55" t="s">
        <v>682</v>
      </c>
      <c r="D215" s="30" t="s">
        <v>1444</v>
      </c>
      <c r="E215" s="56">
        <v>29603</v>
      </c>
      <c r="F215" s="30" t="s">
        <v>1445</v>
      </c>
      <c r="G215" s="30" t="s">
        <v>8</v>
      </c>
      <c r="H215" s="64">
        <v>43269</v>
      </c>
      <c r="I215" s="32" t="s">
        <v>32</v>
      </c>
      <c r="J215" s="30" t="s">
        <v>95</v>
      </c>
      <c r="K215" s="30" t="s">
        <v>20</v>
      </c>
      <c r="L215" s="33" t="s">
        <v>1446</v>
      </c>
      <c r="M215" s="54">
        <v>260</v>
      </c>
      <c r="N215" s="85" t="s">
        <v>1447</v>
      </c>
      <c r="O215" s="86" t="s">
        <v>1448</v>
      </c>
      <c r="P215" s="190">
        <v>40000000</v>
      </c>
      <c r="Q215" s="61" t="s">
        <v>1449</v>
      </c>
      <c r="R215" s="31" t="s">
        <v>98</v>
      </c>
      <c r="S215" s="30" t="s">
        <v>27</v>
      </c>
      <c r="T215" s="31" t="s">
        <v>99</v>
      </c>
      <c r="U215" s="87" t="s">
        <v>1450</v>
      </c>
      <c r="V215" s="74">
        <v>43285</v>
      </c>
      <c r="W215" s="30" t="s">
        <v>43</v>
      </c>
      <c r="X215" s="30" t="s">
        <v>719</v>
      </c>
      <c r="Y215" s="62" t="s">
        <v>101</v>
      </c>
      <c r="Z215" s="30" t="s">
        <v>1451</v>
      </c>
      <c r="AA215" s="62">
        <v>830113914</v>
      </c>
      <c r="AB215" s="55" t="s">
        <v>103</v>
      </c>
      <c r="AC215" s="54">
        <v>159718</v>
      </c>
      <c r="AD215" s="74">
        <v>43286</v>
      </c>
      <c r="AE215" s="67">
        <v>20351509.710000001</v>
      </c>
      <c r="AF215" s="34">
        <v>0</v>
      </c>
      <c r="AG215" s="34">
        <f t="shared" si="15"/>
        <v>20351509.710000001</v>
      </c>
      <c r="AH215" s="31" t="s">
        <v>103</v>
      </c>
      <c r="AI215" s="72" t="s">
        <v>103</v>
      </c>
      <c r="AJ215" s="72" t="s">
        <v>103</v>
      </c>
      <c r="AK215" s="72" t="s">
        <v>103</v>
      </c>
      <c r="AL215" s="72" t="s">
        <v>103</v>
      </c>
      <c r="AM215" s="74">
        <v>43286</v>
      </c>
      <c r="AN215" s="74">
        <v>43465</v>
      </c>
      <c r="AO215" s="31" t="s">
        <v>116</v>
      </c>
      <c r="AP215" s="37">
        <f>+AN215-AM215</f>
        <v>179</v>
      </c>
      <c r="AQ215" s="30" t="s">
        <v>833</v>
      </c>
      <c r="AR215" s="158">
        <v>80851224</v>
      </c>
      <c r="AS215" s="5" t="str">
        <f t="shared" si="16"/>
        <v>Terminado para  tramite de liquidacion</v>
      </c>
    </row>
    <row r="216" spans="1:45" ht="20.100000000000001" hidden="1" customHeight="1">
      <c r="A216" s="53" t="s">
        <v>644</v>
      </c>
      <c r="B216" s="54">
        <v>65</v>
      </c>
      <c r="C216" s="55" t="s">
        <v>682</v>
      </c>
      <c r="D216" s="30" t="s">
        <v>1452</v>
      </c>
      <c r="E216" s="54" t="s">
        <v>1453</v>
      </c>
      <c r="F216" s="30" t="s">
        <v>1454</v>
      </c>
      <c r="G216" s="30" t="s">
        <v>8</v>
      </c>
      <c r="H216" s="64">
        <v>43273</v>
      </c>
      <c r="I216" s="75" t="s">
        <v>31</v>
      </c>
      <c r="J216" s="30" t="s">
        <v>453</v>
      </c>
      <c r="K216" s="30" t="s">
        <v>19</v>
      </c>
      <c r="L216" s="33" t="s">
        <v>1455</v>
      </c>
      <c r="M216" s="54">
        <v>193</v>
      </c>
      <c r="N216" s="29">
        <v>811617</v>
      </c>
      <c r="O216" s="60" t="s">
        <v>1107</v>
      </c>
      <c r="P216" s="190">
        <v>81076169</v>
      </c>
      <c r="Q216" s="61" t="s">
        <v>1456</v>
      </c>
      <c r="R216" s="30" t="s">
        <v>283</v>
      </c>
      <c r="S216" s="30" t="s">
        <v>27</v>
      </c>
      <c r="T216" s="31" t="s">
        <v>99</v>
      </c>
      <c r="U216" s="65" t="s">
        <v>1457</v>
      </c>
      <c r="V216" s="74">
        <v>43292</v>
      </c>
      <c r="W216" s="30" t="s">
        <v>39</v>
      </c>
      <c r="X216" s="30" t="s">
        <v>719</v>
      </c>
      <c r="Y216" s="62" t="s">
        <v>101</v>
      </c>
      <c r="Z216" s="30" t="s">
        <v>1458</v>
      </c>
      <c r="AA216" s="62">
        <v>860353110</v>
      </c>
      <c r="AB216" s="55" t="s">
        <v>1459</v>
      </c>
      <c r="AC216" s="54">
        <v>168518</v>
      </c>
      <c r="AD216" s="74">
        <v>43292</v>
      </c>
      <c r="AE216" s="67">
        <v>81076160</v>
      </c>
      <c r="AF216" s="34">
        <v>0</v>
      </c>
      <c r="AG216" s="34">
        <f t="shared" si="15"/>
        <v>81076160</v>
      </c>
      <c r="AH216" s="30" t="s">
        <v>1225</v>
      </c>
      <c r="AI216" s="30" t="s">
        <v>1226</v>
      </c>
      <c r="AJ216" s="30" t="s">
        <v>1227</v>
      </c>
      <c r="AK216" s="72" t="s">
        <v>1460</v>
      </c>
      <c r="AL216" s="72" t="s">
        <v>103</v>
      </c>
      <c r="AM216" s="74">
        <v>43293</v>
      </c>
      <c r="AN216" s="74">
        <v>43465</v>
      </c>
      <c r="AO216" s="31" t="s">
        <v>116</v>
      </c>
      <c r="AP216" s="37">
        <f>+AN216-AM216</f>
        <v>172</v>
      </c>
      <c r="AQ216" s="30" t="s">
        <v>1461</v>
      </c>
      <c r="AR216" s="158">
        <v>19477329</v>
      </c>
      <c r="AS216" s="5" t="str">
        <f t="shared" si="16"/>
        <v>Terminado para  tramite de liquidacion</v>
      </c>
    </row>
    <row r="217" spans="1:45" ht="20.100000000000001" hidden="1" customHeight="1">
      <c r="A217" s="53" t="s">
        <v>644</v>
      </c>
      <c r="B217" s="54">
        <v>66</v>
      </c>
      <c r="C217" s="55" t="s">
        <v>682</v>
      </c>
      <c r="D217" s="30" t="s">
        <v>1462</v>
      </c>
      <c r="E217" s="54" t="s">
        <v>1463</v>
      </c>
      <c r="F217" s="30" t="s">
        <v>1464</v>
      </c>
      <c r="G217" s="30" t="s">
        <v>8</v>
      </c>
      <c r="H217" s="64">
        <v>43273</v>
      </c>
      <c r="I217" s="75" t="s">
        <v>31</v>
      </c>
      <c r="J217" s="59" t="s">
        <v>453</v>
      </c>
      <c r="K217" s="30" t="s">
        <v>19</v>
      </c>
      <c r="L217" s="33" t="s">
        <v>1465</v>
      </c>
      <c r="M217" s="54">
        <v>194</v>
      </c>
      <c r="N217" s="29">
        <v>811617</v>
      </c>
      <c r="O217" s="60" t="s">
        <v>1107</v>
      </c>
      <c r="P217" s="190">
        <v>97334033</v>
      </c>
      <c r="Q217" s="35" t="s">
        <v>1466</v>
      </c>
      <c r="R217" s="30" t="s">
        <v>283</v>
      </c>
      <c r="S217" s="30" t="s">
        <v>27</v>
      </c>
      <c r="T217" s="31" t="s">
        <v>99</v>
      </c>
      <c r="U217" s="65" t="s">
        <v>1467</v>
      </c>
      <c r="V217" s="74">
        <v>43305</v>
      </c>
      <c r="W217" s="30" t="s">
        <v>39</v>
      </c>
      <c r="X217" s="30" t="s">
        <v>719</v>
      </c>
      <c r="Y217" s="62" t="s">
        <v>101</v>
      </c>
      <c r="Z217" s="30" t="s">
        <v>1252</v>
      </c>
      <c r="AA217" s="68">
        <v>830073329</v>
      </c>
      <c r="AB217" s="55" t="s">
        <v>359</v>
      </c>
      <c r="AC217" s="54">
        <v>172818</v>
      </c>
      <c r="AD217" s="74">
        <v>43305</v>
      </c>
      <c r="AE217" s="67">
        <v>97334027</v>
      </c>
      <c r="AF217" s="34">
        <v>0</v>
      </c>
      <c r="AG217" s="34">
        <f t="shared" si="15"/>
        <v>97334027</v>
      </c>
      <c r="AH217" s="30" t="s">
        <v>1225</v>
      </c>
      <c r="AI217" s="30" t="s">
        <v>1226</v>
      </c>
      <c r="AJ217" s="30" t="s">
        <v>1227</v>
      </c>
      <c r="AK217" s="72" t="s">
        <v>1460</v>
      </c>
      <c r="AL217" s="72" t="s">
        <v>103</v>
      </c>
      <c r="AM217" s="74">
        <v>43293</v>
      </c>
      <c r="AN217" s="74">
        <v>43465</v>
      </c>
      <c r="AO217" s="31" t="s">
        <v>116</v>
      </c>
      <c r="AP217" s="37">
        <f>+AN217-AM217</f>
        <v>172</v>
      </c>
      <c r="AQ217" s="30" t="s">
        <v>1461</v>
      </c>
      <c r="AR217" s="158">
        <v>19477329</v>
      </c>
      <c r="AS217" s="5" t="str">
        <f t="shared" si="16"/>
        <v>Terminado para  tramite de liquidacion</v>
      </c>
    </row>
    <row r="218" spans="1:45" ht="20.100000000000001" hidden="1" customHeight="1">
      <c r="A218" s="53" t="s">
        <v>644</v>
      </c>
      <c r="B218" s="54">
        <v>71</v>
      </c>
      <c r="C218" s="55" t="s">
        <v>682</v>
      </c>
      <c r="D218" s="30" t="s">
        <v>1468</v>
      </c>
      <c r="E218" s="54" t="s">
        <v>1469</v>
      </c>
      <c r="F218" s="30" t="s">
        <v>1470</v>
      </c>
      <c r="G218" s="30" t="s">
        <v>8</v>
      </c>
      <c r="H218" s="64">
        <v>43280</v>
      </c>
      <c r="I218" s="75" t="s">
        <v>31</v>
      </c>
      <c r="J218" s="59" t="s">
        <v>453</v>
      </c>
      <c r="K218" s="30" t="s">
        <v>22</v>
      </c>
      <c r="L218" s="33" t="s">
        <v>1471</v>
      </c>
      <c r="M218" s="54">
        <v>264</v>
      </c>
      <c r="N218" s="85" t="s">
        <v>1472</v>
      </c>
      <c r="O218" s="33" t="s">
        <v>1473</v>
      </c>
      <c r="P218" s="190">
        <v>80000000</v>
      </c>
      <c r="Q218" s="35" t="s">
        <v>1474</v>
      </c>
      <c r="R218" s="31" t="s">
        <v>511</v>
      </c>
      <c r="S218" s="30" t="s">
        <v>27</v>
      </c>
      <c r="T218" s="57" t="s">
        <v>99</v>
      </c>
      <c r="U218" s="56" t="s">
        <v>1475</v>
      </c>
      <c r="V218" s="74">
        <v>43291</v>
      </c>
      <c r="W218" s="30" t="s">
        <v>36</v>
      </c>
      <c r="X218" s="30" t="s">
        <v>719</v>
      </c>
      <c r="Y218" s="62" t="s">
        <v>101</v>
      </c>
      <c r="Z218" s="30" t="s">
        <v>1476</v>
      </c>
      <c r="AA218" s="68">
        <v>800199498</v>
      </c>
      <c r="AB218" s="55" t="s">
        <v>1376</v>
      </c>
      <c r="AC218" s="54">
        <v>168618</v>
      </c>
      <c r="AD218" s="74">
        <v>43293</v>
      </c>
      <c r="AE218" s="67">
        <v>79999950</v>
      </c>
      <c r="AF218" s="34">
        <v>0</v>
      </c>
      <c r="AG218" s="34">
        <f t="shared" si="15"/>
        <v>79999950</v>
      </c>
      <c r="AH218" s="30" t="s">
        <v>1477</v>
      </c>
      <c r="AI218" s="30" t="s">
        <v>1478</v>
      </c>
      <c r="AJ218" s="88">
        <v>2020</v>
      </c>
      <c r="AK218" s="72" t="s">
        <v>1479</v>
      </c>
      <c r="AL218" s="72" t="s">
        <v>103</v>
      </c>
      <c r="AM218" s="74">
        <v>43291</v>
      </c>
      <c r="AN218" s="74">
        <v>43322</v>
      </c>
      <c r="AO218" s="31" t="s">
        <v>116</v>
      </c>
      <c r="AP218" s="37">
        <f>+AN218-AM218</f>
        <v>31</v>
      </c>
      <c r="AQ218" s="49" t="s">
        <v>1480</v>
      </c>
      <c r="AR218" s="164">
        <v>52795737</v>
      </c>
      <c r="AS218" s="5" t="str">
        <f t="shared" si="16"/>
        <v>Terminado para  tramite de liquidacion</v>
      </c>
    </row>
    <row r="219" spans="1:45" ht="20.100000000000001" hidden="1" customHeight="1">
      <c r="A219" s="53" t="s">
        <v>1481</v>
      </c>
      <c r="B219" s="54">
        <v>47757</v>
      </c>
      <c r="C219" s="55" t="s">
        <v>92</v>
      </c>
      <c r="D219" s="30" t="s">
        <v>1482</v>
      </c>
      <c r="E219" s="56">
        <v>47757</v>
      </c>
      <c r="F219" s="30" t="s">
        <v>1483</v>
      </c>
      <c r="G219" s="89" t="s">
        <v>8</v>
      </c>
      <c r="H219" s="64">
        <v>43265</v>
      </c>
      <c r="I219" s="75" t="s">
        <v>32</v>
      </c>
      <c r="J219" s="30" t="s">
        <v>453</v>
      </c>
      <c r="K219" s="30" t="s">
        <v>19</v>
      </c>
      <c r="L219" s="33" t="s">
        <v>1484</v>
      </c>
      <c r="M219" s="54">
        <v>255</v>
      </c>
      <c r="N219" s="85" t="s">
        <v>1485</v>
      </c>
      <c r="O219" s="60" t="s">
        <v>1486</v>
      </c>
      <c r="P219" s="190">
        <v>7500000</v>
      </c>
      <c r="Q219" s="61" t="s">
        <v>1487</v>
      </c>
      <c r="R219" s="31" t="s">
        <v>283</v>
      </c>
      <c r="S219" s="30" t="s">
        <v>27</v>
      </c>
      <c r="T219" s="31" t="s">
        <v>99</v>
      </c>
      <c r="U219" s="70">
        <v>29084</v>
      </c>
      <c r="V219" s="64">
        <v>43265</v>
      </c>
      <c r="W219" s="30" t="s">
        <v>43</v>
      </c>
      <c r="X219" s="30" t="s">
        <v>100</v>
      </c>
      <c r="Y219" s="62" t="s">
        <v>101</v>
      </c>
      <c r="Z219" s="30" t="s">
        <v>1488</v>
      </c>
      <c r="AA219" s="69">
        <v>89090094</v>
      </c>
      <c r="AB219" s="29">
        <v>3</v>
      </c>
      <c r="AC219" s="54">
        <v>141918</v>
      </c>
      <c r="AD219" s="74">
        <v>43265</v>
      </c>
      <c r="AE219" s="67">
        <v>7497000</v>
      </c>
      <c r="AF219" s="34">
        <v>0</v>
      </c>
      <c r="AG219" s="34">
        <f t="shared" si="15"/>
        <v>7497000</v>
      </c>
      <c r="AH219" s="90" t="s">
        <v>103</v>
      </c>
      <c r="AI219" s="90" t="s">
        <v>103</v>
      </c>
      <c r="AJ219" s="90" t="s">
        <v>103</v>
      </c>
      <c r="AK219" s="90" t="s">
        <v>103</v>
      </c>
      <c r="AL219" s="90" t="s">
        <v>103</v>
      </c>
      <c r="AM219" s="64">
        <v>43272</v>
      </c>
      <c r="AN219" s="64">
        <v>43281</v>
      </c>
      <c r="AO219" s="31" t="s">
        <v>104</v>
      </c>
      <c r="AP219" s="69">
        <f>+AN219-AM219</f>
        <v>9</v>
      </c>
      <c r="AQ219" s="30" t="s">
        <v>1228</v>
      </c>
      <c r="AR219" s="158">
        <v>79820029</v>
      </c>
      <c r="AS219" s="5" t="str">
        <f t="shared" si="16"/>
        <v>Terminado para  tramite de liquidacion</v>
      </c>
    </row>
    <row r="220" spans="1:45" ht="20.100000000000001" hidden="1" customHeight="1">
      <c r="A220" s="53" t="s">
        <v>106</v>
      </c>
      <c r="B220" s="54">
        <v>72</v>
      </c>
      <c r="C220" s="30" t="s">
        <v>155</v>
      </c>
      <c r="D220" s="30" t="s">
        <v>1489</v>
      </c>
      <c r="E220" s="30" t="s">
        <v>1490</v>
      </c>
      <c r="F220" s="30" t="s">
        <v>1491</v>
      </c>
      <c r="G220" s="30" t="s">
        <v>9</v>
      </c>
      <c r="H220" s="64">
        <v>43304</v>
      </c>
      <c r="I220" s="32" t="s">
        <v>26</v>
      </c>
      <c r="J220" s="30" t="s">
        <v>111</v>
      </c>
      <c r="K220" s="36" t="s">
        <v>19</v>
      </c>
      <c r="L220" s="30" t="s">
        <v>1492</v>
      </c>
      <c r="M220" s="54">
        <v>197</v>
      </c>
      <c r="N220" s="29">
        <v>811118</v>
      </c>
      <c r="O220" s="30" t="s">
        <v>561</v>
      </c>
      <c r="P220" s="190">
        <v>13250000</v>
      </c>
      <c r="Q220" s="35" t="s">
        <v>1493</v>
      </c>
      <c r="R220" s="36" t="s">
        <v>283</v>
      </c>
      <c r="S220" s="30" t="s">
        <v>27</v>
      </c>
      <c r="T220" s="57" t="s">
        <v>99</v>
      </c>
      <c r="U220" s="65">
        <v>91</v>
      </c>
      <c r="V220" s="64">
        <v>43326</v>
      </c>
      <c r="W220" s="30" t="s">
        <v>40</v>
      </c>
      <c r="X220" s="30" t="s">
        <v>100</v>
      </c>
      <c r="Y220" s="30" t="s">
        <v>101</v>
      </c>
      <c r="Z220" s="30" t="s">
        <v>1494</v>
      </c>
      <c r="AA220" s="69">
        <v>900481705</v>
      </c>
      <c r="AB220" s="55" t="s">
        <v>359</v>
      </c>
      <c r="AC220" s="54">
        <v>189418</v>
      </c>
      <c r="AD220" s="74">
        <v>43326</v>
      </c>
      <c r="AE220" s="67">
        <v>13250000</v>
      </c>
      <c r="AF220" s="34">
        <v>0</v>
      </c>
      <c r="AG220" s="34">
        <f t="shared" si="15"/>
        <v>13250000</v>
      </c>
      <c r="AH220" s="30" t="s">
        <v>164</v>
      </c>
      <c r="AI220" s="30" t="s">
        <v>164</v>
      </c>
      <c r="AJ220" s="30" t="s">
        <v>164</v>
      </c>
      <c r="AK220" s="30" t="s">
        <v>164</v>
      </c>
      <c r="AL220" s="31" t="s">
        <v>164</v>
      </c>
      <c r="AM220" s="64">
        <v>43326</v>
      </c>
      <c r="AN220" s="64">
        <v>43465</v>
      </c>
      <c r="AO220" s="31" t="s">
        <v>116</v>
      </c>
      <c r="AP220" s="70">
        <f t="shared" ref="AP220:AP224" si="18">+AN220-AM220</f>
        <v>139</v>
      </c>
      <c r="AQ220" s="30" t="s">
        <v>1321</v>
      </c>
      <c r="AR220" s="159">
        <v>79717103</v>
      </c>
      <c r="AS220" s="5" t="str">
        <f t="shared" si="16"/>
        <v>Terminado para  tramite de liquidacion</v>
      </c>
    </row>
    <row r="221" spans="1:45" ht="20.100000000000001" hidden="1" customHeight="1">
      <c r="A221" s="53" t="s">
        <v>106</v>
      </c>
      <c r="B221" s="54">
        <v>78</v>
      </c>
      <c r="C221" s="30" t="s">
        <v>155</v>
      </c>
      <c r="D221" s="30" t="s">
        <v>1495</v>
      </c>
      <c r="E221" s="30" t="s">
        <v>1496</v>
      </c>
      <c r="F221" s="30" t="s">
        <v>1497</v>
      </c>
      <c r="G221" s="30" t="s">
        <v>9</v>
      </c>
      <c r="H221" s="64">
        <v>43311</v>
      </c>
      <c r="I221" s="32" t="s">
        <v>26</v>
      </c>
      <c r="J221" s="30" t="s">
        <v>244</v>
      </c>
      <c r="K221" s="36" t="s">
        <v>21</v>
      </c>
      <c r="L221" s="30" t="s">
        <v>1498</v>
      </c>
      <c r="M221" s="54">
        <v>200</v>
      </c>
      <c r="N221" s="29">
        <v>811017</v>
      </c>
      <c r="O221" s="30" t="s">
        <v>561</v>
      </c>
      <c r="P221" s="190">
        <v>63673940</v>
      </c>
      <c r="Q221" s="35" t="s">
        <v>1499</v>
      </c>
      <c r="R221" s="36" t="s">
        <v>283</v>
      </c>
      <c r="S221" s="30" t="s">
        <v>27</v>
      </c>
      <c r="T221" s="57" t="s">
        <v>99</v>
      </c>
      <c r="U221" s="65">
        <v>96</v>
      </c>
      <c r="V221" s="64">
        <v>43339</v>
      </c>
      <c r="W221" s="30" t="s">
        <v>39</v>
      </c>
      <c r="X221" s="30" t="s">
        <v>100</v>
      </c>
      <c r="Y221" s="30" t="s">
        <v>101</v>
      </c>
      <c r="Z221" s="30" t="s">
        <v>1500</v>
      </c>
      <c r="AA221" s="69">
        <v>860000648</v>
      </c>
      <c r="AB221" s="55" t="s">
        <v>1501</v>
      </c>
      <c r="AC221" s="54">
        <v>197518</v>
      </c>
      <c r="AD221" s="74">
        <v>43339</v>
      </c>
      <c r="AE221" s="67">
        <v>63673740</v>
      </c>
      <c r="AF221" s="34">
        <v>0</v>
      </c>
      <c r="AG221" s="34">
        <f t="shared" si="15"/>
        <v>63673740</v>
      </c>
      <c r="AH221" s="30" t="s">
        <v>1502</v>
      </c>
      <c r="AI221" s="30" t="s">
        <v>1215</v>
      </c>
      <c r="AJ221" s="72" t="s">
        <v>1216</v>
      </c>
      <c r="AK221" s="30" t="s">
        <v>474</v>
      </c>
      <c r="AL221" s="64">
        <v>43340</v>
      </c>
      <c r="AM221" s="74">
        <v>43346</v>
      </c>
      <c r="AN221" s="64">
        <v>43465</v>
      </c>
      <c r="AO221" s="31" t="s">
        <v>116</v>
      </c>
      <c r="AP221" s="70">
        <f t="shared" si="18"/>
        <v>119</v>
      </c>
      <c r="AQ221" s="30" t="s">
        <v>1503</v>
      </c>
      <c r="AR221" s="159">
        <v>79989053</v>
      </c>
      <c r="AS221" s="5" t="str">
        <f t="shared" si="16"/>
        <v>Terminado para  tramite de liquidacion</v>
      </c>
    </row>
    <row r="222" spans="1:45" ht="20.100000000000001" hidden="1" customHeight="1">
      <c r="A222" s="53" t="s">
        <v>106</v>
      </c>
      <c r="B222" s="54">
        <v>75</v>
      </c>
      <c r="C222" s="55" t="s">
        <v>92</v>
      </c>
      <c r="D222" s="30" t="s">
        <v>1504</v>
      </c>
      <c r="E222" s="56" t="s">
        <v>1505</v>
      </c>
      <c r="F222" s="30" t="s">
        <v>1506</v>
      </c>
      <c r="G222" s="56" t="s">
        <v>9</v>
      </c>
      <c r="H222" s="64">
        <v>43304</v>
      </c>
      <c r="I222" s="75" t="s">
        <v>31</v>
      </c>
      <c r="J222" s="59" t="s">
        <v>1050</v>
      </c>
      <c r="K222" s="30" t="s">
        <v>20</v>
      </c>
      <c r="L222" s="33" t="s">
        <v>1507</v>
      </c>
      <c r="M222" s="54">
        <v>265</v>
      </c>
      <c r="N222" s="29">
        <v>44103100</v>
      </c>
      <c r="O222" s="60" t="s">
        <v>1508</v>
      </c>
      <c r="P222" s="190">
        <v>12000000</v>
      </c>
      <c r="Q222" s="61" t="s">
        <v>1509</v>
      </c>
      <c r="R222" s="31" t="s">
        <v>98</v>
      </c>
      <c r="S222" s="30" t="s">
        <v>27</v>
      </c>
      <c r="T222" s="30" t="s">
        <v>99</v>
      </c>
      <c r="U222" s="70" t="s">
        <v>1510</v>
      </c>
      <c r="V222" s="64">
        <v>43325</v>
      </c>
      <c r="W222" s="30" t="s">
        <v>36</v>
      </c>
      <c r="X222" s="30" t="s">
        <v>100</v>
      </c>
      <c r="Y222" s="62" t="s">
        <v>101</v>
      </c>
      <c r="Z222" s="62" t="s">
        <v>1511</v>
      </c>
      <c r="AA222" s="30">
        <v>890943045</v>
      </c>
      <c r="AB222" s="69">
        <v>7</v>
      </c>
      <c r="AC222" s="54">
        <v>189318</v>
      </c>
      <c r="AD222" s="64">
        <v>43326</v>
      </c>
      <c r="AE222" s="67">
        <v>12000000</v>
      </c>
      <c r="AF222" s="34">
        <v>0</v>
      </c>
      <c r="AG222" s="34">
        <f t="shared" si="15"/>
        <v>12000000</v>
      </c>
      <c r="AH222" s="90"/>
      <c r="AI222" s="72"/>
      <c r="AJ222" s="72"/>
      <c r="AK222" s="72"/>
      <c r="AL222" s="72"/>
      <c r="AM222" s="64">
        <v>43325</v>
      </c>
      <c r="AN222" s="64">
        <v>43356</v>
      </c>
      <c r="AO222" s="31" t="s">
        <v>116</v>
      </c>
      <c r="AP222" s="69">
        <f t="shared" si="18"/>
        <v>31</v>
      </c>
      <c r="AQ222" s="30" t="s">
        <v>1308</v>
      </c>
      <c r="AR222" s="161">
        <v>46668764</v>
      </c>
      <c r="AS222" s="5" t="str">
        <f t="shared" si="16"/>
        <v>Terminado para  tramite de liquidacion</v>
      </c>
    </row>
    <row r="223" spans="1:45" ht="20.100000000000001" hidden="1" customHeight="1">
      <c r="A223" s="53" t="s">
        <v>106</v>
      </c>
      <c r="B223" s="54">
        <v>76</v>
      </c>
      <c r="C223" s="55" t="s">
        <v>92</v>
      </c>
      <c r="D223" s="30" t="s">
        <v>1512</v>
      </c>
      <c r="E223" s="65" t="s">
        <v>1513</v>
      </c>
      <c r="F223" s="30" t="s">
        <v>1514</v>
      </c>
      <c r="G223" s="65" t="s">
        <v>9</v>
      </c>
      <c r="H223" s="64">
        <v>43312</v>
      </c>
      <c r="I223" s="75" t="s">
        <v>26</v>
      </c>
      <c r="J223" s="59" t="s">
        <v>244</v>
      </c>
      <c r="K223" s="30" t="s">
        <v>20</v>
      </c>
      <c r="L223" s="33" t="s">
        <v>1515</v>
      </c>
      <c r="M223" s="54">
        <v>158</v>
      </c>
      <c r="N223" s="29">
        <v>432324</v>
      </c>
      <c r="O223" s="60" t="s">
        <v>1516</v>
      </c>
      <c r="P223" s="190">
        <v>29845200</v>
      </c>
      <c r="Q223" s="61" t="s">
        <v>1517</v>
      </c>
      <c r="R223" s="31" t="s">
        <v>188</v>
      </c>
      <c r="S223" s="30" t="s">
        <v>27</v>
      </c>
      <c r="T223" s="30" t="s">
        <v>99</v>
      </c>
      <c r="U223" s="70">
        <v>97</v>
      </c>
      <c r="V223" s="64">
        <v>43339</v>
      </c>
      <c r="W223" s="30" t="s">
        <v>36</v>
      </c>
      <c r="X223" s="30" t="s">
        <v>100</v>
      </c>
      <c r="Y223" s="62" t="s">
        <v>101</v>
      </c>
      <c r="Z223" s="62" t="s">
        <v>1518</v>
      </c>
      <c r="AA223" s="30">
        <v>830084433</v>
      </c>
      <c r="AB223" s="69">
        <v>7</v>
      </c>
      <c r="AC223" s="54">
        <v>198118</v>
      </c>
      <c r="AD223" s="64">
        <v>43340</v>
      </c>
      <c r="AE223" s="67">
        <v>29845200</v>
      </c>
      <c r="AF223" s="34">
        <v>0</v>
      </c>
      <c r="AG223" s="34">
        <f t="shared" si="15"/>
        <v>29845200</v>
      </c>
      <c r="AH223" s="90" t="s">
        <v>103</v>
      </c>
      <c r="AI223" s="90" t="s">
        <v>103</v>
      </c>
      <c r="AJ223" s="90" t="s">
        <v>103</v>
      </c>
      <c r="AK223" s="90" t="s">
        <v>103</v>
      </c>
      <c r="AL223" s="90" t="s">
        <v>103</v>
      </c>
      <c r="AM223" s="64">
        <v>43340</v>
      </c>
      <c r="AN223" s="64">
        <v>43373</v>
      </c>
      <c r="AO223" s="31" t="s">
        <v>116</v>
      </c>
      <c r="AP223" s="69">
        <f t="shared" si="18"/>
        <v>33</v>
      </c>
      <c r="AQ223" s="30" t="s">
        <v>1519</v>
      </c>
      <c r="AR223" s="161">
        <v>36551065</v>
      </c>
      <c r="AS223" s="5" t="str">
        <f t="shared" si="16"/>
        <v>Terminado para  tramite de liquidacion</v>
      </c>
    </row>
    <row r="224" spans="1:45" ht="20.100000000000001" hidden="1" customHeight="1">
      <c r="A224" s="39" t="s">
        <v>106</v>
      </c>
      <c r="B224" s="36" t="s">
        <v>1520</v>
      </c>
      <c r="C224" s="36" t="s">
        <v>1413</v>
      </c>
      <c r="D224" s="30" t="s">
        <v>1521</v>
      </c>
      <c r="E224" s="36" t="s">
        <v>1522</v>
      </c>
      <c r="F224" s="30" t="s">
        <v>1523</v>
      </c>
      <c r="G224" s="30" t="s">
        <v>9</v>
      </c>
      <c r="H224" s="79">
        <v>43305</v>
      </c>
      <c r="I224" s="41" t="s">
        <v>26</v>
      </c>
      <c r="J224" s="36" t="s">
        <v>244</v>
      </c>
      <c r="K224" s="36" t="s">
        <v>19</v>
      </c>
      <c r="L224" s="36" t="s">
        <v>1524</v>
      </c>
      <c r="M224" s="36">
        <v>201</v>
      </c>
      <c r="N224" s="36" t="s">
        <v>1525</v>
      </c>
      <c r="O224" s="36" t="s">
        <v>448</v>
      </c>
      <c r="P224" s="190">
        <v>643000000</v>
      </c>
      <c r="Q224" s="44">
        <v>50618</v>
      </c>
      <c r="R224" s="36" t="s">
        <v>1526</v>
      </c>
      <c r="S224" s="36" t="s">
        <v>27</v>
      </c>
      <c r="T224" s="36" t="s">
        <v>99</v>
      </c>
      <c r="U224" s="36" t="s">
        <v>1527</v>
      </c>
      <c r="V224" s="79">
        <v>43333</v>
      </c>
      <c r="W224" s="36" t="s">
        <v>36</v>
      </c>
      <c r="X224" s="36" t="s">
        <v>100</v>
      </c>
      <c r="Y224" s="62" t="s">
        <v>101</v>
      </c>
      <c r="Z224" s="36" t="s">
        <v>1528</v>
      </c>
      <c r="AA224" s="36">
        <v>830079892</v>
      </c>
      <c r="AB224" s="36">
        <v>4</v>
      </c>
      <c r="AC224" s="36">
        <v>192318</v>
      </c>
      <c r="AD224" s="79">
        <v>43333</v>
      </c>
      <c r="AE224" s="91">
        <v>641963200</v>
      </c>
      <c r="AF224" s="34">
        <v>0</v>
      </c>
      <c r="AG224" s="34">
        <f t="shared" si="15"/>
        <v>641963200</v>
      </c>
      <c r="AH224" s="36"/>
      <c r="AI224" s="36"/>
      <c r="AJ224" s="36"/>
      <c r="AK224" s="36"/>
      <c r="AL224" s="36"/>
      <c r="AM224" s="79">
        <v>43333</v>
      </c>
      <c r="AN224" s="79">
        <v>43364</v>
      </c>
      <c r="AO224" s="31" t="s">
        <v>116</v>
      </c>
      <c r="AP224" s="69">
        <f t="shared" si="18"/>
        <v>31</v>
      </c>
      <c r="AQ224" s="36" t="s">
        <v>1529</v>
      </c>
      <c r="AR224" s="159">
        <v>79989053</v>
      </c>
      <c r="AS224" s="5" t="str">
        <f t="shared" si="16"/>
        <v>Terminado para  tramite de liquidacion</v>
      </c>
    </row>
    <row r="225" spans="1:45" ht="20.100000000000001" hidden="1" customHeight="1">
      <c r="A225" s="92" t="s">
        <v>106</v>
      </c>
      <c r="B225" s="55" t="s">
        <v>1530</v>
      </c>
      <c r="C225" s="55" t="s">
        <v>1413</v>
      </c>
      <c r="D225" s="55" t="s">
        <v>1531</v>
      </c>
      <c r="E225" s="55" t="s">
        <v>1532</v>
      </c>
      <c r="F225" s="30" t="s">
        <v>1533</v>
      </c>
      <c r="G225" s="55" t="s">
        <v>9</v>
      </c>
      <c r="H225" s="64">
        <v>43298</v>
      </c>
      <c r="I225" s="93" t="s">
        <v>31</v>
      </c>
      <c r="J225" s="55" t="s">
        <v>1050</v>
      </c>
      <c r="K225" s="55" t="s">
        <v>20</v>
      </c>
      <c r="L225" s="55" t="s">
        <v>1534</v>
      </c>
      <c r="M225" s="55">
        <v>263</v>
      </c>
      <c r="N225" s="93" t="s">
        <v>1535</v>
      </c>
      <c r="O225" s="55" t="s">
        <v>1536</v>
      </c>
      <c r="P225" s="190">
        <v>9000000</v>
      </c>
      <c r="Q225" s="35">
        <v>50518</v>
      </c>
      <c r="R225" s="55" t="s">
        <v>1537</v>
      </c>
      <c r="S225" s="55" t="s">
        <v>27</v>
      </c>
      <c r="T225" s="55" t="s">
        <v>99</v>
      </c>
      <c r="U225" s="55" t="s">
        <v>1538</v>
      </c>
      <c r="V225" s="64">
        <v>43318</v>
      </c>
      <c r="W225" s="55" t="s">
        <v>38</v>
      </c>
      <c r="X225" s="55" t="s">
        <v>230</v>
      </c>
      <c r="Y225" s="55"/>
      <c r="Z225" s="55" t="s">
        <v>1539</v>
      </c>
      <c r="AA225" s="55" t="s">
        <v>1540</v>
      </c>
      <c r="AB225" s="55">
        <v>2</v>
      </c>
      <c r="AC225" s="55">
        <v>184718</v>
      </c>
      <c r="AD225" s="74">
        <v>43320</v>
      </c>
      <c r="AE225" s="34">
        <v>7603415</v>
      </c>
      <c r="AF225" s="34">
        <v>0</v>
      </c>
      <c r="AG225" s="34">
        <f t="shared" si="15"/>
        <v>7603415</v>
      </c>
      <c r="AH225" s="55" t="s">
        <v>103</v>
      </c>
      <c r="AI225" s="55" t="s">
        <v>1421</v>
      </c>
      <c r="AJ225" s="55" t="s">
        <v>103</v>
      </c>
      <c r="AK225" s="55" t="s">
        <v>1541</v>
      </c>
      <c r="AL225" s="55" t="s">
        <v>1541</v>
      </c>
      <c r="AM225" s="64">
        <v>43325</v>
      </c>
      <c r="AN225" s="64">
        <v>44087</v>
      </c>
      <c r="AO225" s="31" t="s">
        <v>116</v>
      </c>
      <c r="AP225" s="55">
        <v>1</v>
      </c>
      <c r="AQ225" s="55" t="s">
        <v>298</v>
      </c>
      <c r="AR225" s="165" t="s">
        <v>1542</v>
      </c>
      <c r="AS225" s="5" t="str">
        <f t="shared" si="16"/>
        <v>Terminado para  tramite de liquidacion</v>
      </c>
    </row>
    <row r="226" spans="1:45" ht="20.100000000000001" hidden="1" customHeight="1">
      <c r="A226" s="92" t="s">
        <v>106</v>
      </c>
      <c r="B226" s="55" t="s">
        <v>1543</v>
      </c>
      <c r="C226" s="55" t="s">
        <v>1413</v>
      </c>
      <c r="D226" s="55" t="s">
        <v>1544</v>
      </c>
      <c r="E226" s="55" t="s">
        <v>1545</v>
      </c>
      <c r="F226" s="30" t="s">
        <v>1546</v>
      </c>
      <c r="G226" s="55" t="s">
        <v>9</v>
      </c>
      <c r="H226" s="64">
        <v>43308</v>
      </c>
      <c r="I226" s="93" t="s">
        <v>26</v>
      </c>
      <c r="J226" s="55" t="s">
        <v>244</v>
      </c>
      <c r="K226" s="55" t="s">
        <v>21</v>
      </c>
      <c r="L226" s="55" t="s">
        <v>1547</v>
      </c>
      <c r="M226" s="55">
        <v>268</v>
      </c>
      <c r="N226" s="55">
        <v>24141500</v>
      </c>
      <c r="O226" s="55" t="s">
        <v>1548</v>
      </c>
      <c r="P226" s="190">
        <v>10000000</v>
      </c>
      <c r="Q226" s="35">
        <v>47518</v>
      </c>
      <c r="R226" s="55" t="s">
        <v>1549</v>
      </c>
      <c r="S226" s="55" t="s">
        <v>27</v>
      </c>
      <c r="T226" s="55" t="s">
        <v>99</v>
      </c>
      <c r="U226" s="55" t="s">
        <v>1550</v>
      </c>
      <c r="V226" s="64">
        <v>43321</v>
      </c>
      <c r="W226" s="55" t="s">
        <v>36</v>
      </c>
      <c r="X226" s="55" t="s">
        <v>357</v>
      </c>
      <c r="Y226" s="62" t="s">
        <v>101</v>
      </c>
      <c r="Z226" s="55" t="s">
        <v>1551</v>
      </c>
      <c r="AA226" s="55" t="s">
        <v>1552</v>
      </c>
      <c r="AB226" s="55">
        <v>2</v>
      </c>
      <c r="AC226" s="55">
        <v>188018</v>
      </c>
      <c r="AD226" s="74">
        <v>43322</v>
      </c>
      <c r="AE226" s="34">
        <v>9999998</v>
      </c>
      <c r="AF226" s="34">
        <v>0</v>
      </c>
      <c r="AG226" s="34">
        <f t="shared" si="15"/>
        <v>9999998</v>
      </c>
      <c r="AH226" s="55" t="s">
        <v>103</v>
      </c>
      <c r="AI226" s="55" t="s">
        <v>1421</v>
      </c>
      <c r="AJ226" s="55" t="s">
        <v>103</v>
      </c>
      <c r="AK226" s="55" t="s">
        <v>103</v>
      </c>
      <c r="AL226" s="55" t="s">
        <v>103</v>
      </c>
      <c r="AM226" s="64">
        <v>43328</v>
      </c>
      <c r="AN226" s="64">
        <v>43389</v>
      </c>
      <c r="AO226" s="31" t="s">
        <v>116</v>
      </c>
      <c r="AP226" s="55">
        <v>60</v>
      </c>
      <c r="AQ226" s="55" t="s">
        <v>1503</v>
      </c>
      <c r="AR226" s="165">
        <v>79989053</v>
      </c>
      <c r="AS226" s="5" t="str">
        <f t="shared" si="16"/>
        <v>Terminado para  tramite de liquidacion</v>
      </c>
    </row>
    <row r="227" spans="1:45" ht="20.100000000000001" hidden="1" customHeight="1">
      <c r="A227" s="39" t="s">
        <v>106</v>
      </c>
      <c r="B227" s="36" t="s">
        <v>1553</v>
      </c>
      <c r="C227" s="36" t="s">
        <v>1413</v>
      </c>
      <c r="D227" s="30" t="s">
        <v>1554</v>
      </c>
      <c r="E227" s="36" t="s">
        <v>1555</v>
      </c>
      <c r="F227" s="30" t="s">
        <v>1556</v>
      </c>
      <c r="G227" s="30" t="s">
        <v>9</v>
      </c>
      <c r="H227" s="79">
        <v>43312</v>
      </c>
      <c r="I227" s="41" t="s">
        <v>26</v>
      </c>
      <c r="J227" s="36" t="s">
        <v>244</v>
      </c>
      <c r="K227" s="36" t="s">
        <v>19</v>
      </c>
      <c r="L227" s="36" t="s">
        <v>1557</v>
      </c>
      <c r="M227" s="36">
        <v>202</v>
      </c>
      <c r="N227" s="36">
        <v>81112200</v>
      </c>
      <c r="O227" s="36" t="s">
        <v>1429</v>
      </c>
      <c r="P227" s="190">
        <v>174000000</v>
      </c>
      <c r="Q227" s="44">
        <v>50718</v>
      </c>
      <c r="R227" s="36" t="s">
        <v>1558</v>
      </c>
      <c r="S227" s="36" t="s">
        <v>27</v>
      </c>
      <c r="T227" s="36" t="s">
        <v>99</v>
      </c>
      <c r="U227" s="36" t="s">
        <v>1559</v>
      </c>
      <c r="V227" s="79">
        <v>43335</v>
      </c>
      <c r="W227" s="36" t="s">
        <v>36</v>
      </c>
      <c r="X227" s="36" t="s">
        <v>100</v>
      </c>
      <c r="Y227" s="62" t="s">
        <v>101</v>
      </c>
      <c r="Z227" s="36" t="s">
        <v>1528</v>
      </c>
      <c r="AA227" s="36">
        <v>830079892</v>
      </c>
      <c r="AB227" s="36">
        <v>4</v>
      </c>
      <c r="AC227" s="36">
        <v>195918</v>
      </c>
      <c r="AD227" s="79">
        <v>43335</v>
      </c>
      <c r="AE227" s="91">
        <v>173988000</v>
      </c>
      <c r="AF227" s="34">
        <v>0</v>
      </c>
      <c r="AG227" s="34">
        <f t="shared" si="15"/>
        <v>173988000</v>
      </c>
      <c r="AH227" s="36"/>
      <c r="AI227" s="36"/>
      <c r="AJ227" s="36"/>
      <c r="AK227" s="36"/>
      <c r="AL227" s="36"/>
      <c r="AM227" s="79">
        <v>43335</v>
      </c>
      <c r="AN227" s="79">
        <v>43396</v>
      </c>
      <c r="AO227" s="31" t="s">
        <v>116</v>
      </c>
      <c r="AP227" s="69">
        <f t="shared" ref="AP227" si="19">+AN227-AM227</f>
        <v>61</v>
      </c>
      <c r="AQ227" s="36" t="s">
        <v>1560</v>
      </c>
      <c r="AR227" s="159">
        <v>80242499</v>
      </c>
      <c r="AS227" s="5" t="str">
        <f t="shared" si="16"/>
        <v>Terminado para  tramite de liquidacion</v>
      </c>
    </row>
    <row r="228" spans="1:45" ht="20.100000000000001" hidden="1" customHeight="1">
      <c r="A228" s="53" t="s">
        <v>644</v>
      </c>
      <c r="B228" s="54">
        <v>74</v>
      </c>
      <c r="C228" s="55" t="s">
        <v>682</v>
      </c>
      <c r="D228" s="30" t="s">
        <v>1561</v>
      </c>
      <c r="E228" s="89" t="s">
        <v>1562</v>
      </c>
      <c r="F228" s="30" t="s">
        <v>1563</v>
      </c>
      <c r="G228" s="56" t="s">
        <v>9</v>
      </c>
      <c r="H228" s="57">
        <v>43305</v>
      </c>
      <c r="I228" s="75" t="s">
        <v>26</v>
      </c>
      <c r="J228" s="59" t="s">
        <v>244</v>
      </c>
      <c r="K228" s="30" t="s">
        <v>19</v>
      </c>
      <c r="L228" s="33" t="s">
        <v>1564</v>
      </c>
      <c r="M228" s="54">
        <v>195</v>
      </c>
      <c r="N228" s="29">
        <v>43232300</v>
      </c>
      <c r="O228" s="33" t="s">
        <v>1565</v>
      </c>
      <c r="P228" s="190">
        <v>183200000</v>
      </c>
      <c r="Q228" s="35" t="s">
        <v>1566</v>
      </c>
      <c r="R228" s="30" t="s">
        <v>283</v>
      </c>
      <c r="S228" s="57" t="s">
        <v>27</v>
      </c>
      <c r="T228" s="57" t="s">
        <v>99</v>
      </c>
      <c r="U228" s="65" t="s">
        <v>1567</v>
      </c>
      <c r="V228" s="74">
        <v>43320</v>
      </c>
      <c r="W228" s="30" t="s">
        <v>36</v>
      </c>
      <c r="X228" s="30" t="s">
        <v>719</v>
      </c>
      <c r="Y228" s="30" t="s">
        <v>1568</v>
      </c>
      <c r="Z228" s="30" t="s">
        <v>1569</v>
      </c>
      <c r="AA228" s="30">
        <v>800177588</v>
      </c>
      <c r="AB228" s="94">
        <v>0</v>
      </c>
      <c r="AC228" s="55" t="s">
        <v>1570</v>
      </c>
      <c r="AD228" s="74">
        <v>43320</v>
      </c>
      <c r="AE228" s="67">
        <v>173792899</v>
      </c>
      <c r="AF228" s="34">
        <v>0</v>
      </c>
      <c r="AG228" s="34">
        <f t="shared" si="15"/>
        <v>173792899</v>
      </c>
      <c r="AH228" s="30" t="s">
        <v>1571</v>
      </c>
      <c r="AI228" s="30" t="s">
        <v>1572</v>
      </c>
      <c r="AJ228" s="30" t="s">
        <v>1573</v>
      </c>
      <c r="AK228" s="72"/>
      <c r="AL228" s="72" t="s">
        <v>103</v>
      </c>
      <c r="AM228" s="74">
        <v>43320</v>
      </c>
      <c r="AN228" s="74">
        <v>43449</v>
      </c>
      <c r="AO228" s="31" t="s">
        <v>116</v>
      </c>
      <c r="AP228" s="37">
        <f>+AN228-AM228</f>
        <v>129</v>
      </c>
      <c r="AQ228" s="30" t="s">
        <v>1574</v>
      </c>
      <c r="AR228" s="161">
        <v>52836662</v>
      </c>
      <c r="AS228" s="5" t="str">
        <f t="shared" si="16"/>
        <v>Terminado para  tramite de liquidacion</v>
      </c>
    </row>
    <row r="229" spans="1:45" ht="20.100000000000001" hidden="1" customHeight="1">
      <c r="A229" s="53" t="s">
        <v>644</v>
      </c>
      <c r="B229" s="54">
        <v>75</v>
      </c>
      <c r="C229" s="55" t="s">
        <v>682</v>
      </c>
      <c r="D229" s="30" t="s">
        <v>1575</v>
      </c>
      <c r="E229" s="89" t="s">
        <v>1576</v>
      </c>
      <c r="F229" s="30" t="s">
        <v>1577</v>
      </c>
      <c r="G229" s="56" t="s">
        <v>8</v>
      </c>
      <c r="H229" s="57">
        <v>43308</v>
      </c>
      <c r="I229" s="75" t="s">
        <v>26</v>
      </c>
      <c r="J229" s="59" t="s">
        <v>244</v>
      </c>
      <c r="K229" s="30" t="s">
        <v>19</v>
      </c>
      <c r="L229" s="33" t="s">
        <v>1578</v>
      </c>
      <c r="M229" s="54">
        <v>258</v>
      </c>
      <c r="N229" s="29">
        <v>81111800</v>
      </c>
      <c r="O229" s="33" t="s">
        <v>1107</v>
      </c>
      <c r="P229" s="190">
        <v>619350000</v>
      </c>
      <c r="Q229" s="35" t="s">
        <v>1579</v>
      </c>
      <c r="R229" s="30" t="s">
        <v>283</v>
      </c>
      <c r="S229" s="57" t="s">
        <v>27</v>
      </c>
      <c r="T229" s="57" t="s">
        <v>99</v>
      </c>
      <c r="U229" s="57" t="s">
        <v>1580</v>
      </c>
      <c r="V229" s="57">
        <v>43348</v>
      </c>
      <c r="W229" s="57" t="s">
        <v>36</v>
      </c>
      <c r="X229" s="30" t="s">
        <v>719</v>
      </c>
      <c r="Y229" s="30" t="s">
        <v>1568</v>
      </c>
      <c r="Z229" s="30" t="s">
        <v>1581</v>
      </c>
      <c r="AA229" s="37">
        <v>505350173</v>
      </c>
      <c r="AB229" s="94"/>
      <c r="AC229" s="55" t="s">
        <v>1582</v>
      </c>
      <c r="AD229" s="64">
        <v>43348</v>
      </c>
      <c r="AE229" s="34">
        <v>595000000</v>
      </c>
      <c r="AF229" s="34">
        <v>0</v>
      </c>
      <c r="AG229" s="34">
        <f t="shared" si="15"/>
        <v>595000000</v>
      </c>
      <c r="AH229" s="95" t="s">
        <v>1583</v>
      </c>
      <c r="AI229" s="96" t="s">
        <v>1584</v>
      </c>
      <c r="AJ229" s="96" t="s">
        <v>1585</v>
      </c>
      <c r="AK229" s="96" t="s">
        <v>1586</v>
      </c>
      <c r="AL229" s="72" t="s">
        <v>103</v>
      </c>
      <c r="AM229" s="74">
        <v>43367</v>
      </c>
      <c r="AN229" s="74">
        <v>43428</v>
      </c>
      <c r="AO229" s="74" t="s">
        <v>116</v>
      </c>
      <c r="AP229" s="68">
        <f>+AN229-AM229</f>
        <v>61</v>
      </c>
      <c r="AQ229" s="70" t="s">
        <v>1346</v>
      </c>
      <c r="AR229" s="162">
        <v>79787263</v>
      </c>
      <c r="AS229" s="5" t="str">
        <f t="shared" si="16"/>
        <v>Terminado para  tramite de liquidacion</v>
      </c>
    </row>
    <row r="230" spans="1:45" ht="20.100000000000001" hidden="1" customHeight="1">
      <c r="A230" s="53" t="s">
        <v>644</v>
      </c>
      <c r="B230" s="54">
        <v>80</v>
      </c>
      <c r="C230" s="55" t="s">
        <v>682</v>
      </c>
      <c r="D230" s="30" t="s">
        <v>1587</v>
      </c>
      <c r="E230" s="89" t="s">
        <v>1588</v>
      </c>
      <c r="F230" s="30" t="s">
        <v>1589</v>
      </c>
      <c r="G230" s="56" t="s">
        <v>9</v>
      </c>
      <c r="H230" s="57" t="s">
        <v>1590</v>
      </c>
      <c r="I230" s="75" t="s">
        <v>26</v>
      </c>
      <c r="J230" s="59" t="s">
        <v>244</v>
      </c>
      <c r="K230" s="30" t="s">
        <v>19</v>
      </c>
      <c r="L230" s="33" t="s">
        <v>1591</v>
      </c>
      <c r="M230" s="54">
        <v>196</v>
      </c>
      <c r="N230" s="29">
        <v>81112300</v>
      </c>
      <c r="O230" s="33" t="s">
        <v>1107</v>
      </c>
      <c r="P230" s="190">
        <v>8500000</v>
      </c>
      <c r="Q230" s="35" t="s">
        <v>1592</v>
      </c>
      <c r="R230" s="30" t="s">
        <v>283</v>
      </c>
      <c r="S230" s="57" t="s">
        <v>27</v>
      </c>
      <c r="T230" s="57" t="s">
        <v>99</v>
      </c>
      <c r="U230" s="57" t="s">
        <v>1593</v>
      </c>
      <c r="V230" s="57">
        <v>43327</v>
      </c>
      <c r="W230" s="30" t="s">
        <v>38</v>
      </c>
      <c r="X230" s="30" t="s">
        <v>719</v>
      </c>
      <c r="Y230" s="30" t="s">
        <v>1568</v>
      </c>
      <c r="Z230" s="30" t="s">
        <v>1594</v>
      </c>
      <c r="AA230" s="37">
        <v>830141960</v>
      </c>
      <c r="AB230" s="94">
        <v>1</v>
      </c>
      <c r="AC230" s="55" t="s">
        <v>1595</v>
      </c>
      <c r="AD230" s="64">
        <v>43328</v>
      </c>
      <c r="AE230" s="67">
        <v>8498709</v>
      </c>
      <c r="AF230" s="34">
        <v>0</v>
      </c>
      <c r="AG230" s="34">
        <f t="shared" si="15"/>
        <v>8498709</v>
      </c>
      <c r="AH230" s="33" t="s">
        <v>1571</v>
      </c>
      <c r="AI230" s="33" t="s">
        <v>1572</v>
      </c>
      <c r="AJ230" s="33" t="s">
        <v>1573</v>
      </c>
      <c r="AK230" s="33" t="s">
        <v>474</v>
      </c>
      <c r="AL230" s="72" t="s">
        <v>103</v>
      </c>
      <c r="AM230" s="74">
        <v>43334</v>
      </c>
      <c r="AN230" s="74">
        <v>43465</v>
      </c>
      <c r="AO230" s="74" t="s">
        <v>116</v>
      </c>
      <c r="AP230" s="37">
        <f>+AN230-AM230</f>
        <v>131</v>
      </c>
      <c r="AQ230" s="30" t="s">
        <v>1596</v>
      </c>
      <c r="AR230" s="166">
        <v>79379510</v>
      </c>
      <c r="AS230" s="5" t="str">
        <f t="shared" si="16"/>
        <v>Terminado para  tramite de liquidacion</v>
      </c>
    </row>
    <row r="231" spans="1:45" ht="20.100000000000001" hidden="1" customHeight="1">
      <c r="A231" s="53" t="s">
        <v>644</v>
      </c>
      <c r="B231" s="54">
        <v>81</v>
      </c>
      <c r="C231" s="55" t="s">
        <v>682</v>
      </c>
      <c r="D231" s="30" t="s">
        <v>1597</v>
      </c>
      <c r="E231" s="89" t="s">
        <v>1598</v>
      </c>
      <c r="F231" s="30" t="s">
        <v>1599</v>
      </c>
      <c r="G231" s="56" t="s">
        <v>9</v>
      </c>
      <c r="H231" s="57">
        <v>43312</v>
      </c>
      <c r="I231" s="75" t="s">
        <v>26</v>
      </c>
      <c r="J231" s="59" t="s">
        <v>244</v>
      </c>
      <c r="K231" s="30" t="s">
        <v>19</v>
      </c>
      <c r="L231" s="33" t="s">
        <v>1600</v>
      </c>
      <c r="M231" s="54">
        <v>203</v>
      </c>
      <c r="N231" s="29" t="s">
        <v>1601</v>
      </c>
      <c r="O231" s="33" t="s">
        <v>1565</v>
      </c>
      <c r="P231" s="190">
        <v>49592854</v>
      </c>
      <c r="Q231" s="35" t="s">
        <v>1602</v>
      </c>
      <c r="R231" s="30" t="s">
        <v>283</v>
      </c>
      <c r="S231" s="57" t="s">
        <v>27</v>
      </c>
      <c r="T231" s="57" t="s">
        <v>99</v>
      </c>
      <c r="U231" s="65" t="s">
        <v>1603</v>
      </c>
      <c r="V231" s="74">
        <v>43329</v>
      </c>
      <c r="W231" s="30" t="s">
        <v>42</v>
      </c>
      <c r="X231" s="30" t="s">
        <v>719</v>
      </c>
      <c r="Y231" s="30" t="s">
        <v>1568</v>
      </c>
      <c r="Z231" s="30" t="s">
        <v>1604</v>
      </c>
      <c r="AA231" s="30">
        <v>830074045</v>
      </c>
      <c r="AB231" s="94">
        <v>1</v>
      </c>
      <c r="AC231" s="55" t="s">
        <v>1605</v>
      </c>
      <c r="AD231" s="64">
        <v>43329</v>
      </c>
      <c r="AE231" s="67">
        <v>49592854</v>
      </c>
      <c r="AF231" s="34">
        <v>0</v>
      </c>
      <c r="AG231" s="34">
        <f t="shared" si="15"/>
        <v>49592854</v>
      </c>
      <c r="AH231" s="33" t="s">
        <v>1225</v>
      </c>
      <c r="AI231" s="33" t="s">
        <v>1226</v>
      </c>
      <c r="AJ231" s="96" t="s">
        <v>1227</v>
      </c>
      <c r="AK231" s="33" t="s">
        <v>474</v>
      </c>
      <c r="AL231" s="72" t="s">
        <v>103</v>
      </c>
      <c r="AM231" s="97">
        <v>43329</v>
      </c>
      <c r="AN231" s="97">
        <v>43360</v>
      </c>
      <c r="AO231" s="74" t="s">
        <v>116</v>
      </c>
      <c r="AP231" s="37">
        <f>+AN231-AM231</f>
        <v>31</v>
      </c>
      <c r="AQ231" s="30" t="s">
        <v>1606</v>
      </c>
      <c r="AR231" s="166">
        <v>66924629</v>
      </c>
      <c r="AS231" s="5" t="str">
        <f t="shared" si="16"/>
        <v>Terminado para  tramite de liquidacion</v>
      </c>
    </row>
    <row r="232" spans="1:45" ht="20.100000000000001" hidden="1" customHeight="1">
      <c r="A232" s="53" t="s">
        <v>106</v>
      </c>
      <c r="B232" s="54">
        <v>83</v>
      </c>
      <c r="C232" s="55" t="s">
        <v>155</v>
      </c>
      <c r="D232" s="30" t="s">
        <v>1607</v>
      </c>
      <c r="E232" s="30" t="s">
        <v>1608</v>
      </c>
      <c r="F232" s="30" t="s">
        <v>1609</v>
      </c>
      <c r="G232" s="30" t="s">
        <v>10</v>
      </c>
      <c r="H232" s="64">
        <v>43343</v>
      </c>
      <c r="I232" s="75" t="s">
        <v>26</v>
      </c>
      <c r="J232" s="59" t="s">
        <v>35</v>
      </c>
      <c r="K232" s="30" t="s">
        <v>20</v>
      </c>
      <c r="L232" s="30" t="s">
        <v>1610</v>
      </c>
      <c r="M232" s="54">
        <v>275</v>
      </c>
      <c r="N232" s="29">
        <v>80131502</v>
      </c>
      <c r="O232" s="33" t="s">
        <v>113</v>
      </c>
      <c r="P232" s="190">
        <v>1800000</v>
      </c>
      <c r="Q232" s="35" t="s">
        <v>1611</v>
      </c>
      <c r="R232" s="30" t="s">
        <v>229</v>
      </c>
      <c r="S232" s="30" t="s">
        <v>28</v>
      </c>
      <c r="T232" s="57" t="s">
        <v>103</v>
      </c>
      <c r="U232" s="74" t="s">
        <v>103</v>
      </c>
      <c r="V232" s="74" t="s">
        <v>103</v>
      </c>
      <c r="W232" s="74" t="s">
        <v>103</v>
      </c>
      <c r="X232" s="74" t="s">
        <v>103</v>
      </c>
      <c r="Y232" s="74" t="s">
        <v>103</v>
      </c>
      <c r="Z232" s="74" t="s">
        <v>103</v>
      </c>
      <c r="AA232" s="74" t="s">
        <v>103</v>
      </c>
      <c r="AB232" s="74" t="s">
        <v>103</v>
      </c>
      <c r="AC232" s="74" t="s">
        <v>103</v>
      </c>
      <c r="AD232" s="74" t="s">
        <v>103</v>
      </c>
      <c r="AE232" s="67">
        <v>0</v>
      </c>
      <c r="AF232" s="34">
        <v>0</v>
      </c>
      <c r="AG232" s="34">
        <f t="shared" si="15"/>
        <v>0</v>
      </c>
      <c r="AH232" s="74" t="s">
        <v>103</v>
      </c>
      <c r="AI232" s="74" t="s">
        <v>103</v>
      </c>
      <c r="AJ232" s="74" t="s">
        <v>103</v>
      </c>
      <c r="AK232" s="74" t="s">
        <v>103</v>
      </c>
      <c r="AL232" s="74" t="s">
        <v>103</v>
      </c>
      <c r="AM232" s="74" t="s">
        <v>103</v>
      </c>
      <c r="AN232" s="74" t="s">
        <v>103</v>
      </c>
      <c r="AO232" s="74" t="s">
        <v>103</v>
      </c>
      <c r="AP232" s="74" t="s">
        <v>103</v>
      </c>
      <c r="AQ232" s="74" t="s">
        <v>103</v>
      </c>
      <c r="AR232" s="167" t="s">
        <v>103</v>
      </c>
      <c r="AS232" s="5" t="str">
        <f t="shared" si="16"/>
        <v xml:space="preserve"> En ejecución</v>
      </c>
    </row>
    <row r="233" spans="1:45" ht="20.100000000000001" hidden="1" customHeight="1">
      <c r="A233" s="53" t="s">
        <v>106</v>
      </c>
      <c r="B233" s="54">
        <v>82</v>
      </c>
      <c r="C233" s="55" t="s">
        <v>155</v>
      </c>
      <c r="D233" s="30" t="s">
        <v>1612</v>
      </c>
      <c r="E233" s="30" t="s">
        <v>1613</v>
      </c>
      <c r="F233" s="30" t="s">
        <v>1614</v>
      </c>
      <c r="G233" s="30" t="s">
        <v>10</v>
      </c>
      <c r="H233" s="64">
        <v>43343</v>
      </c>
      <c r="I233" s="75" t="s">
        <v>26</v>
      </c>
      <c r="J233" s="30" t="s">
        <v>244</v>
      </c>
      <c r="K233" s="30" t="s">
        <v>23</v>
      </c>
      <c r="L233" s="30" t="s">
        <v>1615</v>
      </c>
      <c r="M233" s="54">
        <v>55</v>
      </c>
      <c r="N233" s="29">
        <v>811125</v>
      </c>
      <c r="O233" s="30" t="s">
        <v>561</v>
      </c>
      <c r="P233" s="190">
        <v>1160250</v>
      </c>
      <c r="Q233" s="35" t="s">
        <v>1616</v>
      </c>
      <c r="R233" s="30" t="s">
        <v>246</v>
      </c>
      <c r="S233" s="30" t="s">
        <v>27</v>
      </c>
      <c r="T233" s="30" t="s">
        <v>99</v>
      </c>
      <c r="U233" s="65">
        <v>99</v>
      </c>
      <c r="V233" s="64">
        <v>43354</v>
      </c>
      <c r="W233" s="30" t="s">
        <v>36</v>
      </c>
      <c r="X233" s="33" t="s">
        <v>100</v>
      </c>
      <c r="Y233" s="77" t="s">
        <v>101</v>
      </c>
      <c r="Z233" s="33" t="s">
        <v>1617</v>
      </c>
      <c r="AA233" s="98">
        <v>830094021</v>
      </c>
      <c r="AB233" s="55" t="s">
        <v>1618</v>
      </c>
      <c r="AC233" s="54">
        <v>203218</v>
      </c>
      <c r="AD233" s="74">
        <v>43354</v>
      </c>
      <c r="AE233" s="67">
        <v>1160250</v>
      </c>
      <c r="AF233" s="34">
        <v>0</v>
      </c>
      <c r="AG233" s="34">
        <f t="shared" si="15"/>
        <v>1160250</v>
      </c>
      <c r="AH233" s="72"/>
      <c r="AI233" s="73"/>
      <c r="AJ233" s="74"/>
      <c r="AK233" s="30"/>
      <c r="AL233" s="64"/>
      <c r="AM233" s="64">
        <v>43354</v>
      </c>
      <c r="AN233" s="64">
        <v>43414</v>
      </c>
      <c r="AO233" s="31" t="s">
        <v>116</v>
      </c>
      <c r="AP233" s="70">
        <f t="shared" ref="AP233:AP234" si="20">+AN233-AM233</f>
        <v>60</v>
      </c>
      <c r="AQ233" s="30" t="s">
        <v>218</v>
      </c>
      <c r="AR233" s="158">
        <v>52714111</v>
      </c>
      <c r="AS233" s="5" t="str">
        <f t="shared" si="16"/>
        <v>Terminado para  tramite de liquidacion</v>
      </c>
    </row>
    <row r="234" spans="1:45" ht="20.100000000000001" hidden="1" customHeight="1">
      <c r="A234" s="53" t="s">
        <v>106</v>
      </c>
      <c r="B234" s="54">
        <v>77</v>
      </c>
      <c r="C234" s="55" t="s">
        <v>155</v>
      </c>
      <c r="D234" s="30" t="s">
        <v>1619</v>
      </c>
      <c r="E234" s="30" t="s">
        <v>1620</v>
      </c>
      <c r="F234" s="30" t="s">
        <v>1621</v>
      </c>
      <c r="G234" s="30" t="s">
        <v>10</v>
      </c>
      <c r="H234" s="64">
        <v>43341</v>
      </c>
      <c r="I234" s="75" t="s">
        <v>31</v>
      </c>
      <c r="J234" s="30" t="s">
        <v>1050</v>
      </c>
      <c r="K234" s="36" t="s">
        <v>19</v>
      </c>
      <c r="L234" s="30" t="s">
        <v>1622</v>
      </c>
      <c r="M234" s="54">
        <v>273</v>
      </c>
      <c r="N234" s="29">
        <v>39121004</v>
      </c>
      <c r="O234" s="33" t="s">
        <v>1623</v>
      </c>
      <c r="P234" s="190">
        <v>9805600</v>
      </c>
      <c r="Q234" s="35" t="s">
        <v>1624</v>
      </c>
      <c r="R234" s="36" t="s">
        <v>283</v>
      </c>
      <c r="S234" s="30" t="s">
        <v>27</v>
      </c>
      <c r="T234" s="30" t="s">
        <v>99</v>
      </c>
      <c r="U234" s="65">
        <v>55</v>
      </c>
      <c r="V234" s="64">
        <v>43361</v>
      </c>
      <c r="W234" s="30" t="s">
        <v>36</v>
      </c>
      <c r="X234" s="33" t="s">
        <v>100</v>
      </c>
      <c r="Y234" s="77" t="s">
        <v>101</v>
      </c>
      <c r="Z234" s="33" t="s">
        <v>1406</v>
      </c>
      <c r="AA234" s="98">
        <v>830025306</v>
      </c>
      <c r="AB234" s="55" t="s">
        <v>1407</v>
      </c>
      <c r="AC234" s="54">
        <v>206218</v>
      </c>
      <c r="AD234" s="74">
        <v>43361</v>
      </c>
      <c r="AE234" s="67">
        <v>5250000</v>
      </c>
      <c r="AF234" s="34">
        <v>0</v>
      </c>
      <c r="AG234" s="34">
        <f t="shared" si="15"/>
        <v>5250000</v>
      </c>
      <c r="AH234" s="30" t="s">
        <v>1502</v>
      </c>
      <c r="AI234" s="30" t="s">
        <v>1625</v>
      </c>
      <c r="AJ234" s="74" t="s">
        <v>1626</v>
      </c>
      <c r="AK234" s="30" t="s">
        <v>474</v>
      </c>
      <c r="AL234" s="64">
        <v>43370</v>
      </c>
      <c r="AM234" s="64">
        <v>43370</v>
      </c>
      <c r="AN234" s="64">
        <v>43399</v>
      </c>
      <c r="AO234" s="31" t="s">
        <v>116</v>
      </c>
      <c r="AP234" s="70">
        <f t="shared" si="20"/>
        <v>29</v>
      </c>
      <c r="AQ234" s="30" t="s">
        <v>1336</v>
      </c>
      <c r="AR234" s="158">
        <v>19262345</v>
      </c>
      <c r="AS234" s="5" t="str">
        <f t="shared" si="16"/>
        <v>Terminado para  tramite de liquidacion</v>
      </c>
    </row>
    <row r="235" spans="1:45" ht="20.100000000000001" hidden="1" customHeight="1">
      <c r="A235" s="53" t="s">
        <v>106</v>
      </c>
      <c r="B235" s="54">
        <v>76</v>
      </c>
      <c r="C235" s="55" t="s">
        <v>92</v>
      </c>
      <c r="D235" s="30" t="s">
        <v>1627</v>
      </c>
      <c r="E235" s="89" t="s">
        <v>1628</v>
      </c>
      <c r="F235" s="50" t="s">
        <v>1629</v>
      </c>
      <c r="G235" s="89" t="s">
        <v>10</v>
      </c>
      <c r="H235" s="99">
        <v>43342</v>
      </c>
      <c r="I235" s="100" t="s">
        <v>31</v>
      </c>
      <c r="J235" s="59" t="s">
        <v>1050</v>
      </c>
      <c r="K235" s="30" t="s">
        <v>19</v>
      </c>
      <c r="L235" s="101" t="s">
        <v>1630</v>
      </c>
      <c r="M235" s="54">
        <v>205</v>
      </c>
      <c r="N235" s="29">
        <v>43202222</v>
      </c>
      <c r="O235" s="102" t="s">
        <v>1631</v>
      </c>
      <c r="P235" s="193">
        <v>35000000</v>
      </c>
      <c r="Q235" s="61">
        <v>53218</v>
      </c>
      <c r="R235" s="31" t="s">
        <v>283</v>
      </c>
      <c r="S235" s="30" t="s">
        <v>27</v>
      </c>
      <c r="T235" s="30" t="s">
        <v>99</v>
      </c>
      <c r="U235" s="65" t="s">
        <v>1632</v>
      </c>
      <c r="V235" s="64">
        <v>43371</v>
      </c>
      <c r="W235" s="30" t="s">
        <v>36</v>
      </c>
      <c r="X235" s="30" t="s">
        <v>100</v>
      </c>
      <c r="Y235" s="62" t="s">
        <v>101</v>
      </c>
      <c r="Z235" s="30" t="s">
        <v>1633</v>
      </c>
      <c r="AA235" s="54">
        <v>900686378</v>
      </c>
      <c r="AB235" s="55" t="s">
        <v>1459</v>
      </c>
      <c r="AC235" s="54">
        <v>209518</v>
      </c>
      <c r="AD235" s="64">
        <v>43371</v>
      </c>
      <c r="AE235" s="67">
        <v>11727630</v>
      </c>
      <c r="AF235" s="34">
        <v>0</v>
      </c>
      <c r="AG235" s="34">
        <f t="shared" si="15"/>
        <v>11727630</v>
      </c>
      <c r="AH235" s="90" t="s">
        <v>103</v>
      </c>
      <c r="AI235" s="90" t="s">
        <v>103</v>
      </c>
      <c r="AJ235" s="90" t="s">
        <v>103</v>
      </c>
      <c r="AK235" s="90" t="s">
        <v>103</v>
      </c>
      <c r="AL235" s="90" t="s">
        <v>103</v>
      </c>
      <c r="AM235" s="64">
        <v>43371</v>
      </c>
      <c r="AN235" s="64">
        <v>43401</v>
      </c>
      <c r="AO235" s="31" t="s">
        <v>116</v>
      </c>
      <c r="AP235" s="69">
        <f>+AN236-AM236</f>
        <v>30</v>
      </c>
      <c r="AQ235" s="30" t="s">
        <v>1634</v>
      </c>
      <c r="AR235" s="168">
        <v>79617900</v>
      </c>
      <c r="AS235" s="5" t="str">
        <f t="shared" si="16"/>
        <v>Terminado para  tramite de liquidacion</v>
      </c>
    </row>
    <row r="236" spans="1:45" ht="20.100000000000001" hidden="1" customHeight="1">
      <c r="A236" s="53" t="s">
        <v>106</v>
      </c>
      <c r="B236" s="54">
        <v>76</v>
      </c>
      <c r="C236" s="55" t="s">
        <v>92</v>
      </c>
      <c r="D236" s="30" t="s">
        <v>1635</v>
      </c>
      <c r="E236" s="89" t="s">
        <v>1628</v>
      </c>
      <c r="F236" s="50"/>
      <c r="G236" s="89" t="s">
        <v>10</v>
      </c>
      <c r="H236" s="99">
        <v>43342</v>
      </c>
      <c r="I236" s="100" t="s">
        <v>31</v>
      </c>
      <c r="J236" s="59" t="s">
        <v>1050</v>
      </c>
      <c r="K236" s="30" t="s">
        <v>19</v>
      </c>
      <c r="L236" s="101" t="s">
        <v>1630</v>
      </c>
      <c r="M236" s="54">
        <v>205</v>
      </c>
      <c r="N236" s="29">
        <v>43202222</v>
      </c>
      <c r="O236" s="102" t="s">
        <v>1631</v>
      </c>
      <c r="P236" s="193">
        <v>35000000</v>
      </c>
      <c r="Q236" s="61">
        <v>53218</v>
      </c>
      <c r="R236" s="31" t="s">
        <v>283</v>
      </c>
      <c r="S236" s="30" t="s">
        <v>27</v>
      </c>
      <c r="T236" s="30" t="s">
        <v>99</v>
      </c>
      <c r="U236" s="65" t="s">
        <v>1636</v>
      </c>
      <c r="V236" s="64">
        <v>43371</v>
      </c>
      <c r="W236" s="30" t="s">
        <v>36</v>
      </c>
      <c r="X236" s="30" t="s">
        <v>100</v>
      </c>
      <c r="Y236" s="62" t="s">
        <v>101</v>
      </c>
      <c r="Z236" s="33" t="s">
        <v>1637</v>
      </c>
      <c r="AA236" s="98">
        <v>860070002</v>
      </c>
      <c r="AB236" s="55" t="s">
        <v>815</v>
      </c>
      <c r="AC236" s="54">
        <v>209618</v>
      </c>
      <c r="AD236" s="64">
        <v>43371</v>
      </c>
      <c r="AE236" s="67">
        <v>23267151</v>
      </c>
      <c r="AF236" s="34">
        <v>0</v>
      </c>
      <c r="AG236" s="34">
        <f t="shared" si="15"/>
        <v>23267151</v>
      </c>
      <c r="AH236" s="90" t="s">
        <v>103</v>
      </c>
      <c r="AI236" s="90" t="s">
        <v>103</v>
      </c>
      <c r="AJ236" s="90" t="s">
        <v>103</v>
      </c>
      <c r="AK236" s="90" t="s">
        <v>103</v>
      </c>
      <c r="AL236" s="90" t="s">
        <v>103</v>
      </c>
      <c r="AM236" s="64">
        <v>43371</v>
      </c>
      <c r="AN236" s="64">
        <v>43401</v>
      </c>
      <c r="AO236" s="31" t="s">
        <v>116</v>
      </c>
      <c r="AP236" s="69">
        <f>+AN237-AM237</f>
        <v>91</v>
      </c>
      <c r="AQ236" s="30" t="s">
        <v>1634</v>
      </c>
      <c r="AR236" s="168">
        <v>79617900</v>
      </c>
      <c r="AS236" s="5" t="str">
        <f t="shared" si="16"/>
        <v>Terminado para  tramite de liquidacion</v>
      </c>
    </row>
    <row r="237" spans="1:45" ht="20.100000000000001" hidden="1" customHeight="1">
      <c r="A237" s="53" t="s">
        <v>106</v>
      </c>
      <c r="B237" s="54">
        <v>78</v>
      </c>
      <c r="C237" s="55" t="s">
        <v>92</v>
      </c>
      <c r="D237" s="30" t="s">
        <v>1638</v>
      </c>
      <c r="E237" s="89" t="s">
        <v>1639</v>
      </c>
      <c r="F237" s="30" t="s">
        <v>1629</v>
      </c>
      <c r="G237" s="89" t="s">
        <v>10</v>
      </c>
      <c r="H237" s="64">
        <v>43342</v>
      </c>
      <c r="I237" s="75" t="s">
        <v>31</v>
      </c>
      <c r="J237" s="30" t="s">
        <v>1050</v>
      </c>
      <c r="K237" s="30" t="s">
        <v>19</v>
      </c>
      <c r="L237" s="103" t="s">
        <v>1640</v>
      </c>
      <c r="M237" s="54">
        <v>204</v>
      </c>
      <c r="N237" s="29">
        <v>43232310</v>
      </c>
      <c r="O237" s="60" t="s">
        <v>1641</v>
      </c>
      <c r="P237" s="190">
        <v>15600000</v>
      </c>
      <c r="Q237" s="35" t="s">
        <v>1642</v>
      </c>
      <c r="R237" s="31" t="s">
        <v>283</v>
      </c>
      <c r="S237" s="30" t="s">
        <v>27</v>
      </c>
      <c r="T237" s="30" t="s">
        <v>99</v>
      </c>
      <c r="U237" s="65" t="s">
        <v>1643</v>
      </c>
      <c r="V237" s="64">
        <v>43363</v>
      </c>
      <c r="W237" s="30" t="s">
        <v>36</v>
      </c>
      <c r="X237" s="30" t="s">
        <v>100</v>
      </c>
      <c r="Y237" s="62" t="s">
        <v>101</v>
      </c>
      <c r="Z237" s="30" t="s">
        <v>1644</v>
      </c>
      <c r="AA237" s="54">
        <v>900403435</v>
      </c>
      <c r="AB237" s="55" t="s">
        <v>429</v>
      </c>
      <c r="AC237" s="54">
        <v>208518</v>
      </c>
      <c r="AD237" s="74">
        <v>43367</v>
      </c>
      <c r="AE237" s="67">
        <v>15508032</v>
      </c>
      <c r="AF237" s="34">
        <v>0</v>
      </c>
      <c r="AG237" s="34">
        <f t="shared" si="15"/>
        <v>15508032</v>
      </c>
      <c r="AH237" s="90" t="s">
        <v>103</v>
      </c>
      <c r="AI237" s="90" t="s">
        <v>103</v>
      </c>
      <c r="AJ237" s="90" t="s">
        <v>103</v>
      </c>
      <c r="AK237" s="90" t="s">
        <v>103</v>
      </c>
      <c r="AL237" s="90" t="s">
        <v>103</v>
      </c>
      <c r="AM237" s="64">
        <v>43367</v>
      </c>
      <c r="AN237" s="64">
        <v>43458</v>
      </c>
      <c r="AO237" s="31" t="s">
        <v>116</v>
      </c>
      <c r="AP237" s="69">
        <f t="shared" ref="AP237" si="21">+AN237-AM237</f>
        <v>91</v>
      </c>
      <c r="AQ237" s="30" t="s">
        <v>1645</v>
      </c>
      <c r="AR237" s="168">
        <v>1030553317</v>
      </c>
      <c r="AS237" s="5" t="str">
        <f t="shared" si="16"/>
        <v>Terminado para  tramite de liquidacion</v>
      </c>
    </row>
    <row r="238" spans="1:45" ht="20.100000000000001" hidden="1" customHeight="1">
      <c r="A238" s="53" t="s">
        <v>106</v>
      </c>
      <c r="B238" s="49" t="s">
        <v>1553</v>
      </c>
      <c r="C238" s="49" t="s">
        <v>1413</v>
      </c>
      <c r="D238" s="49" t="s">
        <v>1646</v>
      </c>
      <c r="E238" s="49" t="s">
        <v>1647</v>
      </c>
      <c r="F238" s="49" t="s">
        <v>1648</v>
      </c>
      <c r="G238" s="49" t="s">
        <v>11</v>
      </c>
      <c r="H238" s="64">
        <v>43364</v>
      </c>
      <c r="I238" s="104" t="s">
        <v>31</v>
      </c>
      <c r="J238" s="49" t="s">
        <v>1050</v>
      </c>
      <c r="K238" s="49" t="s">
        <v>19</v>
      </c>
      <c r="L238" s="49" t="s">
        <v>1649</v>
      </c>
      <c r="M238" s="54">
        <v>198</v>
      </c>
      <c r="N238" s="49" t="s">
        <v>1650</v>
      </c>
      <c r="O238" s="49" t="s">
        <v>1651</v>
      </c>
      <c r="P238" s="194" t="s">
        <v>1652</v>
      </c>
      <c r="Q238" s="44">
        <v>56318</v>
      </c>
      <c r="R238" s="49" t="s">
        <v>911</v>
      </c>
      <c r="S238" s="36" t="s">
        <v>27</v>
      </c>
      <c r="T238" s="36" t="s">
        <v>99</v>
      </c>
      <c r="U238" s="36" t="s">
        <v>1653</v>
      </c>
      <c r="V238" s="79">
        <v>43390</v>
      </c>
      <c r="W238" s="36" t="s">
        <v>36</v>
      </c>
      <c r="X238" s="36" t="s">
        <v>100</v>
      </c>
      <c r="Y238" s="36" t="s">
        <v>101</v>
      </c>
      <c r="Z238" s="36" t="s">
        <v>1654</v>
      </c>
      <c r="AA238" s="36">
        <v>900818708</v>
      </c>
      <c r="AB238" s="36">
        <v>2</v>
      </c>
      <c r="AC238" s="36">
        <v>222818</v>
      </c>
      <c r="AD238" s="74">
        <v>43390</v>
      </c>
      <c r="AE238" s="43">
        <v>11720000</v>
      </c>
      <c r="AF238" s="34">
        <v>0</v>
      </c>
      <c r="AG238" s="34">
        <f t="shared" si="15"/>
        <v>11720000</v>
      </c>
      <c r="AH238" s="36" t="s">
        <v>103</v>
      </c>
      <c r="AI238" s="36" t="s">
        <v>103</v>
      </c>
      <c r="AJ238" s="36" t="s">
        <v>103</v>
      </c>
      <c r="AK238" s="36" t="s">
        <v>103</v>
      </c>
      <c r="AL238" s="36" t="s">
        <v>103</v>
      </c>
      <c r="AM238" s="79">
        <v>43392</v>
      </c>
      <c r="AN238" s="79">
        <v>43423</v>
      </c>
      <c r="AO238" s="31" t="s">
        <v>116</v>
      </c>
      <c r="AP238" s="36">
        <f>AN238-AM238</f>
        <v>31</v>
      </c>
      <c r="AQ238" s="36" t="s">
        <v>967</v>
      </c>
      <c r="AR238" s="159">
        <v>1087989085</v>
      </c>
      <c r="AS238" s="5" t="str">
        <f t="shared" si="16"/>
        <v>Terminado para  tramite de liquidacion</v>
      </c>
    </row>
    <row r="239" spans="1:45" ht="20.100000000000001" hidden="1" customHeight="1">
      <c r="A239" s="53" t="s">
        <v>1481</v>
      </c>
      <c r="B239" s="54">
        <v>49748</v>
      </c>
      <c r="C239" s="49" t="s">
        <v>1413</v>
      </c>
      <c r="D239" s="49" t="s">
        <v>1655</v>
      </c>
      <c r="E239" s="54">
        <v>49748</v>
      </c>
      <c r="F239" s="49" t="s">
        <v>1656</v>
      </c>
      <c r="G239" s="49" t="s">
        <v>11</v>
      </c>
      <c r="H239" s="64">
        <v>43371</v>
      </c>
      <c r="I239" s="104" t="s">
        <v>32</v>
      </c>
      <c r="J239" s="49" t="s">
        <v>95</v>
      </c>
      <c r="K239" s="49" t="s">
        <v>20</v>
      </c>
      <c r="L239" s="49" t="s">
        <v>1657</v>
      </c>
      <c r="M239" s="54">
        <v>286</v>
      </c>
      <c r="N239" s="49" t="s">
        <v>1658</v>
      </c>
      <c r="O239" s="49" t="s">
        <v>1659</v>
      </c>
      <c r="P239" s="190" t="s">
        <v>1660</v>
      </c>
      <c r="Q239" s="35">
        <v>58518</v>
      </c>
      <c r="R239" s="49" t="s">
        <v>786</v>
      </c>
      <c r="S239" s="49" t="s">
        <v>27</v>
      </c>
      <c r="T239" s="49" t="s">
        <v>99</v>
      </c>
      <c r="U239" s="49" t="s">
        <v>1661</v>
      </c>
      <c r="V239" s="64">
        <v>43371</v>
      </c>
      <c r="W239" s="49" t="s">
        <v>43</v>
      </c>
      <c r="X239" s="49" t="s">
        <v>357</v>
      </c>
      <c r="Y239" s="49" t="s">
        <v>101</v>
      </c>
      <c r="Z239" s="49" t="s">
        <v>1662</v>
      </c>
      <c r="AA239" s="29">
        <v>830095213</v>
      </c>
      <c r="AB239" s="36">
        <v>0</v>
      </c>
      <c r="AC239" s="30">
        <v>209818</v>
      </c>
      <c r="AD239" s="64">
        <v>43374</v>
      </c>
      <c r="AE239" s="34">
        <v>79500000</v>
      </c>
      <c r="AF239" s="34">
        <v>0</v>
      </c>
      <c r="AG239" s="34">
        <f t="shared" si="15"/>
        <v>79500000</v>
      </c>
      <c r="AH239" s="49" t="s">
        <v>103</v>
      </c>
      <c r="AI239" s="49" t="s">
        <v>103</v>
      </c>
      <c r="AJ239" s="49" t="s">
        <v>103</v>
      </c>
      <c r="AK239" s="49" t="s">
        <v>103</v>
      </c>
      <c r="AL239" s="49" t="s">
        <v>103</v>
      </c>
      <c r="AM239" s="64">
        <v>43374</v>
      </c>
      <c r="AN239" s="64">
        <v>43465</v>
      </c>
      <c r="AO239" s="74" t="s">
        <v>116</v>
      </c>
      <c r="AP239" s="37">
        <f>AN239-AM239</f>
        <v>91</v>
      </c>
      <c r="AQ239" s="49" t="s">
        <v>1663</v>
      </c>
      <c r="AR239" s="158">
        <v>1020712442</v>
      </c>
      <c r="AS239" s="5" t="str">
        <f t="shared" si="16"/>
        <v>Terminado para  tramite de liquidacion</v>
      </c>
    </row>
    <row r="240" spans="1:45" ht="20.100000000000001" hidden="1" customHeight="1">
      <c r="A240" s="53" t="s">
        <v>106</v>
      </c>
      <c r="B240" s="54">
        <v>84</v>
      </c>
      <c r="C240" s="30" t="s">
        <v>92</v>
      </c>
      <c r="D240" s="30" t="s">
        <v>1664</v>
      </c>
      <c r="E240" s="89" t="s">
        <v>1665</v>
      </c>
      <c r="F240" s="30" t="s">
        <v>1666</v>
      </c>
      <c r="G240" s="49" t="s">
        <v>11</v>
      </c>
      <c r="H240" s="64">
        <v>43369</v>
      </c>
      <c r="I240" s="75" t="s">
        <v>26</v>
      </c>
      <c r="J240" s="59" t="s">
        <v>121</v>
      </c>
      <c r="K240" s="30" t="s">
        <v>23</v>
      </c>
      <c r="L240" s="33" t="s">
        <v>1667</v>
      </c>
      <c r="M240" s="54">
        <v>274</v>
      </c>
      <c r="N240" s="29">
        <v>86101705</v>
      </c>
      <c r="O240" s="33" t="s">
        <v>1668</v>
      </c>
      <c r="P240" s="190">
        <v>35000000</v>
      </c>
      <c r="Q240" s="35" t="s">
        <v>1669</v>
      </c>
      <c r="R240" s="31" t="s">
        <v>319</v>
      </c>
      <c r="S240" s="30" t="s">
        <v>27</v>
      </c>
      <c r="T240" s="30" t="s">
        <v>99</v>
      </c>
      <c r="U240" s="65">
        <v>101</v>
      </c>
      <c r="V240" s="64">
        <v>43377</v>
      </c>
      <c r="W240" s="30" t="s">
        <v>40</v>
      </c>
      <c r="X240" s="30" t="s">
        <v>100</v>
      </c>
      <c r="Y240" s="62" t="s">
        <v>101</v>
      </c>
      <c r="Z240" s="30" t="s">
        <v>1670</v>
      </c>
      <c r="AA240" s="54">
        <v>79792458</v>
      </c>
      <c r="AB240" s="55"/>
      <c r="AC240" s="54">
        <v>212218</v>
      </c>
      <c r="AD240" s="74">
        <v>43378</v>
      </c>
      <c r="AE240" s="67">
        <v>35000000</v>
      </c>
      <c r="AF240" s="34">
        <v>0</v>
      </c>
      <c r="AG240" s="34">
        <f t="shared" si="15"/>
        <v>35000000</v>
      </c>
      <c r="AH240" s="72"/>
      <c r="AI240" s="73"/>
      <c r="AJ240" s="74"/>
      <c r="AK240" s="74"/>
      <c r="AL240" s="74"/>
      <c r="AM240" s="64">
        <v>43377</v>
      </c>
      <c r="AN240" s="64">
        <v>43434</v>
      </c>
      <c r="AO240" s="31" t="s">
        <v>116</v>
      </c>
      <c r="AP240" s="70">
        <f t="shared" ref="AP240:AP245" si="22">+AN240-AM240</f>
        <v>57</v>
      </c>
      <c r="AQ240" s="30" t="s">
        <v>422</v>
      </c>
      <c r="AR240" s="168">
        <v>53907500</v>
      </c>
      <c r="AS240" s="5" t="str">
        <f t="shared" si="16"/>
        <v>Terminado para  tramite de liquidacion</v>
      </c>
    </row>
    <row r="241" spans="1:45" ht="20.100000000000001" hidden="1" customHeight="1">
      <c r="A241" s="53" t="s">
        <v>106</v>
      </c>
      <c r="B241" s="54">
        <v>86</v>
      </c>
      <c r="C241" s="55" t="s">
        <v>92</v>
      </c>
      <c r="D241" s="30" t="s">
        <v>1671</v>
      </c>
      <c r="E241" s="89" t="s">
        <v>1672</v>
      </c>
      <c r="F241" s="30" t="s">
        <v>1673</v>
      </c>
      <c r="G241" s="49" t="s">
        <v>11</v>
      </c>
      <c r="H241" s="64">
        <v>43371</v>
      </c>
      <c r="I241" s="75" t="s">
        <v>26</v>
      </c>
      <c r="J241" s="59" t="s">
        <v>35</v>
      </c>
      <c r="K241" s="30" t="s">
        <v>20</v>
      </c>
      <c r="L241" s="33" t="s">
        <v>1674</v>
      </c>
      <c r="M241" s="54">
        <v>282</v>
      </c>
      <c r="N241" s="29">
        <v>80131500</v>
      </c>
      <c r="O241" s="60" t="s">
        <v>1675</v>
      </c>
      <c r="P241" s="190">
        <v>1800000</v>
      </c>
      <c r="Q241" s="35" t="s">
        <v>1611</v>
      </c>
      <c r="R241" s="31" t="s">
        <v>229</v>
      </c>
      <c r="S241" s="30" t="s">
        <v>27</v>
      </c>
      <c r="T241" s="30" t="s">
        <v>99</v>
      </c>
      <c r="U241" s="65">
        <v>108</v>
      </c>
      <c r="V241" s="64">
        <v>43404</v>
      </c>
      <c r="W241" s="30" t="s">
        <v>35</v>
      </c>
      <c r="X241" s="30" t="s">
        <v>230</v>
      </c>
      <c r="Y241" s="62" t="s">
        <v>231</v>
      </c>
      <c r="Z241" s="30" t="s">
        <v>1676</v>
      </c>
      <c r="AA241" s="54">
        <v>37250070</v>
      </c>
      <c r="AB241" s="55"/>
      <c r="AC241" s="54">
        <v>233918</v>
      </c>
      <c r="AD241" s="74">
        <v>43405</v>
      </c>
      <c r="AE241" s="67">
        <v>640000</v>
      </c>
      <c r="AF241" s="34">
        <v>0</v>
      </c>
      <c r="AG241" s="34">
        <f t="shared" si="15"/>
        <v>640000</v>
      </c>
      <c r="AH241" s="72"/>
      <c r="AI241" s="73"/>
      <c r="AJ241" s="74"/>
      <c r="AK241" s="74"/>
      <c r="AL241" s="74"/>
      <c r="AM241" s="64">
        <v>43405</v>
      </c>
      <c r="AN241" s="64">
        <v>43465</v>
      </c>
      <c r="AO241" s="31" t="s">
        <v>116</v>
      </c>
      <c r="AP241" s="70">
        <f t="shared" si="22"/>
        <v>60</v>
      </c>
      <c r="AQ241" s="30" t="s">
        <v>598</v>
      </c>
      <c r="AR241" s="168">
        <v>88264550</v>
      </c>
      <c r="AS241" s="5" t="str">
        <f t="shared" si="16"/>
        <v>Terminado para  tramite de liquidacion</v>
      </c>
    </row>
    <row r="242" spans="1:45" ht="20.100000000000001" hidden="1" customHeight="1">
      <c r="A242" s="53" t="s">
        <v>106</v>
      </c>
      <c r="B242" s="54">
        <v>80</v>
      </c>
      <c r="C242" s="55" t="s">
        <v>92</v>
      </c>
      <c r="D242" s="30" t="s">
        <v>1677</v>
      </c>
      <c r="E242" s="89" t="s">
        <v>1678</v>
      </c>
      <c r="F242" s="30" t="s">
        <v>1679</v>
      </c>
      <c r="G242" s="49" t="s">
        <v>11</v>
      </c>
      <c r="H242" s="64">
        <v>43370</v>
      </c>
      <c r="I242" s="75" t="s">
        <v>31</v>
      </c>
      <c r="J242" s="30" t="s">
        <v>1050</v>
      </c>
      <c r="K242" s="30" t="s">
        <v>20</v>
      </c>
      <c r="L242" s="33" t="s">
        <v>1680</v>
      </c>
      <c r="M242" s="54">
        <v>252</v>
      </c>
      <c r="N242" s="29">
        <v>78181500</v>
      </c>
      <c r="O242" s="60" t="s">
        <v>455</v>
      </c>
      <c r="P242" s="190">
        <v>30000000</v>
      </c>
      <c r="Q242" s="61" t="s">
        <v>1681</v>
      </c>
      <c r="R242" s="31" t="s">
        <v>663</v>
      </c>
      <c r="S242" s="30" t="s">
        <v>27</v>
      </c>
      <c r="T242" s="30" t="s">
        <v>99</v>
      </c>
      <c r="U242" s="30" t="s">
        <v>1682</v>
      </c>
      <c r="V242" s="64">
        <v>43395</v>
      </c>
      <c r="W242" s="30" t="s">
        <v>38</v>
      </c>
      <c r="X242" s="30" t="s">
        <v>230</v>
      </c>
      <c r="Y242" s="62" t="s">
        <v>596</v>
      </c>
      <c r="Z242" s="30" t="s">
        <v>1683</v>
      </c>
      <c r="AA242" s="54">
        <v>901105427</v>
      </c>
      <c r="AB242" s="55" t="s">
        <v>359</v>
      </c>
      <c r="AC242" s="54">
        <v>227318</v>
      </c>
      <c r="AD242" s="64">
        <v>43395</v>
      </c>
      <c r="AE242" s="67">
        <v>30000000</v>
      </c>
      <c r="AF242" s="34">
        <v>0</v>
      </c>
      <c r="AG242" s="34">
        <f t="shared" si="15"/>
        <v>30000000</v>
      </c>
      <c r="AH242" s="72"/>
      <c r="AI242" s="72"/>
      <c r="AJ242" s="72"/>
      <c r="AK242" s="72"/>
      <c r="AL242" s="74"/>
      <c r="AM242" s="64">
        <v>43395</v>
      </c>
      <c r="AN242" s="64">
        <v>43465</v>
      </c>
      <c r="AO242" s="31" t="s">
        <v>116</v>
      </c>
      <c r="AP242" s="70">
        <f t="shared" si="22"/>
        <v>70</v>
      </c>
      <c r="AQ242" s="30" t="s">
        <v>598</v>
      </c>
      <c r="AR242" s="168">
        <v>88264550</v>
      </c>
      <c r="AS242" s="5" t="str">
        <f t="shared" si="16"/>
        <v>Terminado para  tramite de liquidacion</v>
      </c>
    </row>
    <row r="243" spans="1:45" ht="20.100000000000001" hidden="1" customHeight="1">
      <c r="A243" s="53" t="s">
        <v>106</v>
      </c>
      <c r="B243" s="54">
        <v>83</v>
      </c>
      <c r="C243" s="55" t="s">
        <v>92</v>
      </c>
      <c r="D243" s="30" t="s">
        <v>1684</v>
      </c>
      <c r="E243" s="89" t="s">
        <v>1685</v>
      </c>
      <c r="F243" s="30" t="s">
        <v>1686</v>
      </c>
      <c r="G243" s="49" t="s">
        <v>11</v>
      </c>
      <c r="H243" s="64">
        <v>43371</v>
      </c>
      <c r="I243" s="75" t="s">
        <v>31</v>
      </c>
      <c r="J243" s="30" t="s">
        <v>1050</v>
      </c>
      <c r="K243" s="30" t="s">
        <v>20</v>
      </c>
      <c r="L243" s="33" t="s">
        <v>1687</v>
      </c>
      <c r="M243" s="54">
        <v>135</v>
      </c>
      <c r="N243" s="29">
        <v>15101505</v>
      </c>
      <c r="O243" s="60" t="s">
        <v>785</v>
      </c>
      <c r="P243" s="190">
        <v>24000000</v>
      </c>
      <c r="Q243" s="61" t="s">
        <v>1688</v>
      </c>
      <c r="R243" s="31" t="s">
        <v>176</v>
      </c>
      <c r="S243" s="30" t="s">
        <v>27</v>
      </c>
      <c r="T243" s="30" t="s">
        <v>99</v>
      </c>
      <c r="U243" s="30" t="s">
        <v>1689</v>
      </c>
      <c r="V243" s="64">
        <v>43389</v>
      </c>
      <c r="W243" s="30" t="s">
        <v>42</v>
      </c>
      <c r="X243" s="30" t="s">
        <v>357</v>
      </c>
      <c r="Y243" s="62" t="s">
        <v>596</v>
      </c>
      <c r="Z243" s="30" t="s">
        <v>1690</v>
      </c>
      <c r="AA243" s="54">
        <v>830095213</v>
      </c>
      <c r="AB243" s="55" t="s">
        <v>1376</v>
      </c>
      <c r="AC243" s="54">
        <v>222718</v>
      </c>
      <c r="AD243" s="74">
        <v>43390</v>
      </c>
      <c r="AE243" s="67">
        <v>24000000</v>
      </c>
      <c r="AF243" s="34">
        <v>0</v>
      </c>
      <c r="AG243" s="34">
        <f t="shared" si="15"/>
        <v>24000000</v>
      </c>
      <c r="AH243" s="72"/>
      <c r="AI243" s="72"/>
      <c r="AJ243" s="72"/>
      <c r="AK243" s="72"/>
      <c r="AL243" s="74"/>
      <c r="AM243" s="64">
        <v>43389</v>
      </c>
      <c r="AN243" s="64">
        <v>43465</v>
      </c>
      <c r="AO243" s="31" t="s">
        <v>116</v>
      </c>
      <c r="AP243" s="70">
        <f t="shared" si="22"/>
        <v>76</v>
      </c>
      <c r="AQ243" s="30" t="s">
        <v>178</v>
      </c>
      <c r="AR243" s="161">
        <v>1020712442</v>
      </c>
      <c r="AS243" s="5" t="str">
        <f t="shared" si="16"/>
        <v>Terminado para  tramite de liquidacion</v>
      </c>
    </row>
    <row r="244" spans="1:45" ht="20.100000000000001" hidden="1" customHeight="1">
      <c r="A244" s="53" t="s">
        <v>106</v>
      </c>
      <c r="B244" s="54">
        <v>82</v>
      </c>
      <c r="C244" s="55" t="s">
        <v>155</v>
      </c>
      <c r="D244" s="30" t="s">
        <v>1691</v>
      </c>
      <c r="E244" s="30" t="s">
        <v>1692</v>
      </c>
      <c r="F244" s="30" t="s">
        <v>1693</v>
      </c>
      <c r="G244" s="49" t="s">
        <v>11</v>
      </c>
      <c r="H244" s="64">
        <v>43371</v>
      </c>
      <c r="I244" s="75" t="s">
        <v>31</v>
      </c>
      <c r="J244" s="59" t="s">
        <v>1050</v>
      </c>
      <c r="K244" s="30" t="s">
        <v>20</v>
      </c>
      <c r="L244" s="30" t="s">
        <v>1694</v>
      </c>
      <c r="M244" s="54">
        <v>284</v>
      </c>
      <c r="N244" s="29">
        <v>781815</v>
      </c>
      <c r="O244" s="60" t="s">
        <v>1284</v>
      </c>
      <c r="P244" s="190">
        <v>27000000</v>
      </c>
      <c r="Q244" s="35" t="s">
        <v>1695</v>
      </c>
      <c r="R244" s="31" t="s">
        <v>663</v>
      </c>
      <c r="S244" s="30" t="s">
        <v>27</v>
      </c>
      <c r="T244" s="30" t="s">
        <v>99</v>
      </c>
      <c r="U244" s="65">
        <v>61</v>
      </c>
      <c r="V244" s="64">
        <v>43395</v>
      </c>
      <c r="W244" s="30" t="s">
        <v>41</v>
      </c>
      <c r="X244" s="33" t="s">
        <v>100</v>
      </c>
      <c r="Y244" s="77" t="s">
        <v>101</v>
      </c>
      <c r="Z244" s="33" t="s">
        <v>1696</v>
      </c>
      <c r="AA244" s="98">
        <v>860069497</v>
      </c>
      <c r="AB244" s="55" t="s">
        <v>815</v>
      </c>
      <c r="AC244" s="54">
        <v>227418</v>
      </c>
      <c r="AD244" s="74">
        <v>43395</v>
      </c>
      <c r="AE244" s="67">
        <v>27000000</v>
      </c>
      <c r="AF244" s="34">
        <v>0</v>
      </c>
      <c r="AG244" s="34">
        <f t="shared" si="15"/>
        <v>27000000</v>
      </c>
      <c r="AH244" s="30" t="s">
        <v>103</v>
      </c>
      <c r="AI244" s="30" t="s">
        <v>103</v>
      </c>
      <c r="AJ244" s="30" t="s">
        <v>103</v>
      </c>
      <c r="AK244" s="30" t="s">
        <v>103</v>
      </c>
      <c r="AL244" s="31" t="s">
        <v>103</v>
      </c>
      <c r="AM244" s="64">
        <v>43395</v>
      </c>
      <c r="AN244" s="64">
        <v>43465</v>
      </c>
      <c r="AO244" s="31" t="s">
        <v>116</v>
      </c>
      <c r="AP244" s="70">
        <f t="shared" si="22"/>
        <v>70</v>
      </c>
      <c r="AQ244" s="30" t="s">
        <v>1217</v>
      </c>
      <c r="AR244" s="158">
        <v>80251761</v>
      </c>
      <c r="AS244" s="5" t="str">
        <f t="shared" si="16"/>
        <v>Terminado para  tramite de liquidacion</v>
      </c>
    </row>
    <row r="245" spans="1:45" ht="20.100000000000001" hidden="1" customHeight="1">
      <c r="A245" s="53" t="s">
        <v>106</v>
      </c>
      <c r="B245" s="54">
        <v>85</v>
      </c>
      <c r="C245" s="55" t="s">
        <v>155</v>
      </c>
      <c r="D245" s="30" t="s">
        <v>1697</v>
      </c>
      <c r="E245" s="30" t="s">
        <v>1698</v>
      </c>
      <c r="F245" s="30" t="s">
        <v>1699</v>
      </c>
      <c r="G245" s="49" t="s">
        <v>11</v>
      </c>
      <c r="H245" s="64">
        <v>43369</v>
      </c>
      <c r="I245" s="75" t="s">
        <v>26</v>
      </c>
      <c r="J245" s="30" t="s">
        <v>121</v>
      </c>
      <c r="K245" s="30" t="s">
        <v>24</v>
      </c>
      <c r="L245" s="30" t="s">
        <v>1700</v>
      </c>
      <c r="M245" s="54">
        <v>276</v>
      </c>
      <c r="N245" s="54">
        <v>801615</v>
      </c>
      <c r="O245" s="33" t="s">
        <v>113</v>
      </c>
      <c r="P245" s="190">
        <v>6400000</v>
      </c>
      <c r="Q245" s="61" t="s">
        <v>1701</v>
      </c>
      <c r="R245" s="31" t="s">
        <v>311</v>
      </c>
      <c r="S245" s="30" t="s">
        <v>27</v>
      </c>
      <c r="T245" s="30" t="s">
        <v>99</v>
      </c>
      <c r="U245" s="65">
        <v>103</v>
      </c>
      <c r="V245" s="64">
        <v>43396</v>
      </c>
      <c r="W245" s="30" t="s">
        <v>40</v>
      </c>
      <c r="X245" s="33" t="s">
        <v>100</v>
      </c>
      <c r="Y245" s="77" t="s">
        <v>101</v>
      </c>
      <c r="Z245" s="33" t="s">
        <v>1702</v>
      </c>
      <c r="AA245" s="98">
        <v>1020815754</v>
      </c>
      <c r="AB245" s="55"/>
      <c r="AC245" s="54">
        <v>228118</v>
      </c>
      <c r="AD245" s="74">
        <v>43396</v>
      </c>
      <c r="AE245" s="67">
        <v>4500000</v>
      </c>
      <c r="AF245" s="34">
        <v>0</v>
      </c>
      <c r="AG245" s="34">
        <f t="shared" si="15"/>
        <v>4500000</v>
      </c>
      <c r="AH245" s="30" t="s">
        <v>103</v>
      </c>
      <c r="AI245" s="30" t="s">
        <v>103</v>
      </c>
      <c r="AJ245" s="30" t="s">
        <v>103</v>
      </c>
      <c r="AK245" s="30" t="s">
        <v>103</v>
      </c>
      <c r="AL245" s="30" t="s">
        <v>103</v>
      </c>
      <c r="AM245" s="74">
        <v>43396</v>
      </c>
      <c r="AN245" s="64">
        <v>43465</v>
      </c>
      <c r="AO245" s="31" t="s">
        <v>116</v>
      </c>
      <c r="AP245" s="70">
        <f t="shared" si="22"/>
        <v>69</v>
      </c>
      <c r="AQ245" s="30" t="s">
        <v>1703</v>
      </c>
      <c r="AR245" s="158">
        <v>52206732</v>
      </c>
      <c r="AS245" s="5" t="str">
        <f t="shared" si="16"/>
        <v>Terminado para  tramite de liquidacion</v>
      </c>
    </row>
    <row r="246" spans="1:45" ht="20.100000000000001" hidden="1" customHeight="1">
      <c r="A246" s="53" t="s">
        <v>106</v>
      </c>
      <c r="B246" s="54">
        <v>87</v>
      </c>
      <c r="C246" s="55" t="s">
        <v>155</v>
      </c>
      <c r="D246" s="30" t="s">
        <v>1704</v>
      </c>
      <c r="E246" s="30" t="s">
        <v>1705</v>
      </c>
      <c r="F246" s="30" t="s">
        <v>1706</v>
      </c>
      <c r="G246" s="49" t="s">
        <v>11</v>
      </c>
      <c r="H246" s="64">
        <v>43371</v>
      </c>
      <c r="I246" s="75" t="s">
        <v>26</v>
      </c>
      <c r="J246" s="30" t="s">
        <v>121</v>
      </c>
      <c r="K246" s="30" t="s">
        <v>20</v>
      </c>
      <c r="L246" s="30" t="s">
        <v>1707</v>
      </c>
      <c r="M246" s="54">
        <v>285</v>
      </c>
      <c r="N246" s="29">
        <v>811115</v>
      </c>
      <c r="O246" s="30" t="s">
        <v>561</v>
      </c>
      <c r="P246" s="190">
        <v>17783333</v>
      </c>
      <c r="Q246" s="61" t="s">
        <v>1708</v>
      </c>
      <c r="R246" s="36" t="s">
        <v>283</v>
      </c>
      <c r="S246" s="30" t="s">
        <v>27</v>
      </c>
      <c r="T246" s="30" t="s">
        <v>99</v>
      </c>
      <c r="U246" s="70">
        <v>100</v>
      </c>
      <c r="V246" s="64">
        <v>43376</v>
      </c>
      <c r="W246" s="30" t="s">
        <v>40</v>
      </c>
      <c r="X246" s="33" t="s">
        <v>100</v>
      </c>
      <c r="Y246" s="77" t="s">
        <v>101</v>
      </c>
      <c r="Z246" s="33" t="s">
        <v>1709</v>
      </c>
      <c r="AA246" s="98">
        <v>7228916</v>
      </c>
      <c r="AB246" s="55"/>
      <c r="AC246" s="54">
        <v>211218</v>
      </c>
      <c r="AD246" s="74">
        <v>43376</v>
      </c>
      <c r="AE246" s="67">
        <v>16500000</v>
      </c>
      <c r="AF246" s="34">
        <v>0</v>
      </c>
      <c r="AG246" s="34">
        <f t="shared" si="15"/>
        <v>16500000</v>
      </c>
      <c r="AH246" s="30" t="s">
        <v>103</v>
      </c>
      <c r="AI246" s="30" t="s">
        <v>103</v>
      </c>
      <c r="AJ246" s="30" t="s">
        <v>103</v>
      </c>
      <c r="AK246" s="30" t="s">
        <v>103</v>
      </c>
      <c r="AL246" s="31" t="s">
        <v>103</v>
      </c>
      <c r="AM246" s="64">
        <v>43376</v>
      </c>
      <c r="AN246" s="64">
        <v>43404</v>
      </c>
      <c r="AO246" s="31" t="s">
        <v>116</v>
      </c>
      <c r="AP246" s="70">
        <f>+AN246-AM246</f>
        <v>28</v>
      </c>
      <c r="AQ246" s="30" t="s">
        <v>224</v>
      </c>
      <c r="AR246" s="158">
        <v>1019048001</v>
      </c>
      <c r="AS246" s="5" t="str">
        <f t="shared" si="16"/>
        <v>Terminado para  tramite de liquidacion</v>
      </c>
    </row>
    <row r="247" spans="1:45" ht="20.100000000000001" hidden="1" customHeight="1">
      <c r="A247" s="53" t="s">
        <v>644</v>
      </c>
      <c r="B247" s="54">
        <v>81</v>
      </c>
      <c r="C247" s="55" t="s">
        <v>682</v>
      </c>
      <c r="D247" s="30" t="s">
        <v>1710</v>
      </c>
      <c r="E247" s="89" t="s">
        <v>1711</v>
      </c>
      <c r="F247" s="36" t="s">
        <v>1712</v>
      </c>
      <c r="G247" s="49" t="s">
        <v>11</v>
      </c>
      <c r="H247" s="64">
        <v>43371</v>
      </c>
      <c r="I247" s="75" t="s">
        <v>31</v>
      </c>
      <c r="J247" s="30" t="s">
        <v>1050</v>
      </c>
      <c r="K247" s="30" t="s">
        <v>23</v>
      </c>
      <c r="L247" s="33" t="s">
        <v>1713</v>
      </c>
      <c r="M247" s="54">
        <v>57</v>
      </c>
      <c r="N247" s="29">
        <v>84121804</v>
      </c>
      <c r="O247" s="33" t="s">
        <v>1714</v>
      </c>
      <c r="P247" s="195">
        <v>16660000</v>
      </c>
      <c r="Q247" s="61" t="s">
        <v>1715</v>
      </c>
      <c r="R247" s="55" t="s">
        <v>1716</v>
      </c>
      <c r="S247" s="57" t="s">
        <v>27</v>
      </c>
      <c r="T247" s="57" t="s">
        <v>99</v>
      </c>
      <c r="U247" s="65" t="s">
        <v>1717</v>
      </c>
      <c r="V247" s="64">
        <v>43398</v>
      </c>
      <c r="W247" s="30" t="s">
        <v>36</v>
      </c>
      <c r="X247" s="30" t="s">
        <v>100</v>
      </c>
      <c r="Y247" s="30" t="s">
        <v>1568</v>
      </c>
      <c r="Z247" s="30" t="s">
        <v>704</v>
      </c>
      <c r="AA247" s="69">
        <v>900155107</v>
      </c>
      <c r="AB247" s="55" t="s">
        <v>359</v>
      </c>
      <c r="AC247" s="54">
        <v>231918</v>
      </c>
      <c r="AD247" s="64">
        <v>43398</v>
      </c>
      <c r="AE247" s="67">
        <v>16660000</v>
      </c>
      <c r="AF247" s="34">
        <v>0</v>
      </c>
      <c r="AG247" s="34">
        <f t="shared" si="15"/>
        <v>16660000</v>
      </c>
      <c r="AH247" s="49" t="s">
        <v>103</v>
      </c>
      <c r="AI247" s="49" t="s">
        <v>103</v>
      </c>
      <c r="AJ247" s="49" t="s">
        <v>103</v>
      </c>
      <c r="AK247" s="49" t="s">
        <v>103</v>
      </c>
      <c r="AL247" s="49" t="s">
        <v>103</v>
      </c>
      <c r="AM247" s="97">
        <v>43399</v>
      </c>
      <c r="AN247" s="97">
        <v>43430</v>
      </c>
      <c r="AO247" s="64" t="s">
        <v>116</v>
      </c>
      <c r="AP247" s="37">
        <f t="shared" ref="AP247:AP272" si="23">+AN247-AM247</f>
        <v>31</v>
      </c>
      <c r="AQ247" s="30" t="s">
        <v>1718</v>
      </c>
      <c r="AR247" s="166">
        <v>79292555</v>
      </c>
      <c r="AS247" s="5" t="str">
        <f t="shared" si="16"/>
        <v>Terminado para  tramite de liquidacion</v>
      </c>
    </row>
    <row r="248" spans="1:45" ht="20.100000000000001" hidden="1" customHeight="1">
      <c r="A248" s="53" t="s">
        <v>644</v>
      </c>
      <c r="B248" s="54">
        <v>84</v>
      </c>
      <c r="C248" s="55" t="s">
        <v>682</v>
      </c>
      <c r="D248" s="36" t="s">
        <v>1719</v>
      </c>
      <c r="E248" s="89" t="s">
        <v>1720</v>
      </c>
      <c r="F248" s="36" t="s">
        <v>1721</v>
      </c>
      <c r="G248" s="89" t="s">
        <v>12</v>
      </c>
      <c r="H248" s="64">
        <v>43392</v>
      </c>
      <c r="I248" s="75" t="s">
        <v>31</v>
      </c>
      <c r="J248" s="59" t="s">
        <v>1050</v>
      </c>
      <c r="K248" s="59" t="s">
        <v>20</v>
      </c>
      <c r="L248" s="33" t="s">
        <v>1722</v>
      </c>
      <c r="M248" s="54">
        <v>293</v>
      </c>
      <c r="N248" s="29">
        <v>78181500</v>
      </c>
      <c r="O248" s="50" t="s">
        <v>1723</v>
      </c>
      <c r="P248" s="195">
        <v>20000000</v>
      </c>
      <c r="Q248" s="61" t="s">
        <v>1724</v>
      </c>
      <c r="R248" s="105" t="s">
        <v>663</v>
      </c>
      <c r="S248" s="57" t="s">
        <v>27</v>
      </c>
      <c r="T248" s="57" t="s">
        <v>99</v>
      </c>
      <c r="U248" s="65" t="s">
        <v>1725</v>
      </c>
      <c r="V248" s="64">
        <v>43418</v>
      </c>
      <c r="W248" s="30" t="s">
        <v>38</v>
      </c>
      <c r="X248" s="30" t="s">
        <v>759</v>
      </c>
      <c r="Y248" s="62" t="s">
        <v>921</v>
      </c>
      <c r="Z248" s="30" t="s">
        <v>1352</v>
      </c>
      <c r="AA248" s="69">
        <v>84079101</v>
      </c>
      <c r="AB248" s="55"/>
      <c r="AC248" s="54">
        <v>244318</v>
      </c>
      <c r="AD248" s="64">
        <v>43419</v>
      </c>
      <c r="AE248" s="34">
        <v>20000000</v>
      </c>
      <c r="AF248" s="34">
        <v>0</v>
      </c>
      <c r="AG248" s="34">
        <f t="shared" si="15"/>
        <v>20000000</v>
      </c>
      <c r="AH248" s="49" t="s">
        <v>103</v>
      </c>
      <c r="AI248" s="49" t="s">
        <v>103</v>
      </c>
      <c r="AJ248" s="49" t="s">
        <v>103</v>
      </c>
      <c r="AK248" s="49" t="s">
        <v>103</v>
      </c>
      <c r="AL248" s="49" t="s">
        <v>103</v>
      </c>
      <c r="AM248" s="97">
        <v>43419</v>
      </c>
      <c r="AN248" s="97">
        <v>43465</v>
      </c>
      <c r="AO248" s="64" t="s">
        <v>116</v>
      </c>
      <c r="AP248" s="37">
        <f t="shared" si="23"/>
        <v>46</v>
      </c>
      <c r="AQ248" s="30" t="s">
        <v>1726</v>
      </c>
      <c r="AR248" s="158">
        <v>12724487</v>
      </c>
      <c r="AS248" s="5" t="str">
        <f t="shared" si="16"/>
        <v>Terminado para  tramite de liquidacion</v>
      </c>
    </row>
    <row r="249" spans="1:45" ht="20.100000000000001" hidden="1" customHeight="1">
      <c r="A249" s="53" t="s">
        <v>644</v>
      </c>
      <c r="B249" s="54">
        <v>88</v>
      </c>
      <c r="C249" s="55" t="s">
        <v>682</v>
      </c>
      <c r="D249" s="55" t="s">
        <v>1727</v>
      </c>
      <c r="E249" s="56" t="s">
        <v>1728</v>
      </c>
      <c r="F249" s="36" t="s">
        <v>1729</v>
      </c>
      <c r="G249" s="89" t="s">
        <v>12</v>
      </c>
      <c r="H249" s="64">
        <v>43382</v>
      </c>
      <c r="I249" s="75" t="s">
        <v>26</v>
      </c>
      <c r="J249" s="30" t="s">
        <v>244</v>
      </c>
      <c r="K249" s="30" t="s">
        <v>18</v>
      </c>
      <c r="L249" s="33" t="s">
        <v>1730</v>
      </c>
      <c r="M249" s="54">
        <v>277</v>
      </c>
      <c r="N249" s="34" t="s">
        <v>1731</v>
      </c>
      <c r="O249" s="50" t="s">
        <v>1732</v>
      </c>
      <c r="P249" s="190">
        <v>878000</v>
      </c>
      <c r="Q249" s="61">
        <v>57418</v>
      </c>
      <c r="R249" s="43" t="s">
        <v>1733</v>
      </c>
      <c r="S249" s="57" t="s">
        <v>27</v>
      </c>
      <c r="T249" s="57" t="s">
        <v>99</v>
      </c>
      <c r="U249" s="70" t="s">
        <v>1734</v>
      </c>
      <c r="V249" s="64">
        <v>43392</v>
      </c>
      <c r="W249" s="30" t="s">
        <v>36</v>
      </c>
      <c r="X249" s="30" t="s">
        <v>719</v>
      </c>
      <c r="Y249" s="30" t="s">
        <v>1568</v>
      </c>
      <c r="Z249" s="30" t="s">
        <v>1735</v>
      </c>
      <c r="AA249" s="69">
        <v>860001022</v>
      </c>
      <c r="AB249" s="55" t="s">
        <v>1459</v>
      </c>
      <c r="AC249" s="54">
        <v>224618</v>
      </c>
      <c r="AD249" s="74">
        <v>43392</v>
      </c>
      <c r="AE249" s="34">
        <v>878000</v>
      </c>
      <c r="AF249" s="34">
        <v>0</v>
      </c>
      <c r="AG249" s="34">
        <f t="shared" si="15"/>
        <v>878000</v>
      </c>
      <c r="AH249" s="49" t="s">
        <v>103</v>
      </c>
      <c r="AI249" s="49" t="s">
        <v>103</v>
      </c>
      <c r="AJ249" s="49" t="s">
        <v>103</v>
      </c>
      <c r="AK249" s="49" t="s">
        <v>103</v>
      </c>
      <c r="AL249" s="49" t="s">
        <v>103</v>
      </c>
      <c r="AM249" s="97">
        <v>43397</v>
      </c>
      <c r="AN249" s="97">
        <v>43762</v>
      </c>
      <c r="AO249" s="64" t="s">
        <v>116</v>
      </c>
      <c r="AP249" s="37">
        <f t="shared" si="23"/>
        <v>365</v>
      </c>
      <c r="AQ249" s="30" t="s">
        <v>366</v>
      </c>
      <c r="AR249" s="161">
        <v>94486941</v>
      </c>
      <c r="AS249" s="5" t="str">
        <f t="shared" si="16"/>
        <v>Terminado para  tramite de liquidacion</v>
      </c>
    </row>
    <row r="250" spans="1:45" ht="20.100000000000001" hidden="1" customHeight="1">
      <c r="A250" s="53" t="s">
        <v>644</v>
      </c>
      <c r="B250" s="54">
        <v>89</v>
      </c>
      <c r="C250" s="55" t="s">
        <v>682</v>
      </c>
      <c r="D250" s="55" t="s">
        <v>1736</v>
      </c>
      <c r="E250" s="56" t="s">
        <v>1737</v>
      </c>
      <c r="F250" s="36" t="s">
        <v>1738</v>
      </c>
      <c r="G250" s="56" t="s">
        <v>12</v>
      </c>
      <c r="H250" s="64">
        <v>43382</v>
      </c>
      <c r="I250" s="75" t="s">
        <v>26</v>
      </c>
      <c r="J250" s="30" t="s">
        <v>244</v>
      </c>
      <c r="K250" s="30" t="s">
        <v>18</v>
      </c>
      <c r="L250" s="33" t="s">
        <v>1739</v>
      </c>
      <c r="M250" s="54">
        <v>278</v>
      </c>
      <c r="N250" s="34" t="s">
        <v>1731</v>
      </c>
      <c r="O250" s="50" t="s">
        <v>1732</v>
      </c>
      <c r="P250" s="190">
        <v>395000</v>
      </c>
      <c r="Q250" s="61">
        <v>57618</v>
      </c>
      <c r="R250" s="43" t="s">
        <v>1733</v>
      </c>
      <c r="S250" s="57" t="s">
        <v>27</v>
      </c>
      <c r="T250" s="57" t="s">
        <v>99</v>
      </c>
      <c r="U250" s="70" t="s">
        <v>1740</v>
      </c>
      <c r="V250" s="64">
        <v>43398</v>
      </c>
      <c r="W250" s="30" t="s">
        <v>36</v>
      </c>
      <c r="X250" s="30" t="s">
        <v>719</v>
      </c>
      <c r="Y250" s="30" t="s">
        <v>1568</v>
      </c>
      <c r="Z250" s="30" t="s">
        <v>1741</v>
      </c>
      <c r="AA250" s="69">
        <v>860007590</v>
      </c>
      <c r="AB250" s="55" t="s">
        <v>1400</v>
      </c>
      <c r="AC250" s="54">
        <v>232318</v>
      </c>
      <c r="AD250" s="74">
        <v>43399</v>
      </c>
      <c r="AE250" s="34">
        <v>395000</v>
      </c>
      <c r="AF250" s="34">
        <v>0</v>
      </c>
      <c r="AG250" s="34">
        <f t="shared" si="15"/>
        <v>395000</v>
      </c>
      <c r="AH250" s="49" t="s">
        <v>103</v>
      </c>
      <c r="AI250" s="49" t="s">
        <v>103</v>
      </c>
      <c r="AJ250" s="49" t="s">
        <v>103</v>
      </c>
      <c r="AK250" s="49" t="s">
        <v>103</v>
      </c>
      <c r="AL250" s="49" t="s">
        <v>103</v>
      </c>
      <c r="AM250" s="97">
        <v>43403</v>
      </c>
      <c r="AN250" s="97">
        <v>43768</v>
      </c>
      <c r="AO250" s="64" t="s">
        <v>116</v>
      </c>
      <c r="AP250" s="37">
        <f t="shared" si="23"/>
        <v>365</v>
      </c>
      <c r="AQ250" s="30" t="s">
        <v>366</v>
      </c>
      <c r="AR250" s="161">
        <v>94486941</v>
      </c>
      <c r="AS250" s="5" t="str">
        <f t="shared" si="16"/>
        <v>Terminado para  tramite de liquidacion</v>
      </c>
    </row>
    <row r="251" spans="1:45" ht="20.100000000000001" hidden="1" customHeight="1">
      <c r="A251" s="53" t="s">
        <v>644</v>
      </c>
      <c r="B251" s="54">
        <v>90</v>
      </c>
      <c r="C251" s="55" t="s">
        <v>682</v>
      </c>
      <c r="D251" s="55" t="s">
        <v>1742</v>
      </c>
      <c r="E251" s="89" t="s">
        <v>1743</v>
      </c>
      <c r="F251" s="36" t="s">
        <v>1744</v>
      </c>
      <c r="G251" s="56" t="s">
        <v>12</v>
      </c>
      <c r="H251" s="64">
        <v>43382</v>
      </c>
      <c r="I251" s="75" t="s">
        <v>26</v>
      </c>
      <c r="J251" s="30" t="s">
        <v>244</v>
      </c>
      <c r="K251" s="30" t="s">
        <v>18</v>
      </c>
      <c r="L251" s="33" t="s">
        <v>1745</v>
      </c>
      <c r="M251" s="54">
        <v>279</v>
      </c>
      <c r="N251" s="34" t="s">
        <v>1731</v>
      </c>
      <c r="O251" s="50" t="s">
        <v>1732</v>
      </c>
      <c r="P251" s="190">
        <v>290000</v>
      </c>
      <c r="Q251" s="61">
        <v>57518</v>
      </c>
      <c r="R251" s="43" t="s">
        <v>1733</v>
      </c>
      <c r="S251" s="57" t="s">
        <v>27</v>
      </c>
      <c r="T251" s="33" t="s">
        <v>99</v>
      </c>
      <c r="U251" s="65" t="s">
        <v>1746</v>
      </c>
      <c r="V251" s="64">
        <v>43398</v>
      </c>
      <c r="W251" s="30" t="s">
        <v>36</v>
      </c>
      <c r="X251" s="30" t="s">
        <v>719</v>
      </c>
      <c r="Y251" s="30" t="s">
        <v>1568</v>
      </c>
      <c r="Z251" s="30" t="s">
        <v>1747</v>
      </c>
      <c r="AA251" s="69">
        <v>901017183</v>
      </c>
      <c r="AB251" s="55" t="s">
        <v>1501</v>
      </c>
      <c r="AC251" s="54">
        <v>232018</v>
      </c>
      <c r="AD251" s="74">
        <v>43398</v>
      </c>
      <c r="AE251" s="34">
        <v>290000</v>
      </c>
      <c r="AF251" s="34">
        <v>0</v>
      </c>
      <c r="AG251" s="34">
        <f t="shared" si="15"/>
        <v>290000</v>
      </c>
      <c r="AH251" s="49" t="s">
        <v>103</v>
      </c>
      <c r="AI251" s="49" t="s">
        <v>103</v>
      </c>
      <c r="AJ251" s="49" t="s">
        <v>103</v>
      </c>
      <c r="AK251" s="49" t="s">
        <v>103</v>
      </c>
      <c r="AL251" s="49" t="s">
        <v>103</v>
      </c>
      <c r="AM251" s="97">
        <v>43396</v>
      </c>
      <c r="AN251" s="97">
        <v>43761</v>
      </c>
      <c r="AO251" s="64" t="s">
        <v>116</v>
      </c>
      <c r="AP251" s="37">
        <f t="shared" si="23"/>
        <v>365</v>
      </c>
      <c r="AQ251" s="30" t="s">
        <v>366</v>
      </c>
      <c r="AR251" s="161">
        <v>94486941</v>
      </c>
      <c r="AS251" s="5" t="str">
        <f t="shared" si="16"/>
        <v>Terminado para  tramite de liquidacion</v>
      </c>
    </row>
    <row r="252" spans="1:45" ht="20.100000000000001" hidden="1" customHeight="1">
      <c r="A252" s="53" t="s">
        <v>644</v>
      </c>
      <c r="B252" s="54">
        <v>100</v>
      </c>
      <c r="C252" s="55" t="s">
        <v>682</v>
      </c>
      <c r="D252" s="55" t="s">
        <v>1748</v>
      </c>
      <c r="E252" s="89" t="s">
        <v>1749</v>
      </c>
      <c r="F252" s="36" t="s">
        <v>1750</v>
      </c>
      <c r="G252" s="56" t="s">
        <v>12</v>
      </c>
      <c r="H252" s="64">
        <v>43398</v>
      </c>
      <c r="I252" s="75" t="s">
        <v>26</v>
      </c>
      <c r="J252" s="30" t="s">
        <v>35</v>
      </c>
      <c r="K252" s="59" t="s">
        <v>20</v>
      </c>
      <c r="L252" s="33" t="s">
        <v>1751</v>
      </c>
      <c r="M252" s="54">
        <v>80</v>
      </c>
      <c r="N252" s="29">
        <v>80131500</v>
      </c>
      <c r="O252" s="50" t="s">
        <v>1752</v>
      </c>
      <c r="P252" s="195">
        <v>968037</v>
      </c>
      <c r="Q252" s="61" t="s">
        <v>1753</v>
      </c>
      <c r="R252" s="79" t="s">
        <v>229</v>
      </c>
      <c r="S252" s="57" t="s">
        <v>27</v>
      </c>
      <c r="T252" s="57" t="s">
        <v>99</v>
      </c>
      <c r="U252" s="65" t="s">
        <v>1754</v>
      </c>
      <c r="V252" s="64">
        <v>43426</v>
      </c>
      <c r="W252" s="30" t="s">
        <v>35</v>
      </c>
      <c r="X252" s="30" t="s">
        <v>674</v>
      </c>
      <c r="Y252" s="62" t="s">
        <v>1118</v>
      </c>
      <c r="Z252" s="30" t="s">
        <v>1755</v>
      </c>
      <c r="AA252" s="69">
        <v>20565764</v>
      </c>
      <c r="AB252" s="55"/>
      <c r="AC252" s="54" t="s">
        <v>1756</v>
      </c>
      <c r="AD252" s="74">
        <v>43426</v>
      </c>
      <c r="AE252" s="34">
        <v>968037</v>
      </c>
      <c r="AF252" s="34">
        <v>10820161</v>
      </c>
      <c r="AG252" s="34">
        <f t="shared" si="15"/>
        <v>11788198</v>
      </c>
      <c r="AH252" s="49" t="s">
        <v>103</v>
      </c>
      <c r="AI252" s="49" t="s">
        <v>103</v>
      </c>
      <c r="AJ252" s="49" t="s">
        <v>103</v>
      </c>
      <c r="AK252" s="49" t="s">
        <v>103</v>
      </c>
      <c r="AL252" s="49" t="s">
        <v>103</v>
      </c>
      <c r="AM252" s="97">
        <v>43435</v>
      </c>
      <c r="AN252" s="97">
        <v>43799</v>
      </c>
      <c r="AO252" s="64" t="s">
        <v>116</v>
      </c>
      <c r="AP252" s="37">
        <f t="shared" si="23"/>
        <v>364</v>
      </c>
      <c r="AQ252" s="30" t="s">
        <v>1120</v>
      </c>
      <c r="AR252" s="158">
        <v>4427481</v>
      </c>
      <c r="AS252" s="5" t="str">
        <f t="shared" si="16"/>
        <v>Terminado para  tramite de liquidacion</v>
      </c>
    </row>
    <row r="253" spans="1:45" ht="20.100000000000001" hidden="1" customHeight="1">
      <c r="A253" s="53" t="s">
        <v>644</v>
      </c>
      <c r="B253" s="54">
        <v>106</v>
      </c>
      <c r="C253" s="55" t="s">
        <v>682</v>
      </c>
      <c r="D253" s="55" t="s">
        <v>1757</v>
      </c>
      <c r="E253" s="56" t="s">
        <v>1758</v>
      </c>
      <c r="F253" s="36" t="s">
        <v>1759</v>
      </c>
      <c r="G253" s="56" t="s">
        <v>12</v>
      </c>
      <c r="H253" s="64">
        <v>43399</v>
      </c>
      <c r="I253" s="75" t="s">
        <v>26</v>
      </c>
      <c r="J253" s="30" t="s">
        <v>35</v>
      </c>
      <c r="K253" s="59" t="s">
        <v>20</v>
      </c>
      <c r="L253" s="33" t="s">
        <v>1760</v>
      </c>
      <c r="M253" s="54">
        <v>78</v>
      </c>
      <c r="N253" s="29">
        <v>80131500</v>
      </c>
      <c r="O253" s="50" t="s">
        <v>1752</v>
      </c>
      <c r="P253" s="190">
        <v>238980</v>
      </c>
      <c r="Q253" s="61" t="s">
        <v>1761</v>
      </c>
      <c r="R253" s="79" t="s">
        <v>229</v>
      </c>
      <c r="S253" s="57" t="s">
        <v>27</v>
      </c>
      <c r="T253" s="57" t="s">
        <v>99</v>
      </c>
      <c r="U253" s="70" t="s">
        <v>1762</v>
      </c>
      <c r="V253" s="64">
        <v>43430</v>
      </c>
      <c r="W253" s="30" t="s">
        <v>35</v>
      </c>
      <c r="X253" s="30" t="s">
        <v>696</v>
      </c>
      <c r="Y253" s="62" t="s">
        <v>1763</v>
      </c>
      <c r="Z253" s="30" t="s">
        <v>1764</v>
      </c>
      <c r="AA253" s="69">
        <v>11695148</v>
      </c>
      <c r="AB253" s="55"/>
      <c r="AC253" s="54" t="s">
        <v>1765</v>
      </c>
      <c r="AD253" s="74">
        <v>43431</v>
      </c>
      <c r="AE253" s="34">
        <v>238979</v>
      </c>
      <c r="AF253" s="34">
        <v>2671130</v>
      </c>
      <c r="AG253" s="34">
        <f t="shared" si="15"/>
        <v>2910109</v>
      </c>
      <c r="AH253" s="49" t="s">
        <v>103</v>
      </c>
      <c r="AI253" s="49" t="s">
        <v>103</v>
      </c>
      <c r="AJ253" s="49" t="s">
        <v>103</v>
      </c>
      <c r="AK253" s="49" t="s">
        <v>103</v>
      </c>
      <c r="AL253" s="49" t="s">
        <v>103</v>
      </c>
      <c r="AM253" s="97">
        <v>43434</v>
      </c>
      <c r="AN253" s="97">
        <v>43799</v>
      </c>
      <c r="AO253" s="64" t="s">
        <v>116</v>
      </c>
      <c r="AP253" s="37">
        <f t="shared" si="23"/>
        <v>365</v>
      </c>
      <c r="AQ253" s="30" t="s">
        <v>699</v>
      </c>
      <c r="AR253" s="158">
        <v>19333768</v>
      </c>
      <c r="AS253" s="5" t="str">
        <f t="shared" si="16"/>
        <v>Terminado para  tramite de liquidacion</v>
      </c>
    </row>
    <row r="254" spans="1:45" ht="20.100000000000001" hidden="1" customHeight="1">
      <c r="A254" s="53" t="s">
        <v>644</v>
      </c>
      <c r="B254" s="54">
        <v>91</v>
      </c>
      <c r="C254" s="55" t="s">
        <v>682</v>
      </c>
      <c r="D254" s="55" t="s">
        <v>1766</v>
      </c>
      <c r="E254" s="56" t="s">
        <v>1767</v>
      </c>
      <c r="F254" s="36" t="s">
        <v>1768</v>
      </c>
      <c r="G254" s="56" t="s">
        <v>12</v>
      </c>
      <c r="H254" s="64">
        <v>43404</v>
      </c>
      <c r="I254" s="75" t="s">
        <v>31</v>
      </c>
      <c r="J254" s="59" t="s">
        <v>1050</v>
      </c>
      <c r="K254" s="59" t="s">
        <v>20</v>
      </c>
      <c r="L254" s="33" t="s">
        <v>1769</v>
      </c>
      <c r="M254" s="54">
        <v>298</v>
      </c>
      <c r="N254" s="29">
        <v>46181502</v>
      </c>
      <c r="O254" s="50" t="s">
        <v>1770</v>
      </c>
      <c r="P254" s="190">
        <v>35000000</v>
      </c>
      <c r="Q254" s="61" t="s">
        <v>1771</v>
      </c>
      <c r="R254" s="79" t="s">
        <v>470</v>
      </c>
      <c r="S254" s="57" t="s">
        <v>27</v>
      </c>
      <c r="T254" s="57" t="s">
        <v>99</v>
      </c>
      <c r="U254" s="70" t="s">
        <v>1772</v>
      </c>
      <c r="V254" s="64">
        <v>43430</v>
      </c>
      <c r="W254" s="30" t="s">
        <v>42</v>
      </c>
      <c r="X254" s="30" t="s">
        <v>719</v>
      </c>
      <c r="Y254" s="30" t="s">
        <v>1568</v>
      </c>
      <c r="Z254" s="30" t="s">
        <v>1773</v>
      </c>
      <c r="AA254" s="69">
        <v>900127140</v>
      </c>
      <c r="AB254" s="55" t="s">
        <v>815</v>
      </c>
      <c r="AC254" s="54">
        <v>250518</v>
      </c>
      <c r="AD254" s="74">
        <v>43430</v>
      </c>
      <c r="AE254" s="34">
        <v>35000000</v>
      </c>
      <c r="AF254" s="34">
        <v>0</v>
      </c>
      <c r="AG254" s="34">
        <f t="shared" si="15"/>
        <v>35000000</v>
      </c>
      <c r="AH254" s="49"/>
      <c r="AI254" s="49" t="s">
        <v>1774</v>
      </c>
      <c r="AJ254" s="49" t="s">
        <v>1775</v>
      </c>
      <c r="AK254" s="33" t="s">
        <v>474</v>
      </c>
      <c r="AL254" s="64">
        <v>43431</v>
      </c>
      <c r="AM254" s="97">
        <v>43430</v>
      </c>
      <c r="AN254" s="97">
        <v>43460</v>
      </c>
      <c r="AO254" s="64" t="s">
        <v>116</v>
      </c>
      <c r="AP254" s="37">
        <f t="shared" si="23"/>
        <v>30</v>
      </c>
      <c r="AQ254" s="30" t="s">
        <v>1776</v>
      </c>
      <c r="AR254" s="161">
        <v>79361431</v>
      </c>
      <c r="AS254" s="5" t="str">
        <f t="shared" si="16"/>
        <v>Terminado para  tramite de liquidacion</v>
      </c>
    </row>
    <row r="255" spans="1:45" ht="20.100000000000001" hidden="1" customHeight="1">
      <c r="A255" s="53" t="s">
        <v>644</v>
      </c>
      <c r="B255" s="54">
        <v>99</v>
      </c>
      <c r="C255" s="55" t="s">
        <v>682</v>
      </c>
      <c r="D255" s="30" t="s">
        <v>1777</v>
      </c>
      <c r="E255" s="56" t="s">
        <v>1778</v>
      </c>
      <c r="F255" s="36" t="s">
        <v>1779</v>
      </c>
      <c r="G255" s="56" t="s">
        <v>12</v>
      </c>
      <c r="H255" s="79">
        <v>43397</v>
      </c>
      <c r="I255" s="75" t="s">
        <v>26</v>
      </c>
      <c r="J255" s="30" t="s">
        <v>35</v>
      </c>
      <c r="K255" s="59" t="s">
        <v>20</v>
      </c>
      <c r="L255" s="33" t="s">
        <v>1780</v>
      </c>
      <c r="M255" s="54">
        <v>79</v>
      </c>
      <c r="N255" s="29">
        <v>80131500</v>
      </c>
      <c r="O255" s="50" t="s">
        <v>1752</v>
      </c>
      <c r="P255" s="190">
        <v>1094350</v>
      </c>
      <c r="Q255" s="61" t="s">
        <v>1781</v>
      </c>
      <c r="R255" s="79" t="s">
        <v>229</v>
      </c>
      <c r="S255" s="57" t="s">
        <v>27</v>
      </c>
      <c r="T255" s="57" t="s">
        <v>99</v>
      </c>
      <c r="U255" s="106" t="s">
        <v>1782</v>
      </c>
      <c r="V255" s="64">
        <v>43419</v>
      </c>
      <c r="W255" s="30" t="s">
        <v>35</v>
      </c>
      <c r="X255" s="30" t="s">
        <v>696</v>
      </c>
      <c r="Y255" s="62" t="s">
        <v>1783</v>
      </c>
      <c r="Z255" s="30" t="s">
        <v>1784</v>
      </c>
      <c r="AA255" s="69">
        <v>22396384</v>
      </c>
      <c r="AB255" s="55"/>
      <c r="AC255" s="54" t="s">
        <v>1785</v>
      </c>
      <c r="AD255" s="74">
        <v>43419</v>
      </c>
      <c r="AE255" s="34">
        <v>1094331</v>
      </c>
      <c r="AF255" s="34">
        <v>12231626</v>
      </c>
      <c r="AG255" s="34">
        <f t="shared" si="15"/>
        <v>13325957</v>
      </c>
      <c r="AH255" s="49" t="s">
        <v>103</v>
      </c>
      <c r="AI255" s="49" t="s">
        <v>103</v>
      </c>
      <c r="AJ255" s="49" t="s">
        <v>103</v>
      </c>
      <c r="AK255" s="49" t="s">
        <v>103</v>
      </c>
      <c r="AL255" s="49" t="s">
        <v>103</v>
      </c>
      <c r="AM255" s="97">
        <v>43434</v>
      </c>
      <c r="AN255" s="97">
        <v>43799</v>
      </c>
      <c r="AO255" s="64" t="s">
        <v>116</v>
      </c>
      <c r="AP255" s="37">
        <f t="shared" si="23"/>
        <v>365</v>
      </c>
      <c r="AQ255" s="30" t="s">
        <v>699</v>
      </c>
      <c r="AR255" s="158">
        <v>19333768</v>
      </c>
      <c r="AS255" s="5" t="str">
        <f t="shared" si="16"/>
        <v>Terminado para  tramite de liquidacion</v>
      </c>
    </row>
    <row r="256" spans="1:45" ht="20.100000000000001" hidden="1" customHeight="1">
      <c r="A256" s="53" t="s">
        <v>644</v>
      </c>
      <c r="B256" s="54">
        <v>98</v>
      </c>
      <c r="C256" s="55" t="s">
        <v>682</v>
      </c>
      <c r="D256" s="30" t="s">
        <v>1786</v>
      </c>
      <c r="E256" s="56" t="s">
        <v>1787</v>
      </c>
      <c r="F256" s="30" t="s">
        <v>1788</v>
      </c>
      <c r="G256" s="56" t="s">
        <v>12</v>
      </c>
      <c r="H256" s="31">
        <v>43398</v>
      </c>
      <c r="I256" s="75" t="s">
        <v>26</v>
      </c>
      <c r="J256" s="30" t="s">
        <v>35</v>
      </c>
      <c r="K256" s="59" t="s">
        <v>20</v>
      </c>
      <c r="L256" s="33" t="s">
        <v>1789</v>
      </c>
      <c r="M256" s="54">
        <v>92</v>
      </c>
      <c r="N256" s="29">
        <v>80131500</v>
      </c>
      <c r="O256" s="50" t="s">
        <v>1752</v>
      </c>
      <c r="P256" s="190">
        <v>680000</v>
      </c>
      <c r="Q256" s="61" t="s">
        <v>1790</v>
      </c>
      <c r="R256" s="79" t="s">
        <v>229</v>
      </c>
      <c r="S256" s="57" t="s">
        <v>27</v>
      </c>
      <c r="T256" s="57" t="s">
        <v>99</v>
      </c>
      <c r="U256" s="70" t="s">
        <v>1791</v>
      </c>
      <c r="V256" s="64">
        <v>43431</v>
      </c>
      <c r="W256" s="30" t="s">
        <v>35</v>
      </c>
      <c r="X256" s="30" t="s">
        <v>759</v>
      </c>
      <c r="Y256" s="62" t="s">
        <v>921</v>
      </c>
      <c r="Z256" s="30" t="s">
        <v>1792</v>
      </c>
      <c r="AA256" s="69">
        <v>900731006</v>
      </c>
      <c r="AB256" s="55"/>
      <c r="AC256" s="54" t="s">
        <v>1793</v>
      </c>
      <c r="AD256" s="64">
        <v>43431</v>
      </c>
      <c r="AE256" s="34">
        <v>680000</v>
      </c>
      <c r="AF256" s="34">
        <v>6250000</v>
      </c>
      <c r="AG256" s="34">
        <f t="shared" si="15"/>
        <v>6930000</v>
      </c>
      <c r="AH256" s="49" t="s">
        <v>103</v>
      </c>
      <c r="AI256" s="49" t="s">
        <v>103</v>
      </c>
      <c r="AJ256" s="49" t="s">
        <v>103</v>
      </c>
      <c r="AK256" s="49" t="s">
        <v>103</v>
      </c>
      <c r="AL256" s="49" t="s">
        <v>103</v>
      </c>
      <c r="AM256" s="97">
        <v>43431</v>
      </c>
      <c r="AN256" s="97">
        <v>43799</v>
      </c>
      <c r="AO256" s="64" t="s">
        <v>116</v>
      </c>
      <c r="AP256" s="37">
        <f t="shared" si="23"/>
        <v>368</v>
      </c>
      <c r="AQ256" s="30" t="s">
        <v>1726</v>
      </c>
      <c r="AR256" s="158">
        <v>12724487</v>
      </c>
      <c r="AS256" s="5" t="str">
        <f t="shared" si="16"/>
        <v>Terminado para  tramite de liquidacion</v>
      </c>
    </row>
    <row r="257" spans="1:45" ht="20.100000000000001" hidden="1" customHeight="1">
      <c r="A257" s="53" t="s">
        <v>106</v>
      </c>
      <c r="B257" s="54">
        <v>91</v>
      </c>
      <c r="C257" s="55" t="s">
        <v>92</v>
      </c>
      <c r="D257" s="30" t="s">
        <v>1794</v>
      </c>
      <c r="E257" s="56" t="s">
        <v>1795</v>
      </c>
      <c r="F257" s="36" t="s">
        <v>1796</v>
      </c>
      <c r="G257" s="56" t="s">
        <v>12</v>
      </c>
      <c r="H257" s="64">
        <v>43381</v>
      </c>
      <c r="I257" s="75" t="s">
        <v>26</v>
      </c>
      <c r="J257" s="30" t="s">
        <v>244</v>
      </c>
      <c r="K257" s="30" t="s">
        <v>18</v>
      </c>
      <c r="L257" s="33" t="s">
        <v>1797</v>
      </c>
      <c r="M257" s="54">
        <v>280</v>
      </c>
      <c r="N257" s="29">
        <v>821119</v>
      </c>
      <c r="O257" s="102" t="s">
        <v>1798</v>
      </c>
      <c r="P257" s="190">
        <v>590000</v>
      </c>
      <c r="Q257" s="61" t="s">
        <v>1799</v>
      </c>
      <c r="R257" s="79" t="s">
        <v>1733</v>
      </c>
      <c r="S257" s="30" t="s">
        <v>27</v>
      </c>
      <c r="T257" s="30" t="s">
        <v>99</v>
      </c>
      <c r="U257" s="65" t="s">
        <v>1800</v>
      </c>
      <c r="V257" s="64">
        <v>43404</v>
      </c>
      <c r="W257" s="30" t="s">
        <v>36</v>
      </c>
      <c r="X257" s="30" t="s">
        <v>100</v>
      </c>
      <c r="Y257" s="62" t="s">
        <v>101</v>
      </c>
      <c r="Z257" s="36" t="s">
        <v>1801</v>
      </c>
      <c r="AA257" s="69">
        <v>860509265</v>
      </c>
      <c r="AB257" s="29" t="s">
        <v>359</v>
      </c>
      <c r="AC257" s="54">
        <v>238418</v>
      </c>
      <c r="AD257" s="64">
        <v>43410</v>
      </c>
      <c r="AE257" s="34">
        <v>590000</v>
      </c>
      <c r="AF257" s="34">
        <v>0</v>
      </c>
      <c r="AG257" s="34">
        <f t="shared" si="15"/>
        <v>590000</v>
      </c>
      <c r="AH257" s="72"/>
      <c r="AI257" s="72"/>
      <c r="AJ257" s="72"/>
      <c r="AK257" s="72"/>
      <c r="AL257" s="74"/>
      <c r="AM257" s="64">
        <v>43417</v>
      </c>
      <c r="AN257" s="64">
        <v>43782</v>
      </c>
      <c r="AO257" s="31" t="s">
        <v>116</v>
      </c>
      <c r="AP257" s="70">
        <f t="shared" si="23"/>
        <v>365</v>
      </c>
      <c r="AQ257" s="30" t="s">
        <v>305</v>
      </c>
      <c r="AR257" s="161">
        <v>94486941</v>
      </c>
      <c r="AS257" s="5" t="str">
        <f t="shared" si="16"/>
        <v>Terminado para  tramite de liquidacion</v>
      </c>
    </row>
    <row r="258" spans="1:45" ht="20.100000000000001" hidden="1" customHeight="1">
      <c r="A258" s="53" t="s">
        <v>106</v>
      </c>
      <c r="B258" s="54">
        <v>94</v>
      </c>
      <c r="C258" s="55" t="s">
        <v>92</v>
      </c>
      <c r="D258" s="30" t="s">
        <v>1802</v>
      </c>
      <c r="E258" s="56" t="s">
        <v>1803</v>
      </c>
      <c r="F258" s="107" t="s">
        <v>1804</v>
      </c>
      <c r="G258" s="56" t="s">
        <v>12</v>
      </c>
      <c r="H258" s="64">
        <v>43392</v>
      </c>
      <c r="I258" s="75" t="s">
        <v>26</v>
      </c>
      <c r="J258" s="30" t="s">
        <v>121</v>
      </c>
      <c r="K258" s="30" t="s">
        <v>22</v>
      </c>
      <c r="L258" s="33" t="s">
        <v>1805</v>
      </c>
      <c r="M258" s="54">
        <v>267</v>
      </c>
      <c r="N258" s="29">
        <v>43232300</v>
      </c>
      <c r="O258" s="102" t="s">
        <v>1806</v>
      </c>
      <c r="P258" s="190">
        <v>15600000</v>
      </c>
      <c r="Q258" s="61" t="s">
        <v>1807</v>
      </c>
      <c r="R258" s="79" t="s">
        <v>246</v>
      </c>
      <c r="S258" s="30" t="s">
        <v>27</v>
      </c>
      <c r="T258" s="30" t="s">
        <v>99</v>
      </c>
      <c r="U258" s="70" t="s">
        <v>1808</v>
      </c>
      <c r="V258" s="64">
        <v>43404</v>
      </c>
      <c r="W258" s="30" t="s">
        <v>40</v>
      </c>
      <c r="X258" s="30" t="s">
        <v>100</v>
      </c>
      <c r="Y258" s="62" t="s">
        <v>101</v>
      </c>
      <c r="Z258" s="36" t="s">
        <v>1809</v>
      </c>
      <c r="AA258" s="69">
        <v>900422614</v>
      </c>
      <c r="AB258" s="29">
        <v>8</v>
      </c>
      <c r="AC258" s="54">
        <v>47818</v>
      </c>
      <c r="AD258" s="64" t="s">
        <v>1810</v>
      </c>
      <c r="AE258" s="34">
        <v>2400000</v>
      </c>
      <c r="AF258" s="67">
        <v>13200000</v>
      </c>
      <c r="AG258" s="34">
        <f t="shared" si="15"/>
        <v>15600000</v>
      </c>
      <c r="AH258" s="72"/>
      <c r="AI258" s="72"/>
      <c r="AJ258" s="72"/>
      <c r="AK258" s="72"/>
      <c r="AL258" s="74"/>
      <c r="AM258" s="64">
        <v>43405</v>
      </c>
      <c r="AN258" s="64">
        <v>43799</v>
      </c>
      <c r="AO258" s="31" t="s">
        <v>116</v>
      </c>
      <c r="AP258" s="70">
        <f t="shared" si="23"/>
        <v>394</v>
      </c>
      <c r="AQ258" s="30" t="s">
        <v>1811</v>
      </c>
      <c r="AR258" s="161">
        <v>9295583</v>
      </c>
      <c r="AS258" s="5" t="str">
        <f t="shared" si="16"/>
        <v>Terminado para  tramite de liquidacion</v>
      </c>
    </row>
    <row r="259" spans="1:45" ht="20.100000000000001" hidden="1" customHeight="1">
      <c r="A259" s="53" t="s">
        <v>106</v>
      </c>
      <c r="B259" s="54">
        <v>96</v>
      </c>
      <c r="C259" s="55" t="s">
        <v>92</v>
      </c>
      <c r="D259" s="30" t="s">
        <v>1812</v>
      </c>
      <c r="E259" s="56" t="s">
        <v>1813</v>
      </c>
      <c r="F259" s="89" t="s">
        <v>1814</v>
      </c>
      <c r="G259" s="56" t="s">
        <v>12</v>
      </c>
      <c r="H259" s="64">
        <v>43396</v>
      </c>
      <c r="I259" s="75" t="s">
        <v>26</v>
      </c>
      <c r="J259" s="30" t="s">
        <v>35</v>
      </c>
      <c r="K259" s="30" t="s">
        <v>20</v>
      </c>
      <c r="L259" s="33" t="s">
        <v>1815</v>
      </c>
      <c r="M259" s="54">
        <v>82</v>
      </c>
      <c r="N259" s="29">
        <v>801315</v>
      </c>
      <c r="O259" s="102" t="s">
        <v>1675</v>
      </c>
      <c r="P259" s="190">
        <v>5632146</v>
      </c>
      <c r="Q259" s="61" t="s">
        <v>1816</v>
      </c>
      <c r="R259" s="79" t="s">
        <v>229</v>
      </c>
      <c r="S259" s="30" t="s">
        <v>27</v>
      </c>
      <c r="T259" s="30" t="s">
        <v>99</v>
      </c>
      <c r="U259" s="65" t="s">
        <v>1817</v>
      </c>
      <c r="V259" s="64">
        <v>43426</v>
      </c>
      <c r="W259" s="30" t="s">
        <v>35</v>
      </c>
      <c r="X259" s="30" t="s">
        <v>674</v>
      </c>
      <c r="Y259" s="62" t="s">
        <v>1818</v>
      </c>
      <c r="Z259" s="36" t="s">
        <v>1819</v>
      </c>
      <c r="AA259" s="69">
        <v>17548749</v>
      </c>
      <c r="AB259" s="29"/>
      <c r="AC259" s="54">
        <v>248518</v>
      </c>
      <c r="AD259" s="64">
        <v>43426</v>
      </c>
      <c r="AE259" s="34">
        <v>462520</v>
      </c>
      <c r="AF259" s="67">
        <v>5169626</v>
      </c>
      <c r="AG259" s="34">
        <f t="shared" si="15"/>
        <v>5632146</v>
      </c>
      <c r="AH259" s="72"/>
      <c r="AI259" s="72"/>
      <c r="AJ259" s="72"/>
      <c r="AK259" s="72"/>
      <c r="AL259" s="74"/>
      <c r="AM259" s="74">
        <v>43434</v>
      </c>
      <c r="AN259" s="64">
        <v>43799</v>
      </c>
      <c r="AO259" s="31" t="s">
        <v>116</v>
      </c>
      <c r="AP259" s="70">
        <f t="shared" si="23"/>
        <v>365</v>
      </c>
      <c r="AQ259" s="30" t="s">
        <v>1820</v>
      </c>
      <c r="AR259" s="161">
        <v>4427481</v>
      </c>
      <c r="AS259" s="5" t="str">
        <f t="shared" si="16"/>
        <v>Terminado para  tramite de liquidacion</v>
      </c>
    </row>
    <row r="260" spans="1:45" ht="20.100000000000001" hidden="1" customHeight="1">
      <c r="A260" s="53" t="s">
        <v>106</v>
      </c>
      <c r="B260" s="54">
        <v>97</v>
      </c>
      <c r="C260" s="55" t="s">
        <v>92</v>
      </c>
      <c r="D260" s="30" t="s">
        <v>1821</v>
      </c>
      <c r="E260" s="56" t="s">
        <v>1822</v>
      </c>
      <c r="F260" s="89" t="s">
        <v>1823</v>
      </c>
      <c r="G260" s="56" t="s">
        <v>12</v>
      </c>
      <c r="H260" s="64">
        <v>43396</v>
      </c>
      <c r="I260" s="75" t="s">
        <v>26</v>
      </c>
      <c r="J260" s="30" t="s">
        <v>35</v>
      </c>
      <c r="K260" s="30" t="s">
        <v>20</v>
      </c>
      <c r="L260" s="33" t="s">
        <v>1824</v>
      </c>
      <c r="M260" s="54">
        <v>85</v>
      </c>
      <c r="N260" s="29">
        <v>801315</v>
      </c>
      <c r="O260" s="102" t="s">
        <v>1675</v>
      </c>
      <c r="P260" s="190">
        <v>32614008</v>
      </c>
      <c r="Q260" s="61" t="s">
        <v>1825</v>
      </c>
      <c r="R260" s="79" t="s">
        <v>229</v>
      </c>
      <c r="S260" s="30" t="s">
        <v>27</v>
      </c>
      <c r="T260" s="30" t="s">
        <v>99</v>
      </c>
      <c r="U260" s="65" t="s">
        <v>1826</v>
      </c>
      <c r="V260" s="64">
        <v>43433</v>
      </c>
      <c r="W260" s="30" t="s">
        <v>35</v>
      </c>
      <c r="X260" s="30" t="s">
        <v>1259</v>
      </c>
      <c r="Y260" s="62" t="s">
        <v>636</v>
      </c>
      <c r="Z260" s="36" t="s">
        <v>1827</v>
      </c>
      <c r="AA260" s="69">
        <v>830087099</v>
      </c>
      <c r="AB260" s="29" t="s">
        <v>505</v>
      </c>
      <c r="AC260" s="54">
        <v>251518</v>
      </c>
      <c r="AD260" s="64">
        <v>43433</v>
      </c>
      <c r="AE260" s="34">
        <v>2678245</v>
      </c>
      <c r="AF260" s="67">
        <v>10885732</v>
      </c>
      <c r="AG260" s="34">
        <f t="shared" si="15"/>
        <v>13563977</v>
      </c>
      <c r="AH260" s="72"/>
      <c r="AI260" s="72"/>
      <c r="AJ260" s="72"/>
      <c r="AK260" s="72"/>
      <c r="AL260" s="74"/>
      <c r="AM260" s="74">
        <v>43434</v>
      </c>
      <c r="AN260" s="64">
        <v>43585</v>
      </c>
      <c r="AO260" s="31" t="s">
        <v>116</v>
      </c>
      <c r="AP260" s="70">
        <f t="shared" si="23"/>
        <v>151</v>
      </c>
      <c r="AQ260" s="30" t="s">
        <v>1828</v>
      </c>
      <c r="AR260" s="161">
        <v>1095787871</v>
      </c>
      <c r="AS260" s="5" t="str">
        <f t="shared" si="16"/>
        <v>Terminado para  tramite de liquidacion</v>
      </c>
    </row>
    <row r="261" spans="1:45" ht="20.100000000000001" hidden="1" customHeight="1">
      <c r="A261" s="53" t="s">
        <v>106</v>
      </c>
      <c r="B261" s="54">
        <v>107</v>
      </c>
      <c r="C261" s="55" t="s">
        <v>92</v>
      </c>
      <c r="D261" s="30" t="s">
        <v>1829</v>
      </c>
      <c r="E261" s="56" t="s">
        <v>1830</v>
      </c>
      <c r="F261" s="56" t="s">
        <v>1831</v>
      </c>
      <c r="G261" s="56" t="s">
        <v>12</v>
      </c>
      <c r="H261" s="64">
        <v>43398</v>
      </c>
      <c r="I261" s="75" t="s">
        <v>26</v>
      </c>
      <c r="J261" s="30" t="s">
        <v>35</v>
      </c>
      <c r="K261" s="30" t="s">
        <v>20</v>
      </c>
      <c r="L261" s="33" t="s">
        <v>1832</v>
      </c>
      <c r="M261" s="54">
        <v>83</v>
      </c>
      <c r="N261" s="29">
        <v>801315</v>
      </c>
      <c r="O261" s="102" t="s">
        <v>1675</v>
      </c>
      <c r="P261" s="190">
        <v>18825000</v>
      </c>
      <c r="Q261" s="61" t="s">
        <v>1833</v>
      </c>
      <c r="R261" s="79" t="s">
        <v>229</v>
      </c>
      <c r="S261" s="30" t="s">
        <v>27</v>
      </c>
      <c r="T261" s="30" t="s">
        <v>99</v>
      </c>
      <c r="U261" s="70" t="s">
        <v>1834</v>
      </c>
      <c r="V261" s="64">
        <v>43427</v>
      </c>
      <c r="W261" s="30" t="s">
        <v>35</v>
      </c>
      <c r="X261" s="30" t="s">
        <v>788</v>
      </c>
      <c r="Y261" s="62" t="s">
        <v>813</v>
      </c>
      <c r="Z261" s="36" t="s">
        <v>1835</v>
      </c>
      <c r="AA261" s="69">
        <v>40988421</v>
      </c>
      <c r="AB261" s="29"/>
      <c r="AC261" s="54">
        <v>249718</v>
      </c>
      <c r="AD261" s="64">
        <v>43427</v>
      </c>
      <c r="AE261" s="34">
        <v>1500000</v>
      </c>
      <c r="AF261" s="67">
        <v>17325000</v>
      </c>
      <c r="AG261" s="34">
        <f t="shared" si="15"/>
        <v>18825000</v>
      </c>
      <c r="AH261" s="72"/>
      <c r="AI261" s="72"/>
      <c r="AJ261" s="72"/>
      <c r="AK261" s="72"/>
      <c r="AL261" s="74"/>
      <c r="AM261" s="74">
        <v>43434</v>
      </c>
      <c r="AN261" s="64">
        <v>43786</v>
      </c>
      <c r="AO261" s="31" t="s">
        <v>116</v>
      </c>
      <c r="AP261" s="70">
        <f t="shared" si="23"/>
        <v>352</v>
      </c>
      <c r="AQ261" s="30" t="s">
        <v>791</v>
      </c>
      <c r="AR261" s="161">
        <v>40988421</v>
      </c>
      <c r="AS261" s="5" t="str">
        <f t="shared" si="16"/>
        <v>Terminado para  tramite de liquidacion</v>
      </c>
    </row>
    <row r="262" spans="1:45" ht="20.100000000000001" hidden="1" customHeight="1">
      <c r="A262" s="53" t="s">
        <v>106</v>
      </c>
      <c r="B262" s="54">
        <v>108</v>
      </c>
      <c r="C262" s="55" t="s">
        <v>92</v>
      </c>
      <c r="D262" s="30" t="s">
        <v>1836</v>
      </c>
      <c r="E262" s="56" t="s">
        <v>1837</v>
      </c>
      <c r="F262" s="107" t="s">
        <v>1838</v>
      </c>
      <c r="G262" s="56" t="s">
        <v>12</v>
      </c>
      <c r="H262" s="64">
        <v>43403</v>
      </c>
      <c r="I262" s="75" t="s">
        <v>26</v>
      </c>
      <c r="J262" s="30" t="s">
        <v>35</v>
      </c>
      <c r="K262" s="30" t="s">
        <v>20</v>
      </c>
      <c r="L262" s="33" t="s">
        <v>1839</v>
      </c>
      <c r="M262" s="54">
        <v>84</v>
      </c>
      <c r="N262" s="29">
        <v>801315</v>
      </c>
      <c r="O262" s="102" t="s">
        <v>1675</v>
      </c>
      <c r="P262" s="190">
        <v>11831090</v>
      </c>
      <c r="Q262" s="61" t="s">
        <v>1840</v>
      </c>
      <c r="R262" s="79" t="s">
        <v>229</v>
      </c>
      <c r="S262" s="30" t="s">
        <v>27</v>
      </c>
      <c r="T262" s="30" t="s">
        <v>99</v>
      </c>
      <c r="U262" s="70" t="s">
        <v>1841</v>
      </c>
      <c r="V262" s="64">
        <v>43426</v>
      </c>
      <c r="W262" s="30" t="s">
        <v>35</v>
      </c>
      <c r="X262" s="30" t="s">
        <v>766</v>
      </c>
      <c r="Y262" s="62" t="s">
        <v>1842</v>
      </c>
      <c r="Z262" s="36" t="s">
        <v>1843</v>
      </c>
      <c r="AA262" s="69">
        <v>98324134</v>
      </c>
      <c r="AB262" s="29"/>
      <c r="AC262" s="54">
        <v>249218</v>
      </c>
      <c r="AD262" s="64">
        <v>43427</v>
      </c>
      <c r="AE262" s="34">
        <v>971571</v>
      </c>
      <c r="AF262" s="67">
        <v>10859519</v>
      </c>
      <c r="AG262" s="34">
        <f t="shared" si="15"/>
        <v>11831090</v>
      </c>
      <c r="AH262" s="72"/>
      <c r="AI262" s="72"/>
      <c r="AJ262" s="72"/>
      <c r="AK262" s="72"/>
      <c r="AL262" s="74"/>
      <c r="AM262" s="74">
        <v>43434</v>
      </c>
      <c r="AN262" s="64">
        <v>43799</v>
      </c>
      <c r="AO262" s="31" t="s">
        <v>116</v>
      </c>
      <c r="AP262" s="70">
        <f t="shared" si="23"/>
        <v>365</v>
      </c>
      <c r="AQ262" s="30" t="s">
        <v>1844</v>
      </c>
      <c r="AR262" s="161">
        <v>30738603</v>
      </c>
      <c r="AS262" s="5" t="str">
        <f t="shared" si="16"/>
        <v>Terminado para  tramite de liquidacion</v>
      </c>
    </row>
    <row r="263" spans="1:45" ht="20.100000000000001" hidden="1" customHeight="1">
      <c r="A263" s="53" t="s">
        <v>106</v>
      </c>
      <c r="B263" s="54">
        <v>109</v>
      </c>
      <c r="C263" s="55" t="s">
        <v>92</v>
      </c>
      <c r="D263" s="30" t="s">
        <v>1845</v>
      </c>
      <c r="E263" s="56" t="s">
        <v>1846</v>
      </c>
      <c r="F263" s="56" t="s">
        <v>1847</v>
      </c>
      <c r="G263" s="56" t="s">
        <v>12</v>
      </c>
      <c r="H263" s="64">
        <v>43403</v>
      </c>
      <c r="I263" s="75" t="s">
        <v>26</v>
      </c>
      <c r="J263" s="30" t="s">
        <v>244</v>
      </c>
      <c r="K263" s="30" t="s">
        <v>20</v>
      </c>
      <c r="L263" s="50" t="s">
        <v>1848</v>
      </c>
      <c r="M263" s="54">
        <v>98</v>
      </c>
      <c r="N263" s="29">
        <v>72101506</v>
      </c>
      <c r="O263" s="102" t="s">
        <v>1849</v>
      </c>
      <c r="P263" s="190">
        <v>21807940</v>
      </c>
      <c r="Q263" s="61" t="s">
        <v>1850</v>
      </c>
      <c r="R263" s="79" t="s">
        <v>750</v>
      </c>
      <c r="S263" s="30" t="s">
        <v>27</v>
      </c>
      <c r="T263" s="30" t="s">
        <v>99</v>
      </c>
      <c r="U263" s="106" t="s">
        <v>1851</v>
      </c>
      <c r="V263" s="64">
        <v>43433</v>
      </c>
      <c r="W263" s="30" t="s">
        <v>38</v>
      </c>
      <c r="X263" s="30" t="s">
        <v>617</v>
      </c>
      <c r="Y263" s="62" t="s">
        <v>101</v>
      </c>
      <c r="Z263" s="36" t="s">
        <v>1852</v>
      </c>
      <c r="AA263" s="69">
        <v>900132012</v>
      </c>
      <c r="AB263" s="29" t="s">
        <v>359</v>
      </c>
      <c r="AC263" s="54">
        <v>251418</v>
      </c>
      <c r="AD263" s="64">
        <v>43433</v>
      </c>
      <c r="AE263" s="34">
        <v>2225300</v>
      </c>
      <c r="AF263" s="67">
        <v>19582640</v>
      </c>
      <c r="AG263" s="34">
        <f t="shared" ref="AG263:AG326" si="24">+AE263+AF263</f>
        <v>21807940</v>
      </c>
      <c r="AH263" s="72"/>
      <c r="AI263" s="72"/>
      <c r="AJ263" s="72"/>
      <c r="AK263" s="72"/>
      <c r="AL263" s="74"/>
      <c r="AM263" s="74">
        <v>43434</v>
      </c>
      <c r="AN263" s="64">
        <v>43707</v>
      </c>
      <c r="AO263" s="31" t="s">
        <v>116</v>
      </c>
      <c r="AP263" s="70">
        <f t="shared" si="23"/>
        <v>273</v>
      </c>
      <c r="AQ263" s="30" t="s">
        <v>1853</v>
      </c>
      <c r="AR263" s="161">
        <v>79448817</v>
      </c>
      <c r="AS263" s="5" t="str">
        <f t="shared" ref="AS263:AS326" si="25">IF(AN263&lt;=AR261,"Terminado para  tramite de liquidacion"," En ejecución")</f>
        <v>Terminado para  tramite de liquidacion</v>
      </c>
    </row>
    <row r="264" spans="1:45" ht="20.100000000000001" hidden="1" customHeight="1">
      <c r="A264" s="53" t="s">
        <v>106</v>
      </c>
      <c r="B264" s="54">
        <v>88</v>
      </c>
      <c r="C264" s="55" t="s">
        <v>92</v>
      </c>
      <c r="D264" s="30" t="s">
        <v>1854</v>
      </c>
      <c r="E264" s="89" t="s">
        <v>1855</v>
      </c>
      <c r="F264" s="56" t="s">
        <v>1856</v>
      </c>
      <c r="G264" s="56" t="s">
        <v>12</v>
      </c>
      <c r="H264" s="64">
        <v>43397</v>
      </c>
      <c r="I264" s="75" t="s">
        <v>31</v>
      </c>
      <c r="J264" s="59" t="s">
        <v>1050</v>
      </c>
      <c r="K264" s="30" t="s">
        <v>20</v>
      </c>
      <c r="L264" s="33" t="s">
        <v>1857</v>
      </c>
      <c r="M264" s="54">
        <v>296</v>
      </c>
      <c r="N264" s="54">
        <v>781815</v>
      </c>
      <c r="O264" s="108" t="s">
        <v>1858</v>
      </c>
      <c r="P264" s="190">
        <v>10000000</v>
      </c>
      <c r="Q264" s="61" t="s">
        <v>1859</v>
      </c>
      <c r="R264" s="79" t="s">
        <v>663</v>
      </c>
      <c r="S264" s="30" t="s">
        <v>27</v>
      </c>
      <c r="T264" s="30" t="s">
        <v>99</v>
      </c>
      <c r="U264" s="70" t="s">
        <v>1860</v>
      </c>
      <c r="V264" s="64">
        <v>43423</v>
      </c>
      <c r="W264" s="30" t="s">
        <v>39</v>
      </c>
      <c r="X264" s="30" t="s">
        <v>951</v>
      </c>
      <c r="Y264" s="62" t="s">
        <v>973</v>
      </c>
      <c r="Z264" s="36" t="s">
        <v>1861</v>
      </c>
      <c r="AA264" s="69">
        <v>900110012</v>
      </c>
      <c r="AB264" s="29" t="s">
        <v>429</v>
      </c>
      <c r="AC264" s="54">
        <v>246518</v>
      </c>
      <c r="AD264" s="64">
        <v>43424</v>
      </c>
      <c r="AE264" s="34">
        <v>10000000</v>
      </c>
      <c r="AF264" s="67">
        <v>0</v>
      </c>
      <c r="AG264" s="34">
        <f t="shared" si="24"/>
        <v>10000000</v>
      </c>
      <c r="AH264" s="72"/>
      <c r="AI264" s="72"/>
      <c r="AJ264" s="72"/>
      <c r="AK264" s="72"/>
      <c r="AL264" s="74"/>
      <c r="AM264" s="64">
        <v>43424</v>
      </c>
      <c r="AN264" s="64">
        <v>43465</v>
      </c>
      <c r="AO264" s="31" t="s">
        <v>116</v>
      </c>
      <c r="AP264" s="70">
        <f t="shared" si="23"/>
        <v>41</v>
      </c>
      <c r="AQ264" s="30" t="s">
        <v>1862</v>
      </c>
      <c r="AR264" s="161">
        <v>30762702</v>
      </c>
      <c r="AS264" s="5" t="str">
        <f t="shared" si="25"/>
        <v>Terminado para  tramite de liquidacion</v>
      </c>
    </row>
    <row r="265" spans="1:45" ht="20.100000000000001" hidden="1" customHeight="1">
      <c r="A265" s="53" t="s">
        <v>1481</v>
      </c>
      <c r="B265" s="54">
        <v>62391</v>
      </c>
      <c r="C265" s="55" t="s">
        <v>92</v>
      </c>
      <c r="D265" s="30" t="s">
        <v>1863</v>
      </c>
      <c r="E265" s="56">
        <v>62391</v>
      </c>
      <c r="F265" s="56" t="s">
        <v>1864</v>
      </c>
      <c r="G265" s="56" t="s">
        <v>12</v>
      </c>
      <c r="H265" s="64">
        <v>43384</v>
      </c>
      <c r="I265" s="104" t="s">
        <v>32</v>
      </c>
      <c r="J265" s="30" t="s">
        <v>95</v>
      </c>
      <c r="K265" s="30" t="s">
        <v>19</v>
      </c>
      <c r="L265" s="33" t="s">
        <v>1865</v>
      </c>
      <c r="M265" s="54">
        <v>206</v>
      </c>
      <c r="N265" s="29">
        <v>81112105</v>
      </c>
      <c r="O265" s="102" t="s">
        <v>1866</v>
      </c>
      <c r="P265" s="190">
        <v>131838000</v>
      </c>
      <c r="Q265" s="61" t="s">
        <v>1867</v>
      </c>
      <c r="R265" s="79" t="s">
        <v>283</v>
      </c>
      <c r="S265" s="30" t="s">
        <v>27</v>
      </c>
      <c r="T265" s="30" t="s">
        <v>99</v>
      </c>
      <c r="U265" s="70">
        <v>32757</v>
      </c>
      <c r="V265" s="64">
        <v>43406</v>
      </c>
      <c r="W265" s="30" t="s">
        <v>43</v>
      </c>
      <c r="X265" s="30" t="s">
        <v>100</v>
      </c>
      <c r="Y265" s="62" t="s">
        <v>101</v>
      </c>
      <c r="Z265" s="36" t="s">
        <v>1868</v>
      </c>
      <c r="AA265" s="69">
        <v>830058677</v>
      </c>
      <c r="AB265" s="29"/>
      <c r="AC265" s="54">
        <v>238318</v>
      </c>
      <c r="AD265" s="64">
        <v>43406</v>
      </c>
      <c r="AE265" s="34">
        <v>7040140.4000000004</v>
      </c>
      <c r="AF265" s="67">
        <v>67246346.599999994</v>
      </c>
      <c r="AG265" s="34">
        <f t="shared" si="24"/>
        <v>74286487</v>
      </c>
      <c r="AH265" s="72"/>
      <c r="AI265" s="72"/>
      <c r="AJ265" s="72"/>
      <c r="AK265" s="72"/>
      <c r="AL265" s="74"/>
      <c r="AM265" s="64">
        <v>43418</v>
      </c>
      <c r="AN265" s="64">
        <v>44027</v>
      </c>
      <c r="AO265" s="31" t="s">
        <v>116</v>
      </c>
      <c r="AP265" s="70">
        <f t="shared" si="23"/>
        <v>609</v>
      </c>
      <c r="AQ265" s="30" t="s">
        <v>1869</v>
      </c>
      <c r="AR265" s="161">
        <v>79717103</v>
      </c>
      <c r="AS265" s="5" t="str">
        <f t="shared" si="25"/>
        <v>Terminado para  tramite de liquidacion</v>
      </c>
    </row>
    <row r="266" spans="1:45" ht="20.100000000000001" hidden="1" customHeight="1">
      <c r="A266" s="53" t="s">
        <v>1481</v>
      </c>
      <c r="B266" s="54">
        <v>56261</v>
      </c>
      <c r="C266" s="55" t="s">
        <v>682</v>
      </c>
      <c r="D266" s="49" t="s">
        <v>1870</v>
      </c>
      <c r="E266" s="56">
        <v>32619</v>
      </c>
      <c r="F266" s="49" t="s">
        <v>1871</v>
      </c>
      <c r="G266" s="56" t="s">
        <v>12</v>
      </c>
      <c r="H266" s="79">
        <v>43403</v>
      </c>
      <c r="I266" s="104" t="s">
        <v>32</v>
      </c>
      <c r="J266" s="49" t="s">
        <v>95</v>
      </c>
      <c r="K266" s="49" t="s">
        <v>19</v>
      </c>
      <c r="L266" s="49" t="s">
        <v>1872</v>
      </c>
      <c r="M266" s="54">
        <v>291</v>
      </c>
      <c r="N266" s="29">
        <v>432323</v>
      </c>
      <c r="O266" s="109" t="s">
        <v>1873</v>
      </c>
      <c r="P266" s="190">
        <v>50262000</v>
      </c>
      <c r="Q266" s="61" t="s">
        <v>1874</v>
      </c>
      <c r="R266" s="110" t="s">
        <v>283</v>
      </c>
      <c r="S266" s="49" t="s">
        <v>27</v>
      </c>
      <c r="T266" s="49" t="s">
        <v>99</v>
      </c>
      <c r="U266" s="65">
        <v>32619</v>
      </c>
      <c r="V266" s="64">
        <v>43403</v>
      </c>
      <c r="W266" s="49" t="s">
        <v>43</v>
      </c>
      <c r="X266" s="49" t="s">
        <v>719</v>
      </c>
      <c r="Y266" s="49" t="s">
        <v>101</v>
      </c>
      <c r="Z266" s="49" t="s">
        <v>284</v>
      </c>
      <c r="AA266" s="69">
        <v>800103052</v>
      </c>
      <c r="AB266" s="49"/>
      <c r="AC266" s="54">
        <v>237618</v>
      </c>
      <c r="AD266" s="64">
        <v>43405</v>
      </c>
      <c r="AE266" s="34">
        <v>50261860.43</v>
      </c>
      <c r="AF266" s="34">
        <v>0</v>
      </c>
      <c r="AG266" s="34">
        <f t="shared" si="24"/>
        <v>50261860.43</v>
      </c>
      <c r="AH266" s="49" t="s">
        <v>103</v>
      </c>
      <c r="AI266" s="49" t="s">
        <v>103</v>
      </c>
      <c r="AJ266" s="49" t="s">
        <v>103</v>
      </c>
      <c r="AK266" s="49" t="s">
        <v>103</v>
      </c>
      <c r="AL266" s="49" t="s">
        <v>103</v>
      </c>
      <c r="AM266" s="97">
        <v>43403</v>
      </c>
      <c r="AN266" s="97">
        <v>43434</v>
      </c>
      <c r="AO266" s="49" t="s">
        <v>116</v>
      </c>
      <c r="AP266" s="37">
        <f t="shared" si="23"/>
        <v>31</v>
      </c>
      <c r="AQ266" s="49" t="s">
        <v>1875</v>
      </c>
      <c r="AR266" s="168">
        <v>46373712</v>
      </c>
      <c r="AS266" s="5" t="str">
        <f t="shared" si="25"/>
        <v>Terminado para  tramite de liquidacion</v>
      </c>
    </row>
    <row r="267" spans="1:45" ht="20.100000000000001" hidden="1" customHeight="1">
      <c r="A267" s="53" t="s">
        <v>1876</v>
      </c>
      <c r="B267" s="54">
        <v>93</v>
      </c>
      <c r="C267" s="55" t="s">
        <v>155</v>
      </c>
      <c r="D267" s="30" t="s">
        <v>1877</v>
      </c>
      <c r="E267" s="30" t="s">
        <v>1878</v>
      </c>
      <c r="F267" s="30" t="s">
        <v>1879</v>
      </c>
      <c r="G267" s="56" t="s">
        <v>12</v>
      </c>
      <c r="H267" s="64">
        <v>43396</v>
      </c>
      <c r="I267" s="75" t="s">
        <v>26</v>
      </c>
      <c r="J267" s="30" t="s">
        <v>35</v>
      </c>
      <c r="K267" s="30" t="s">
        <v>20</v>
      </c>
      <c r="L267" s="30" t="s">
        <v>1880</v>
      </c>
      <c r="M267" s="54">
        <v>88</v>
      </c>
      <c r="N267" s="29">
        <v>801315</v>
      </c>
      <c r="O267" s="102" t="s">
        <v>1881</v>
      </c>
      <c r="P267" s="190">
        <v>1796250</v>
      </c>
      <c r="Q267" s="61" t="s">
        <v>1882</v>
      </c>
      <c r="R267" s="36" t="s">
        <v>229</v>
      </c>
      <c r="S267" s="30" t="s">
        <v>27</v>
      </c>
      <c r="T267" s="30" t="s">
        <v>99</v>
      </c>
      <c r="U267" s="65">
        <v>119</v>
      </c>
      <c r="V267" s="64">
        <v>43425</v>
      </c>
      <c r="W267" s="30" t="s">
        <v>35</v>
      </c>
      <c r="X267" s="30" t="s">
        <v>857</v>
      </c>
      <c r="Y267" s="62" t="s">
        <v>1133</v>
      </c>
      <c r="Z267" s="33" t="s">
        <v>1883</v>
      </c>
      <c r="AA267" s="54">
        <v>10105215</v>
      </c>
      <c r="AB267" s="55"/>
      <c r="AC267" s="54">
        <v>248018</v>
      </c>
      <c r="AD267" s="74">
        <v>43425</v>
      </c>
      <c r="AE267" s="34">
        <v>1796250</v>
      </c>
      <c r="AF267" s="67">
        <v>19955728</v>
      </c>
      <c r="AG267" s="34">
        <f t="shared" si="24"/>
        <v>21751978</v>
      </c>
      <c r="AH267" s="30" t="s">
        <v>103</v>
      </c>
      <c r="AI267" s="30" t="s">
        <v>103</v>
      </c>
      <c r="AJ267" s="30" t="s">
        <v>103</v>
      </c>
      <c r="AK267" s="30" t="s">
        <v>103</v>
      </c>
      <c r="AL267" s="31" t="s">
        <v>103</v>
      </c>
      <c r="AM267" s="64">
        <v>43432</v>
      </c>
      <c r="AN267" s="64">
        <v>43799</v>
      </c>
      <c r="AO267" s="31" t="s">
        <v>116</v>
      </c>
      <c r="AP267" s="70">
        <f t="shared" si="23"/>
        <v>367</v>
      </c>
      <c r="AQ267" s="30" t="s">
        <v>1135</v>
      </c>
      <c r="AR267" s="158">
        <v>25166983</v>
      </c>
      <c r="AS267" s="5" t="str">
        <f t="shared" si="25"/>
        <v>Terminado para  tramite de liquidacion</v>
      </c>
    </row>
    <row r="268" spans="1:45" ht="20.100000000000001" hidden="1" customHeight="1">
      <c r="A268" s="53" t="s">
        <v>1876</v>
      </c>
      <c r="B268" s="54">
        <v>95</v>
      </c>
      <c r="C268" s="55" t="s">
        <v>155</v>
      </c>
      <c r="D268" s="30" t="s">
        <v>1884</v>
      </c>
      <c r="E268" s="30" t="s">
        <v>1885</v>
      </c>
      <c r="F268" s="30" t="s">
        <v>1886</v>
      </c>
      <c r="G268" s="56" t="s">
        <v>12</v>
      </c>
      <c r="H268" s="64">
        <v>43392</v>
      </c>
      <c r="I268" s="75" t="s">
        <v>26</v>
      </c>
      <c r="J268" s="30" t="s">
        <v>121</v>
      </c>
      <c r="K268" s="30" t="s">
        <v>24</v>
      </c>
      <c r="L268" s="30" t="s">
        <v>1887</v>
      </c>
      <c r="M268" s="54">
        <v>295</v>
      </c>
      <c r="N268" s="29">
        <v>801615</v>
      </c>
      <c r="O268" s="50" t="s">
        <v>113</v>
      </c>
      <c r="P268" s="190">
        <v>7500000</v>
      </c>
      <c r="Q268" s="61" t="s">
        <v>1888</v>
      </c>
      <c r="R268" s="79" t="s">
        <v>311</v>
      </c>
      <c r="S268" s="30" t="s">
        <v>27</v>
      </c>
      <c r="T268" s="30" t="s">
        <v>99</v>
      </c>
      <c r="U268" s="70">
        <v>110</v>
      </c>
      <c r="V268" s="64">
        <v>43405</v>
      </c>
      <c r="W268" s="30" t="s">
        <v>40</v>
      </c>
      <c r="X268" s="33" t="s">
        <v>100</v>
      </c>
      <c r="Y268" s="77" t="s">
        <v>101</v>
      </c>
      <c r="Z268" s="33" t="s">
        <v>1889</v>
      </c>
      <c r="AA268" s="98">
        <v>1040182411</v>
      </c>
      <c r="AB268" s="55"/>
      <c r="AC268" s="54">
        <v>237418</v>
      </c>
      <c r="AD268" s="31">
        <v>43405</v>
      </c>
      <c r="AE268" s="34">
        <v>7500000</v>
      </c>
      <c r="AF268" s="34">
        <v>0</v>
      </c>
      <c r="AG268" s="34">
        <f t="shared" si="24"/>
        <v>7500000</v>
      </c>
      <c r="AH268" s="30" t="s">
        <v>103</v>
      </c>
      <c r="AI268" s="30" t="s">
        <v>103</v>
      </c>
      <c r="AJ268" s="30" t="s">
        <v>103</v>
      </c>
      <c r="AK268" s="30" t="s">
        <v>103</v>
      </c>
      <c r="AL268" s="31" t="s">
        <v>103</v>
      </c>
      <c r="AM268" s="31">
        <v>43405</v>
      </c>
      <c r="AN268" s="64">
        <v>43465</v>
      </c>
      <c r="AO268" s="31" t="s">
        <v>116</v>
      </c>
      <c r="AP268" s="70">
        <f t="shared" si="23"/>
        <v>60</v>
      </c>
      <c r="AQ268" s="30" t="s">
        <v>1890</v>
      </c>
      <c r="AR268" s="158">
        <v>79388742</v>
      </c>
      <c r="AS268" s="5" t="str">
        <f t="shared" si="25"/>
        <v>Terminado para  tramite de liquidacion</v>
      </c>
    </row>
    <row r="269" spans="1:45" ht="20.100000000000001" hidden="1" customHeight="1">
      <c r="A269" s="53" t="s">
        <v>1876</v>
      </c>
      <c r="B269" s="54">
        <v>101</v>
      </c>
      <c r="C269" s="55" t="s">
        <v>155</v>
      </c>
      <c r="D269" s="30" t="s">
        <v>1891</v>
      </c>
      <c r="E269" s="30" t="s">
        <v>1892</v>
      </c>
      <c r="F269" s="30" t="s">
        <v>1893</v>
      </c>
      <c r="G269" s="56" t="s">
        <v>12</v>
      </c>
      <c r="H269" s="64">
        <v>43402</v>
      </c>
      <c r="I269" s="75" t="s">
        <v>26</v>
      </c>
      <c r="J269" s="30" t="s">
        <v>35</v>
      </c>
      <c r="K269" s="30" t="s">
        <v>20</v>
      </c>
      <c r="L269" s="30" t="s">
        <v>1894</v>
      </c>
      <c r="M269" s="54">
        <v>87</v>
      </c>
      <c r="N269" s="29">
        <v>801315</v>
      </c>
      <c r="O269" s="102" t="s">
        <v>1881</v>
      </c>
      <c r="P269" s="190">
        <v>10402918</v>
      </c>
      <c r="Q269" s="61" t="s">
        <v>1895</v>
      </c>
      <c r="R269" s="36" t="s">
        <v>229</v>
      </c>
      <c r="S269" s="30" t="s">
        <v>27</v>
      </c>
      <c r="T269" s="30" t="s">
        <v>99</v>
      </c>
      <c r="U269" s="65" t="s">
        <v>1896</v>
      </c>
      <c r="V269" s="64">
        <v>43430</v>
      </c>
      <c r="W269" s="30" t="s">
        <v>35</v>
      </c>
      <c r="X269" s="30" t="s">
        <v>759</v>
      </c>
      <c r="Y269" s="62" t="s">
        <v>760</v>
      </c>
      <c r="Z269" s="33" t="s">
        <v>1897</v>
      </c>
      <c r="AA269" s="54">
        <v>900086092</v>
      </c>
      <c r="AB269" s="55" t="s">
        <v>815</v>
      </c>
      <c r="AC269" s="54" t="s">
        <v>1898</v>
      </c>
      <c r="AD269" s="74">
        <v>43430</v>
      </c>
      <c r="AE269" s="34">
        <v>10402918</v>
      </c>
      <c r="AF269" s="67">
        <v>112754030</v>
      </c>
      <c r="AG269" s="34">
        <f t="shared" si="24"/>
        <v>123156948</v>
      </c>
      <c r="AH269" s="30" t="s">
        <v>103</v>
      </c>
      <c r="AI269" s="30" t="s">
        <v>103</v>
      </c>
      <c r="AJ269" s="30" t="s">
        <v>103</v>
      </c>
      <c r="AK269" s="30" t="s">
        <v>103</v>
      </c>
      <c r="AL269" s="31" t="s">
        <v>103</v>
      </c>
      <c r="AM269" s="64">
        <v>43430</v>
      </c>
      <c r="AN269" s="64">
        <v>43789</v>
      </c>
      <c r="AO269" s="31" t="s">
        <v>116</v>
      </c>
      <c r="AP269" s="70">
        <f t="shared" si="23"/>
        <v>359</v>
      </c>
      <c r="AQ269" s="30" t="s">
        <v>923</v>
      </c>
      <c r="AR269" s="158">
        <v>12724487</v>
      </c>
      <c r="AS269" s="5" t="str">
        <f t="shared" si="25"/>
        <v>Terminado para  tramite de liquidacion</v>
      </c>
    </row>
    <row r="270" spans="1:45" ht="20.100000000000001" hidden="1" customHeight="1">
      <c r="A270" s="53" t="s">
        <v>1876</v>
      </c>
      <c r="B270" s="54">
        <v>110</v>
      </c>
      <c r="C270" s="55" t="s">
        <v>155</v>
      </c>
      <c r="D270" s="30" t="s">
        <v>1899</v>
      </c>
      <c r="E270" s="30" t="s">
        <v>1900</v>
      </c>
      <c r="F270" s="30" t="s">
        <v>1901</v>
      </c>
      <c r="G270" s="56" t="s">
        <v>12</v>
      </c>
      <c r="H270" s="64">
        <v>43404</v>
      </c>
      <c r="I270" s="75" t="s">
        <v>26</v>
      </c>
      <c r="J270" s="30" t="s">
        <v>35</v>
      </c>
      <c r="K270" s="30" t="s">
        <v>20</v>
      </c>
      <c r="L270" s="30" t="s">
        <v>1902</v>
      </c>
      <c r="M270" s="54">
        <v>86</v>
      </c>
      <c r="N270" s="29">
        <v>801315</v>
      </c>
      <c r="O270" s="102" t="s">
        <v>1881</v>
      </c>
      <c r="P270" s="190">
        <v>24569830</v>
      </c>
      <c r="Q270" s="61" t="s">
        <v>1903</v>
      </c>
      <c r="R270" s="36" t="s">
        <v>229</v>
      </c>
      <c r="S270" s="30" t="s">
        <v>27</v>
      </c>
      <c r="T270" s="30" t="s">
        <v>99</v>
      </c>
      <c r="U270" s="65">
        <v>117</v>
      </c>
      <c r="V270" s="64">
        <v>43425</v>
      </c>
      <c r="W270" s="30" t="s">
        <v>35</v>
      </c>
      <c r="X270" s="30" t="s">
        <v>100</v>
      </c>
      <c r="Y270" s="62" t="s">
        <v>101</v>
      </c>
      <c r="Z270" s="33" t="s">
        <v>1904</v>
      </c>
      <c r="AA270" s="54">
        <v>900089308</v>
      </c>
      <c r="AB270" s="55" t="s">
        <v>1376</v>
      </c>
      <c r="AC270" s="54" t="s">
        <v>1905</v>
      </c>
      <c r="AD270" s="74">
        <v>43426</v>
      </c>
      <c r="AE270" s="34">
        <v>24569342</v>
      </c>
      <c r="AF270" s="67">
        <v>229584146</v>
      </c>
      <c r="AG270" s="34">
        <f t="shared" si="24"/>
        <v>254153488</v>
      </c>
      <c r="AH270" s="30" t="s">
        <v>103</v>
      </c>
      <c r="AI270" s="30" t="s">
        <v>103</v>
      </c>
      <c r="AJ270" s="30" t="s">
        <v>103</v>
      </c>
      <c r="AK270" s="30" t="s">
        <v>103</v>
      </c>
      <c r="AL270" s="31" t="s">
        <v>103</v>
      </c>
      <c r="AM270" s="64">
        <v>43430</v>
      </c>
      <c r="AN270" s="64">
        <v>43783</v>
      </c>
      <c r="AO270" s="31" t="s">
        <v>116</v>
      </c>
      <c r="AP270" s="70">
        <f t="shared" si="23"/>
        <v>353</v>
      </c>
      <c r="AQ270" s="36" t="s">
        <v>780</v>
      </c>
      <c r="AR270" s="159">
        <v>79537863</v>
      </c>
      <c r="AS270" s="5" t="str">
        <f t="shared" si="25"/>
        <v>Terminado para  tramite de liquidacion</v>
      </c>
    </row>
    <row r="271" spans="1:45" ht="20.100000000000001" hidden="1" customHeight="1">
      <c r="A271" s="53" t="s">
        <v>1876</v>
      </c>
      <c r="B271" s="54">
        <v>85</v>
      </c>
      <c r="C271" s="55" t="s">
        <v>155</v>
      </c>
      <c r="D271" s="30" t="s">
        <v>1906</v>
      </c>
      <c r="E271" s="30" t="s">
        <v>1698</v>
      </c>
      <c r="F271" s="30" t="s">
        <v>1907</v>
      </c>
      <c r="G271" s="56" t="s">
        <v>12</v>
      </c>
      <c r="H271" s="64">
        <v>43392</v>
      </c>
      <c r="I271" s="75" t="s">
        <v>31</v>
      </c>
      <c r="J271" s="59" t="s">
        <v>1050</v>
      </c>
      <c r="K271" s="36" t="s">
        <v>19</v>
      </c>
      <c r="L271" s="30" t="s">
        <v>1908</v>
      </c>
      <c r="M271" s="54">
        <v>207</v>
      </c>
      <c r="N271" s="29" t="s">
        <v>1909</v>
      </c>
      <c r="O271" s="50" t="s">
        <v>568</v>
      </c>
      <c r="P271" s="190">
        <v>9172329</v>
      </c>
      <c r="Q271" s="61" t="s">
        <v>1910</v>
      </c>
      <c r="R271" s="36" t="s">
        <v>283</v>
      </c>
      <c r="S271" s="30" t="s">
        <v>28</v>
      </c>
      <c r="T271" s="30" t="s">
        <v>103</v>
      </c>
      <c r="U271" s="30" t="s">
        <v>103</v>
      </c>
      <c r="V271" s="31" t="s">
        <v>103</v>
      </c>
      <c r="W271" s="30" t="s">
        <v>103</v>
      </c>
      <c r="X271" s="30" t="s">
        <v>103</v>
      </c>
      <c r="Y271" s="30" t="s">
        <v>103</v>
      </c>
      <c r="Z271" s="30" t="s">
        <v>103</v>
      </c>
      <c r="AA271" s="29" t="s">
        <v>103</v>
      </c>
      <c r="AB271" s="36" t="s">
        <v>103</v>
      </c>
      <c r="AC271" s="30" t="s">
        <v>103</v>
      </c>
      <c r="AD271" s="31" t="s">
        <v>103</v>
      </c>
      <c r="AE271" s="34">
        <v>0</v>
      </c>
      <c r="AF271" s="34">
        <v>0</v>
      </c>
      <c r="AG271" s="34">
        <f t="shared" si="24"/>
        <v>0</v>
      </c>
      <c r="AH271" s="30" t="s">
        <v>103</v>
      </c>
      <c r="AI271" s="30" t="s">
        <v>103</v>
      </c>
      <c r="AJ271" s="30" t="s">
        <v>103</v>
      </c>
      <c r="AK271" s="30" t="s">
        <v>103</v>
      </c>
      <c r="AL271" s="30" t="s">
        <v>103</v>
      </c>
      <c r="AM271" s="31" t="s">
        <v>103</v>
      </c>
      <c r="AN271" s="31" t="s">
        <v>103</v>
      </c>
      <c r="AO271" s="31"/>
      <c r="AP271" s="37"/>
      <c r="AQ271" s="30" t="s">
        <v>103</v>
      </c>
      <c r="AR271" s="158" t="s">
        <v>103</v>
      </c>
      <c r="AS271" s="5" t="str">
        <f t="shared" si="25"/>
        <v xml:space="preserve"> En ejecución</v>
      </c>
    </row>
    <row r="272" spans="1:45" ht="20.100000000000001" hidden="1" customHeight="1">
      <c r="A272" s="53" t="s">
        <v>1876</v>
      </c>
      <c r="B272" s="54">
        <v>90</v>
      </c>
      <c r="C272" s="55" t="s">
        <v>155</v>
      </c>
      <c r="D272" s="30" t="s">
        <v>1911</v>
      </c>
      <c r="E272" s="30" t="s">
        <v>1912</v>
      </c>
      <c r="F272" s="30" t="s">
        <v>1913</v>
      </c>
      <c r="G272" s="56" t="s">
        <v>12</v>
      </c>
      <c r="H272" s="64">
        <v>43403</v>
      </c>
      <c r="I272" s="75" t="s">
        <v>31</v>
      </c>
      <c r="J272" s="59" t="s">
        <v>1050</v>
      </c>
      <c r="K272" s="30" t="s">
        <v>23</v>
      </c>
      <c r="L272" s="30" t="s">
        <v>1438</v>
      </c>
      <c r="M272" s="54">
        <v>227</v>
      </c>
      <c r="N272" s="29">
        <v>911117</v>
      </c>
      <c r="O272" s="50" t="s">
        <v>1914</v>
      </c>
      <c r="P272" s="190">
        <v>29000000</v>
      </c>
      <c r="Q272" s="61" t="s">
        <v>1915</v>
      </c>
      <c r="R272" s="36" t="s">
        <v>1090</v>
      </c>
      <c r="S272" s="30" t="s">
        <v>27</v>
      </c>
      <c r="T272" s="30" t="s">
        <v>99</v>
      </c>
      <c r="U272" s="70" t="s">
        <v>1916</v>
      </c>
      <c r="V272" s="64">
        <v>43434</v>
      </c>
      <c r="W272" s="30" t="s">
        <v>36</v>
      </c>
      <c r="X272" s="30" t="s">
        <v>357</v>
      </c>
      <c r="Y272" s="62" t="s">
        <v>101</v>
      </c>
      <c r="Z272" s="33" t="s">
        <v>1917</v>
      </c>
      <c r="AA272" s="54">
        <v>800219876</v>
      </c>
      <c r="AB272" s="55" t="s">
        <v>1618</v>
      </c>
      <c r="AC272" s="54">
        <v>256318</v>
      </c>
      <c r="AD272" s="74">
        <v>43434</v>
      </c>
      <c r="AE272" s="34">
        <v>25820600</v>
      </c>
      <c r="AF272" s="34">
        <v>0</v>
      </c>
      <c r="AG272" s="34">
        <f t="shared" si="24"/>
        <v>25820600</v>
      </c>
      <c r="AH272" s="31" t="s">
        <v>103</v>
      </c>
      <c r="AI272" s="31" t="s">
        <v>103</v>
      </c>
      <c r="AJ272" s="31" t="s">
        <v>103</v>
      </c>
      <c r="AK272" s="31" t="s">
        <v>103</v>
      </c>
      <c r="AL272" s="31" t="s">
        <v>103</v>
      </c>
      <c r="AM272" s="64">
        <v>43434</v>
      </c>
      <c r="AN272" s="64">
        <v>43449</v>
      </c>
      <c r="AO272" s="31" t="s">
        <v>116</v>
      </c>
      <c r="AP272" s="70">
        <f t="shared" si="23"/>
        <v>15</v>
      </c>
      <c r="AQ272" s="30" t="s">
        <v>1443</v>
      </c>
      <c r="AR272" s="159">
        <v>79292555</v>
      </c>
      <c r="AS272" s="5" t="str">
        <f t="shared" si="25"/>
        <v>Terminado para  tramite de liquidacion</v>
      </c>
    </row>
    <row r="273" spans="1:45" s="118" customFormat="1" ht="20.100000000000001" hidden="1" customHeight="1">
      <c r="A273" s="111" t="s">
        <v>106</v>
      </c>
      <c r="B273" s="112" t="s">
        <v>1918</v>
      </c>
      <c r="C273" s="112" t="s">
        <v>1413</v>
      </c>
      <c r="D273" s="112" t="s">
        <v>1919</v>
      </c>
      <c r="E273" s="112" t="s">
        <v>1920</v>
      </c>
      <c r="F273" s="30" t="s">
        <v>1921</v>
      </c>
      <c r="G273" s="56" t="s">
        <v>12</v>
      </c>
      <c r="H273" s="113">
        <v>43395</v>
      </c>
      <c r="I273" s="75" t="s">
        <v>31</v>
      </c>
      <c r="J273" s="112" t="s">
        <v>1050</v>
      </c>
      <c r="K273" s="112" t="s">
        <v>20</v>
      </c>
      <c r="L273" s="112" t="s">
        <v>1922</v>
      </c>
      <c r="M273" s="112">
        <v>294</v>
      </c>
      <c r="N273" s="112">
        <v>78181507</v>
      </c>
      <c r="O273" s="114" t="s">
        <v>595</v>
      </c>
      <c r="P273" s="196" t="s">
        <v>1923</v>
      </c>
      <c r="Q273" s="116">
        <v>59618</v>
      </c>
      <c r="R273" s="117" t="s">
        <v>456</v>
      </c>
      <c r="S273" s="112" t="s">
        <v>27</v>
      </c>
      <c r="T273" s="112" t="s">
        <v>99</v>
      </c>
      <c r="U273" s="112" t="s">
        <v>1924</v>
      </c>
      <c r="V273" s="113">
        <v>43430</v>
      </c>
      <c r="W273" s="112" t="s">
        <v>43</v>
      </c>
      <c r="X273" s="112" t="s">
        <v>674</v>
      </c>
      <c r="Y273" s="112" t="s">
        <v>1118</v>
      </c>
      <c r="Z273" s="112" t="s">
        <v>1925</v>
      </c>
      <c r="AA273" s="112">
        <v>1129403</v>
      </c>
      <c r="AB273" s="112">
        <v>4</v>
      </c>
      <c r="AC273" s="112">
        <v>250318</v>
      </c>
      <c r="AD273" s="113">
        <v>43430</v>
      </c>
      <c r="AE273" s="115">
        <v>5000000</v>
      </c>
      <c r="AF273" s="115">
        <v>0</v>
      </c>
      <c r="AG273" s="34">
        <f t="shared" si="24"/>
        <v>5000000</v>
      </c>
      <c r="AH273" s="112" t="s">
        <v>103</v>
      </c>
      <c r="AI273" s="112" t="s">
        <v>103</v>
      </c>
      <c r="AJ273" s="112" t="s">
        <v>103</v>
      </c>
      <c r="AK273" s="112" t="s">
        <v>103</v>
      </c>
      <c r="AL273" s="112" t="s">
        <v>103</v>
      </c>
      <c r="AM273" s="113">
        <v>43431</v>
      </c>
      <c r="AN273" s="113">
        <v>43465</v>
      </c>
      <c r="AO273" s="31" t="s">
        <v>116</v>
      </c>
      <c r="AP273" s="112">
        <v>3</v>
      </c>
      <c r="AQ273" s="36" t="s">
        <v>1926</v>
      </c>
      <c r="AR273" s="158">
        <v>4427481</v>
      </c>
      <c r="AS273" s="5" t="str">
        <f t="shared" si="25"/>
        <v>Terminado para  tramite de liquidacion</v>
      </c>
    </row>
    <row r="274" spans="1:45" s="118" customFormat="1" ht="20.100000000000001" hidden="1" customHeight="1">
      <c r="A274" s="111" t="s">
        <v>106</v>
      </c>
      <c r="B274" s="112" t="s">
        <v>1927</v>
      </c>
      <c r="C274" s="112" t="s">
        <v>1413</v>
      </c>
      <c r="D274" s="112" t="s">
        <v>1928</v>
      </c>
      <c r="E274" s="112" t="s">
        <v>1929</v>
      </c>
      <c r="F274" s="30" t="s">
        <v>1930</v>
      </c>
      <c r="G274" s="56" t="s">
        <v>12</v>
      </c>
      <c r="H274" s="113">
        <v>43395</v>
      </c>
      <c r="I274" s="75" t="s">
        <v>31</v>
      </c>
      <c r="J274" s="112" t="s">
        <v>1050</v>
      </c>
      <c r="K274" s="112" t="s">
        <v>20</v>
      </c>
      <c r="L274" s="112" t="s">
        <v>1931</v>
      </c>
      <c r="M274" s="112">
        <v>292</v>
      </c>
      <c r="N274" s="112" t="s">
        <v>1932</v>
      </c>
      <c r="O274" s="114" t="s">
        <v>1933</v>
      </c>
      <c r="P274" s="196" t="s">
        <v>1934</v>
      </c>
      <c r="Q274" s="116">
        <v>60018</v>
      </c>
      <c r="R274" s="117" t="s">
        <v>1234</v>
      </c>
      <c r="S274" s="112" t="s">
        <v>27</v>
      </c>
      <c r="T274" s="112" t="s">
        <v>99</v>
      </c>
      <c r="U274" s="112" t="s">
        <v>1935</v>
      </c>
      <c r="V274" s="113">
        <v>43423</v>
      </c>
      <c r="W274" s="112" t="s">
        <v>43</v>
      </c>
      <c r="X274" s="112" t="s">
        <v>696</v>
      </c>
      <c r="Y274" s="112" t="s">
        <v>697</v>
      </c>
      <c r="Z274" s="112" t="s">
        <v>1936</v>
      </c>
      <c r="AA274" s="112">
        <v>830085235</v>
      </c>
      <c r="AB274" s="112">
        <v>1</v>
      </c>
      <c r="AC274" s="112">
        <v>246018</v>
      </c>
      <c r="AD274" s="113">
        <v>43423</v>
      </c>
      <c r="AE274" s="119">
        <v>6400574</v>
      </c>
      <c r="AF274" s="115">
        <v>0</v>
      </c>
      <c r="AG274" s="34">
        <f t="shared" si="24"/>
        <v>6400574</v>
      </c>
      <c r="AH274" s="112" t="s">
        <v>1937</v>
      </c>
      <c r="AI274" s="112" t="s">
        <v>1938</v>
      </c>
      <c r="AJ274" s="112" t="s">
        <v>1939</v>
      </c>
      <c r="AK274" s="112" t="s">
        <v>1940</v>
      </c>
      <c r="AL274" s="113">
        <v>43424</v>
      </c>
      <c r="AM274" s="113">
        <v>43431</v>
      </c>
      <c r="AN274" s="113">
        <v>43461</v>
      </c>
      <c r="AO274" s="31" t="s">
        <v>116</v>
      </c>
      <c r="AP274" s="112">
        <v>3</v>
      </c>
      <c r="AQ274" s="36" t="s">
        <v>1941</v>
      </c>
      <c r="AR274" s="158">
        <v>79361431</v>
      </c>
      <c r="AS274" s="5" t="str">
        <f t="shared" si="25"/>
        <v>Terminado para  tramite de liquidacion</v>
      </c>
    </row>
    <row r="275" spans="1:45" s="118" customFormat="1" ht="20.100000000000001" hidden="1" customHeight="1">
      <c r="A275" s="111" t="s">
        <v>106</v>
      </c>
      <c r="B275" s="112" t="s">
        <v>1942</v>
      </c>
      <c r="C275" s="112" t="s">
        <v>1413</v>
      </c>
      <c r="D275" s="112" t="s">
        <v>1943</v>
      </c>
      <c r="E275" s="112" t="s">
        <v>1944</v>
      </c>
      <c r="F275" s="30" t="s">
        <v>1945</v>
      </c>
      <c r="G275" s="56" t="s">
        <v>12</v>
      </c>
      <c r="H275" s="113">
        <v>43403</v>
      </c>
      <c r="I275" s="75" t="s">
        <v>31</v>
      </c>
      <c r="J275" s="112" t="s">
        <v>1050</v>
      </c>
      <c r="K275" s="112" t="s">
        <v>20</v>
      </c>
      <c r="L275" s="112" t="s">
        <v>1946</v>
      </c>
      <c r="M275" s="112">
        <v>290</v>
      </c>
      <c r="N275" s="112" t="s">
        <v>1947</v>
      </c>
      <c r="O275" s="114" t="s">
        <v>1948</v>
      </c>
      <c r="P275" s="190">
        <v>35000000</v>
      </c>
      <c r="Q275" s="116">
        <v>59918</v>
      </c>
      <c r="R275" s="117" t="s">
        <v>1234</v>
      </c>
      <c r="S275" s="112" t="s">
        <v>27</v>
      </c>
      <c r="T275" s="112" t="s">
        <v>99</v>
      </c>
      <c r="U275" s="112" t="s">
        <v>1949</v>
      </c>
      <c r="V275" s="113">
        <v>43423</v>
      </c>
      <c r="W275" s="112" t="s">
        <v>43</v>
      </c>
      <c r="X275" s="112" t="s">
        <v>100</v>
      </c>
      <c r="Y275" s="112" t="s">
        <v>101</v>
      </c>
      <c r="Z275" s="112" t="s">
        <v>1950</v>
      </c>
      <c r="AA275" s="112">
        <v>811024067</v>
      </c>
      <c r="AB275" s="112">
        <v>9</v>
      </c>
      <c r="AC275" s="112" t="s">
        <v>103</v>
      </c>
      <c r="AD275" s="112" t="s">
        <v>103</v>
      </c>
      <c r="AE275" s="115">
        <v>0</v>
      </c>
      <c r="AF275" s="115">
        <v>0</v>
      </c>
      <c r="AG275" s="34">
        <f t="shared" si="24"/>
        <v>0</v>
      </c>
      <c r="AH275" s="112" t="s">
        <v>1951</v>
      </c>
      <c r="AI275" s="112" t="s">
        <v>1952</v>
      </c>
      <c r="AJ275" s="112" t="s">
        <v>1953</v>
      </c>
      <c r="AK275" s="112" t="s">
        <v>1954</v>
      </c>
      <c r="AL275" s="113">
        <v>43425</v>
      </c>
      <c r="AM275" s="113">
        <v>43425</v>
      </c>
      <c r="AN275" s="113">
        <v>43455</v>
      </c>
      <c r="AO275" s="31" t="s">
        <v>116</v>
      </c>
      <c r="AP275" s="112">
        <v>8</v>
      </c>
      <c r="AQ275" s="36" t="s">
        <v>1955</v>
      </c>
      <c r="AR275" s="158">
        <v>46668764</v>
      </c>
      <c r="AS275" s="5" t="str">
        <f t="shared" si="25"/>
        <v>Terminado para  tramite de liquidacion</v>
      </c>
    </row>
    <row r="276" spans="1:45" s="118" customFormat="1" ht="20.100000000000001" hidden="1" customHeight="1">
      <c r="A276" s="111" t="s">
        <v>106</v>
      </c>
      <c r="B276" s="112" t="s">
        <v>1956</v>
      </c>
      <c r="C276" s="112" t="s">
        <v>1413</v>
      </c>
      <c r="D276" s="112" t="s">
        <v>1957</v>
      </c>
      <c r="E276" s="112" t="s">
        <v>1958</v>
      </c>
      <c r="F276" s="30" t="s">
        <v>1959</v>
      </c>
      <c r="G276" s="56" t="s">
        <v>12</v>
      </c>
      <c r="H276" s="113">
        <v>43397</v>
      </c>
      <c r="I276" s="75" t="s">
        <v>26</v>
      </c>
      <c r="J276" s="112" t="s">
        <v>35</v>
      </c>
      <c r="K276" s="112" t="s">
        <v>20</v>
      </c>
      <c r="L276" s="112" t="s">
        <v>1960</v>
      </c>
      <c r="M276" s="112">
        <v>90</v>
      </c>
      <c r="N276" s="112">
        <v>80131500</v>
      </c>
      <c r="O276" s="114" t="s">
        <v>1675</v>
      </c>
      <c r="P276" s="190">
        <v>3100000</v>
      </c>
      <c r="Q276" s="116">
        <v>47918</v>
      </c>
      <c r="R276" s="117" t="s">
        <v>229</v>
      </c>
      <c r="S276" s="112" t="s">
        <v>27</v>
      </c>
      <c r="T276" s="112" t="s">
        <v>99</v>
      </c>
      <c r="U276" s="112" t="s">
        <v>1961</v>
      </c>
      <c r="V276" s="113">
        <v>43418</v>
      </c>
      <c r="W276" s="112" t="s">
        <v>35</v>
      </c>
      <c r="X276" s="112" t="s">
        <v>696</v>
      </c>
      <c r="Y276" s="112" t="s">
        <v>1962</v>
      </c>
      <c r="Z276" s="112" t="s">
        <v>1963</v>
      </c>
      <c r="AA276" s="112" t="s">
        <v>1964</v>
      </c>
      <c r="AB276" s="112"/>
      <c r="AC276" s="112" t="s">
        <v>1965</v>
      </c>
      <c r="AD276" s="113">
        <v>43418</v>
      </c>
      <c r="AE276" s="115">
        <v>3054895</v>
      </c>
      <c r="AF276" s="119">
        <v>33214750</v>
      </c>
      <c r="AG276" s="34">
        <f t="shared" si="24"/>
        <v>36269645</v>
      </c>
      <c r="AH276" s="112" t="s">
        <v>103</v>
      </c>
      <c r="AI276" s="112" t="s">
        <v>103</v>
      </c>
      <c r="AJ276" s="112" t="s">
        <v>103</v>
      </c>
      <c r="AK276" s="112" t="s">
        <v>103</v>
      </c>
      <c r="AL276" s="112" t="s">
        <v>103</v>
      </c>
      <c r="AM276" s="113">
        <v>43434</v>
      </c>
      <c r="AN276" s="113">
        <v>43784</v>
      </c>
      <c r="AO276" s="31" t="s">
        <v>116</v>
      </c>
      <c r="AP276" s="112">
        <v>1</v>
      </c>
      <c r="AQ276" s="36" t="s">
        <v>699</v>
      </c>
      <c r="AR276" s="158">
        <v>19333768</v>
      </c>
      <c r="AS276" s="5" t="str">
        <f t="shared" si="25"/>
        <v>Terminado para  tramite de liquidacion</v>
      </c>
    </row>
    <row r="277" spans="1:45" s="118" customFormat="1" ht="20.100000000000001" hidden="1" customHeight="1">
      <c r="A277" s="111" t="s">
        <v>106</v>
      </c>
      <c r="B277" s="112" t="s">
        <v>1966</v>
      </c>
      <c r="C277" s="112" t="s">
        <v>1413</v>
      </c>
      <c r="D277" s="112" t="s">
        <v>1967</v>
      </c>
      <c r="E277" s="112" t="s">
        <v>1968</v>
      </c>
      <c r="F277" s="30" t="s">
        <v>1969</v>
      </c>
      <c r="G277" s="56" t="s">
        <v>12</v>
      </c>
      <c r="H277" s="113">
        <v>43398</v>
      </c>
      <c r="I277" s="75" t="s">
        <v>26</v>
      </c>
      <c r="J277" s="112" t="s">
        <v>35</v>
      </c>
      <c r="K277" s="112" t="s">
        <v>20</v>
      </c>
      <c r="L277" s="112" t="s">
        <v>1970</v>
      </c>
      <c r="M277" s="112">
        <v>91</v>
      </c>
      <c r="N277" s="112">
        <v>80131500</v>
      </c>
      <c r="O277" s="114" t="s">
        <v>1675</v>
      </c>
      <c r="P277" s="190">
        <v>6698750</v>
      </c>
      <c r="Q277" s="116">
        <v>49918</v>
      </c>
      <c r="R277" s="117" t="s">
        <v>1971</v>
      </c>
      <c r="S277" s="112" t="s">
        <v>27</v>
      </c>
      <c r="T277" s="112" t="s">
        <v>99</v>
      </c>
      <c r="U277" s="112" t="s">
        <v>1972</v>
      </c>
      <c r="V277" s="113">
        <v>43427</v>
      </c>
      <c r="W277" s="112" t="s">
        <v>35</v>
      </c>
      <c r="X277" s="112" t="s">
        <v>857</v>
      </c>
      <c r="Y277" s="112" t="s">
        <v>858</v>
      </c>
      <c r="Z277" s="112" t="s">
        <v>1973</v>
      </c>
      <c r="AA277" s="112" t="s">
        <v>1974</v>
      </c>
      <c r="AB277" s="112"/>
      <c r="AC277" s="112" t="s">
        <v>1975</v>
      </c>
      <c r="AD277" s="113">
        <v>43427</v>
      </c>
      <c r="AE277" s="115">
        <v>6698747</v>
      </c>
      <c r="AF277" s="115">
        <v>73059556</v>
      </c>
      <c r="AG277" s="34">
        <f t="shared" si="24"/>
        <v>79758303</v>
      </c>
      <c r="AH277" s="112" t="s">
        <v>103</v>
      </c>
      <c r="AI277" s="112" t="s">
        <v>103</v>
      </c>
      <c r="AJ277" s="112" t="s">
        <v>103</v>
      </c>
      <c r="AK277" s="112" t="s">
        <v>103</v>
      </c>
      <c r="AL277" s="112" t="s">
        <v>103</v>
      </c>
      <c r="AM277" s="113">
        <v>43434</v>
      </c>
      <c r="AN277" s="113">
        <v>43791</v>
      </c>
      <c r="AO277" s="31" t="s">
        <v>116</v>
      </c>
      <c r="AP277" s="112">
        <v>1</v>
      </c>
      <c r="AQ277" s="36" t="s">
        <v>1135</v>
      </c>
      <c r="AR277" s="158">
        <v>25166983</v>
      </c>
      <c r="AS277" s="5" t="str">
        <f t="shared" si="25"/>
        <v>Terminado para  tramite de liquidacion</v>
      </c>
    </row>
    <row r="278" spans="1:45" s="118" customFormat="1" ht="20.100000000000001" hidden="1" customHeight="1">
      <c r="A278" s="111" t="s">
        <v>106</v>
      </c>
      <c r="B278" s="112" t="s">
        <v>1976</v>
      </c>
      <c r="C278" s="112" t="s">
        <v>1413</v>
      </c>
      <c r="D278" s="112" t="s">
        <v>1977</v>
      </c>
      <c r="E278" s="112" t="s">
        <v>1978</v>
      </c>
      <c r="F278" s="30" t="s">
        <v>1979</v>
      </c>
      <c r="G278" s="56" t="s">
        <v>12</v>
      </c>
      <c r="H278" s="113">
        <v>43398</v>
      </c>
      <c r="I278" s="75" t="s">
        <v>26</v>
      </c>
      <c r="J278" s="112" t="s">
        <v>35</v>
      </c>
      <c r="K278" s="112" t="s">
        <v>20</v>
      </c>
      <c r="L278" s="112" t="s">
        <v>1980</v>
      </c>
      <c r="M278" s="112">
        <v>93</v>
      </c>
      <c r="N278" s="112">
        <v>80131500</v>
      </c>
      <c r="O278" s="114" t="s">
        <v>1675</v>
      </c>
      <c r="P278" s="190">
        <v>12752000</v>
      </c>
      <c r="Q278" s="116">
        <v>48318</v>
      </c>
      <c r="R278" s="117" t="s">
        <v>229</v>
      </c>
      <c r="S278" s="112" t="s">
        <v>27</v>
      </c>
      <c r="T278" s="112" t="s">
        <v>99</v>
      </c>
      <c r="U278" s="112" t="s">
        <v>1981</v>
      </c>
      <c r="V278" s="113">
        <v>43426</v>
      </c>
      <c r="W278" s="112" t="s">
        <v>35</v>
      </c>
      <c r="X278" s="112" t="s">
        <v>951</v>
      </c>
      <c r="Y278" s="112" t="s">
        <v>1982</v>
      </c>
      <c r="Z278" s="112" t="s">
        <v>1983</v>
      </c>
      <c r="AA278" s="112" t="s">
        <v>1984</v>
      </c>
      <c r="AB278" s="112"/>
      <c r="AC278" s="112">
        <v>249318</v>
      </c>
      <c r="AD278" s="113">
        <v>43427</v>
      </c>
      <c r="AE278" s="115">
        <v>12751025</v>
      </c>
      <c r="AF278" s="115">
        <v>121262257</v>
      </c>
      <c r="AG278" s="34">
        <f t="shared" si="24"/>
        <v>134013282</v>
      </c>
      <c r="AH278" s="112" t="s">
        <v>103</v>
      </c>
      <c r="AI278" s="112" t="s">
        <v>103</v>
      </c>
      <c r="AJ278" s="112" t="s">
        <v>103</v>
      </c>
      <c r="AK278" s="112" t="s">
        <v>103</v>
      </c>
      <c r="AL278" s="112" t="s">
        <v>103</v>
      </c>
      <c r="AM278" s="113">
        <v>43430</v>
      </c>
      <c r="AN278" s="113">
        <v>43786</v>
      </c>
      <c r="AO278" s="31" t="s">
        <v>116</v>
      </c>
      <c r="AP278" s="112">
        <v>4</v>
      </c>
      <c r="AQ278" s="36" t="s">
        <v>1985</v>
      </c>
      <c r="AR278" s="158">
        <v>7314404</v>
      </c>
      <c r="AS278" s="5" t="str">
        <f t="shared" si="25"/>
        <v>Terminado para  tramite de liquidacion</v>
      </c>
    </row>
    <row r="279" spans="1:45" s="118" customFormat="1" ht="20.100000000000001" hidden="1" customHeight="1">
      <c r="A279" s="111" t="s">
        <v>106</v>
      </c>
      <c r="B279" s="112" t="s">
        <v>1986</v>
      </c>
      <c r="C279" s="112" t="s">
        <v>1413</v>
      </c>
      <c r="D279" s="112" t="s">
        <v>1987</v>
      </c>
      <c r="E279" s="112" t="s">
        <v>1988</v>
      </c>
      <c r="F279" s="30" t="s">
        <v>1989</v>
      </c>
      <c r="G279" s="56" t="s">
        <v>12</v>
      </c>
      <c r="H279" s="113">
        <v>43399</v>
      </c>
      <c r="I279" s="75" t="s">
        <v>26</v>
      </c>
      <c r="J279" s="112" t="s">
        <v>35</v>
      </c>
      <c r="K279" s="112" t="s">
        <v>20</v>
      </c>
      <c r="L279" s="112" t="s">
        <v>1990</v>
      </c>
      <c r="M279" s="112">
        <v>89</v>
      </c>
      <c r="N279" s="112">
        <v>80131500</v>
      </c>
      <c r="O279" s="114" t="s">
        <v>1675</v>
      </c>
      <c r="P279" s="190">
        <v>566900</v>
      </c>
      <c r="Q279" s="116">
        <v>48118</v>
      </c>
      <c r="R279" s="117" t="s">
        <v>1971</v>
      </c>
      <c r="S279" s="112" t="s">
        <v>27</v>
      </c>
      <c r="T279" s="112" t="s">
        <v>99</v>
      </c>
      <c r="U279" s="112" t="s">
        <v>1991</v>
      </c>
      <c r="V279" s="113">
        <v>43427</v>
      </c>
      <c r="W279" s="112" t="s">
        <v>35</v>
      </c>
      <c r="X279" s="112" t="s">
        <v>674</v>
      </c>
      <c r="Y279" s="112" t="s">
        <v>1992</v>
      </c>
      <c r="Z279" s="112" t="s">
        <v>1993</v>
      </c>
      <c r="AA279" s="112" t="s">
        <v>1994</v>
      </c>
      <c r="AB279" s="112"/>
      <c r="AC279" s="112" t="s">
        <v>1995</v>
      </c>
      <c r="AD279" s="113">
        <v>43427</v>
      </c>
      <c r="AE279" s="115">
        <v>566.88699999999994</v>
      </c>
      <c r="AF279" s="115" t="s">
        <v>1996</v>
      </c>
      <c r="AG279" s="34">
        <f t="shared" si="24"/>
        <v>6548107.8870000001</v>
      </c>
      <c r="AH279" s="112" t="s">
        <v>103</v>
      </c>
      <c r="AI279" s="112" t="s">
        <v>103</v>
      </c>
      <c r="AJ279" s="112" t="s">
        <v>103</v>
      </c>
      <c r="AK279" s="112" t="s">
        <v>103</v>
      </c>
      <c r="AL279" s="112" t="s">
        <v>103</v>
      </c>
      <c r="AM279" s="113">
        <v>43435</v>
      </c>
      <c r="AN279" s="113">
        <v>43799</v>
      </c>
      <c r="AO279" s="31" t="s">
        <v>116</v>
      </c>
      <c r="AP279" s="70">
        <f t="shared" ref="AP279" si="26">+AN279-AM279</f>
        <v>364</v>
      </c>
      <c r="AQ279" s="36" t="s">
        <v>1926</v>
      </c>
      <c r="AR279" s="158">
        <v>4427481</v>
      </c>
      <c r="AS279" s="5" t="str">
        <f t="shared" si="25"/>
        <v>Terminado para  tramite de liquidacion</v>
      </c>
    </row>
    <row r="280" spans="1:45" s="118" customFormat="1" ht="20.100000000000001" hidden="1" customHeight="1">
      <c r="A280" s="111" t="s">
        <v>106</v>
      </c>
      <c r="B280" s="112" t="s">
        <v>1997</v>
      </c>
      <c r="C280" s="112" t="s">
        <v>1413</v>
      </c>
      <c r="D280" s="112" t="s">
        <v>1998</v>
      </c>
      <c r="E280" s="112" t="s">
        <v>1999</v>
      </c>
      <c r="F280" s="30" t="s">
        <v>2000</v>
      </c>
      <c r="G280" s="56" t="s">
        <v>12</v>
      </c>
      <c r="H280" s="113">
        <v>43399</v>
      </c>
      <c r="I280" s="75" t="s">
        <v>26</v>
      </c>
      <c r="J280" s="112" t="s">
        <v>121</v>
      </c>
      <c r="K280" s="112" t="s">
        <v>24</v>
      </c>
      <c r="L280" s="112" t="s">
        <v>2001</v>
      </c>
      <c r="M280" s="112">
        <v>289</v>
      </c>
      <c r="N280" s="112">
        <v>841116</v>
      </c>
      <c r="O280" s="114" t="s">
        <v>2002</v>
      </c>
      <c r="P280" s="196" t="s">
        <v>2003</v>
      </c>
      <c r="Q280" s="116">
        <v>60218</v>
      </c>
      <c r="R280" s="117" t="s">
        <v>2004</v>
      </c>
      <c r="S280" s="112" t="s">
        <v>27</v>
      </c>
      <c r="T280" s="112" t="s">
        <v>99</v>
      </c>
      <c r="U280" s="112" t="s">
        <v>2005</v>
      </c>
      <c r="V280" s="113">
        <v>43404</v>
      </c>
      <c r="W280" s="112" t="s">
        <v>39</v>
      </c>
      <c r="X280" s="112" t="s">
        <v>100</v>
      </c>
      <c r="Y280" s="112" t="s">
        <v>101</v>
      </c>
      <c r="Z280" s="112" t="s">
        <v>2006</v>
      </c>
      <c r="AA280" s="112">
        <v>860012336</v>
      </c>
      <c r="AB280" s="112">
        <v>1</v>
      </c>
      <c r="AC280" s="112">
        <v>237518</v>
      </c>
      <c r="AD280" s="113">
        <v>43405</v>
      </c>
      <c r="AE280" s="115">
        <v>10397040</v>
      </c>
      <c r="AF280" s="115">
        <v>0</v>
      </c>
      <c r="AG280" s="34">
        <f t="shared" si="24"/>
        <v>10397040</v>
      </c>
      <c r="AH280" s="112" t="s">
        <v>103</v>
      </c>
      <c r="AI280" s="112" t="s">
        <v>103</v>
      </c>
      <c r="AJ280" s="112" t="s">
        <v>103</v>
      </c>
      <c r="AK280" s="112" t="s">
        <v>103</v>
      </c>
      <c r="AL280" s="112" t="s">
        <v>103</v>
      </c>
      <c r="AM280" s="113">
        <v>43406</v>
      </c>
      <c r="AN280" s="113">
        <v>43436</v>
      </c>
      <c r="AO280" s="31" t="s">
        <v>116</v>
      </c>
      <c r="AP280" s="112">
        <v>28</v>
      </c>
      <c r="AQ280" s="36" t="s">
        <v>2007</v>
      </c>
      <c r="AR280" s="158">
        <v>52206732</v>
      </c>
      <c r="AS280" s="5" t="str">
        <f t="shared" si="25"/>
        <v>Terminado para  tramite de liquidacion</v>
      </c>
    </row>
    <row r="281" spans="1:45" s="118" customFormat="1" ht="20.100000000000001" hidden="1" customHeight="1">
      <c r="A281" s="111" t="s">
        <v>1481</v>
      </c>
      <c r="B281" s="112"/>
      <c r="C281" s="112" t="s">
        <v>1413</v>
      </c>
      <c r="D281" s="112" t="s">
        <v>2008</v>
      </c>
      <c r="E281" s="112" t="s">
        <v>2009</v>
      </c>
      <c r="F281" s="30" t="s">
        <v>2010</v>
      </c>
      <c r="G281" s="56" t="s">
        <v>12</v>
      </c>
      <c r="H281" s="113">
        <v>43402</v>
      </c>
      <c r="I281" s="104" t="s">
        <v>32</v>
      </c>
      <c r="J281" s="112" t="s">
        <v>95</v>
      </c>
      <c r="K281" s="112" t="s">
        <v>20</v>
      </c>
      <c r="L281" s="112" t="s">
        <v>627</v>
      </c>
      <c r="M281" s="112">
        <v>297</v>
      </c>
      <c r="N281" s="112">
        <v>841316</v>
      </c>
      <c r="O281" s="114" t="s">
        <v>2011</v>
      </c>
      <c r="P281" s="196">
        <v>57000000</v>
      </c>
      <c r="Q281" s="116">
        <v>61418</v>
      </c>
      <c r="R281" s="117" t="s">
        <v>2012</v>
      </c>
      <c r="S281" s="112" t="s">
        <v>27</v>
      </c>
      <c r="T281" s="112" t="s">
        <v>99</v>
      </c>
      <c r="U281" s="112" t="s">
        <v>2013</v>
      </c>
      <c r="V281" s="113">
        <v>43424</v>
      </c>
      <c r="W281" s="112" t="s">
        <v>43</v>
      </c>
      <c r="X281" s="112" t="s">
        <v>357</v>
      </c>
      <c r="Y281" s="112" t="s">
        <v>101</v>
      </c>
      <c r="Z281" s="112" t="s">
        <v>630</v>
      </c>
      <c r="AA281" s="112">
        <v>860002400</v>
      </c>
      <c r="AB281" s="112"/>
      <c r="AC281" s="112">
        <v>246418</v>
      </c>
      <c r="AD281" s="113">
        <v>43424</v>
      </c>
      <c r="AE281" s="115">
        <v>48876035</v>
      </c>
      <c r="AF281" s="115">
        <v>0</v>
      </c>
      <c r="AG281" s="34">
        <f t="shared" si="24"/>
        <v>48876035</v>
      </c>
      <c r="AH281" s="112" t="s">
        <v>103</v>
      </c>
      <c r="AI281" s="112" t="s">
        <v>103</v>
      </c>
      <c r="AJ281" s="112" t="s">
        <v>103</v>
      </c>
      <c r="AK281" s="112" t="s">
        <v>103</v>
      </c>
      <c r="AL281" s="112" t="s">
        <v>103</v>
      </c>
      <c r="AM281" s="113">
        <v>43424</v>
      </c>
      <c r="AN281" s="113">
        <v>43434</v>
      </c>
      <c r="AO281" s="31" t="s">
        <v>116</v>
      </c>
      <c r="AP281" s="112">
        <v>10</v>
      </c>
      <c r="AQ281" s="36" t="s">
        <v>2014</v>
      </c>
      <c r="AR281" s="158">
        <v>1020712442</v>
      </c>
      <c r="AS281" s="5" t="str">
        <f t="shared" si="25"/>
        <v>Terminado para  tramite de liquidacion</v>
      </c>
    </row>
    <row r="282" spans="1:45" ht="20.100000000000001" hidden="1" customHeight="1">
      <c r="A282" s="53" t="s">
        <v>1481</v>
      </c>
      <c r="B282" s="54">
        <v>62293</v>
      </c>
      <c r="C282" s="55" t="s">
        <v>155</v>
      </c>
      <c r="D282" s="30" t="s">
        <v>2015</v>
      </c>
      <c r="E282" s="54">
        <v>62263</v>
      </c>
      <c r="F282" s="30" t="s">
        <v>2016</v>
      </c>
      <c r="G282" s="56" t="s">
        <v>12</v>
      </c>
      <c r="H282" s="64">
        <v>43383</v>
      </c>
      <c r="I282" s="104" t="s">
        <v>32</v>
      </c>
      <c r="J282" s="30" t="s">
        <v>95</v>
      </c>
      <c r="K282" s="36" t="s">
        <v>19</v>
      </c>
      <c r="L282" s="30" t="s">
        <v>2017</v>
      </c>
      <c r="M282" s="54">
        <v>269</v>
      </c>
      <c r="N282" s="29">
        <v>811121</v>
      </c>
      <c r="O282" s="50" t="s">
        <v>2018</v>
      </c>
      <c r="P282" s="190">
        <v>83000000</v>
      </c>
      <c r="Q282" s="61" t="s">
        <v>2019</v>
      </c>
      <c r="R282" s="36" t="s">
        <v>283</v>
      </c>
      <c r="S282" s="30" t="s">
        <v>27</v>
      </c>
      <c r="T282" s="30" t="s">
        <v>99</v>
      </c>
      <c r="U282" s="120">
        <v>32780</v>
      </c>
      <c r="V282" s="64">
        <v>43406</v>
      </c>
      <c r="W282" s="36" t="s">
        <v>43</v>
      </c>
      <c r="X282" s="36" t="s">
        <v>100</v>
      </c>
      <c r="Y282" s="30" t="s">
        <v>101</v>
      </c>
      <c r="Z282" s="33" t="s">
        <v>2020</v>
      </c>
      <c r="AA282" s="54">
        <v>830122566</v>
      </c>
      <c r="AB282" s="55"/>
      <c r="AC282" s="54" t="s">
        <v>2021</v>
      </c>
      <c r="AD282" s="74">
        <v>43410</v>
      </c>
      <c r="AE282" s="34">
        <v>53841281.159999996</v>
      </c>
      <c r="AF282" s="67">
        <v>869362405</v>
      </c>
      <c r="AG282" s="34">
        <f t="shared" si="24"/>
        <v>923203686.15999997</v>
      </c>
      <c r="AH282" s="78" t="s">
        <v>103</v>
      </c>
      <c r="AI282" s="30" t="s">
        <v>103</v>
      </c>
      <c r="AJ282" s="30" t="s">
        <v>103</v>
      </c>
      <c r="AK282" s="30" t="s">
        <v>103</v>
      </c>
      <c r="AL282" s="31" t="s">
        <v>103</v>
      </c>
      <c r="AM282" s="64">
        <v>43406</v>
      </c>
      <c r="AN282" s="64">
        <v>44027</v>
      </c>
      <c r="AO282" s="31" t="s">
        <v>116</v>
      </c>
      <c r="AP282" s="70">
        <f t="shared" ref="AP282:AP321" si="27">+AN282-AM282</f>
        <v>621</v>
      </c>
      <c r="AQ282" s="30" t="s">
        <v>2022</v>
      </c>
      <c r="AR282" s="159">
        <v>79335420</v>
      </c>
      <c r="AS282" s="5" t="str">
        <f t="shared" si="25"/>
        <v>Terminado para  tramite de liquidacion</v>
      </c>
    </row>
    <row r="283" spans="1:45" ht="20.100000000000001" hidden="1" customHeight="1">
      <c r="A283" s="53" t="s">
        <v>106</v>
      </c>
      <c r="B283" s="54">
        <v>112</v>
      </c>
      <c r="C283" s="55" t="s">
        <v>155</v>
      </c>
      <c r="D283" s="30" t="s">
        <v>2023</v>
      </c>
      <c r="E283" s="30" t="s">
        <v>2024</v>
      </c>
      <c r="F283" s="30" t="s">
        <v>2025</v>
      </c>
      <c r="G283" s="56" t="s">
        <v>13</v>
      </c>
      <c r="H283" s="64">
        <v>43419</v>
      </c>
      <c r="I283" s="75" t="s">
        <v>26</v>
      </c>
      <c r="J283" s="59" t="s">
        <v>121</v>
      </c>
      <c r="K283" s="30" t="s">
        <v>17</v>
      </c>
      <c r="L283" s="30" t="s">
        <v>2026</v>
      </c>
      <c r="M283" s="54">
        <v>306</v>
      </c>
      <c r="N283" s="54">
        <v>801615</v>
      </c>
      <c r="O283" s="50" t="s">
        <v>113</v>
      </c>
      <c r="P283" s="193">
        <v>9000000</v>
      </c>
      <c r="Q283" s="61" t="s">
        <v>2027</v>
      </c>
      <c r="R283" s="36" t="s">
        <v>114</v>
      </c>
      <c r="S283" s="30" t="s">
        <v>27</v>
      </c>
      <c r="T283" s="30" t="s">
        <v>99</v>
      </c>
      <c r="U283" s="70">
        <v>114</v>
      </c>
      <c r="V283" s="64">
        <v>43424</v>
      </c>
      <c r="W283" s="30" t="s">
        <v>40</v>
      </c>
      <c r="X283" s="30" t="s">
        <v>100</v>
      </c>
      <c r="Y283" s="62" t="s">
        <v>101</v>
      </c>
      <c r="Z283" s="33" t="s">
        <v>2028</v>
      </c>
      <c r="AA283" s="54">
        <v>77177212</v>
      </c>
      <c r="AB283" s="55"/>
      <c r="AC283" s="54">
        <v>246618</v>
      </c>
      <c r="AD283" s="74">
        <v>43424</v>
      </c>
      <c r="AE283" s="34">
        <v>9000000</v>
      </c>
      <c r="AF283" s="34">
        <v>0</v>
      </c>
      <c r="AG283" s="34">
        <f t="shared" si="24"/>
        <v>9000000</v>
      </c>
      <c r="AH283" s="30" t="s">
        <v>103</v>
      </c>
      <c r="AI283" s="30" t="s">
        <v>103</v>
      </c>
      <c r="AJ283" s="30" t="s">
        <v>103</v>
      </c>
      <c r="AK283" s="30" t="s">
        <v>103</v>
      </c>
      <c r="AL283" s="30" t="s">
        <v>103</v>
      </c>
      <c r="AM283" s="64">
        <v>43424</v>
      </c>
      <c r="AN283" s="64">
        <v>43465</v>
      </c>
      <c r="AO283" s="31" t="s">
        <v>116</v>
      </c>
      <c r="AP283" s="70">
        <f t="shared" si="27"/>
        <v>41</v>
      </c>
      <c r="AQ283" s="30" t="s">
        <v>130</v>
      </c>
      <c r="AR283" s="158">
        <v>39774921</v>
      </c>
      <c r="AS283" s="5" t="str">
        <f t="shared" si="25"/>
        <v>Terminado para  tramite de liquidacion</v>
      </c>
    </row>
    <row r="284" spans="1:45" ht="20.100000000000001" customHeight="1">
      <c r="A284" s="53" t="s">
        <v>106</v>
      </c>
      <c r="B284" s="54">
        <v>121</v>
      </c>
      <c r="C284" s="55" t="s">
        <v>155</v>
      </c>
      <c r="D284" s="121" t="s">
        <v>2029</v>
      </c>
      <c r="E284" s="121" t="s">
        <v>2030</v>
      </c>
      <c r="F284" s="121" t="s">
        <v>2031</v>
      </c>
      <c r="G284" s="56" t="s">
        <v>13</v>
      </c>
      <c r="H284" s="64">
        <v>43434</v>
      </c>
      <c r="I284" s="122" t="s">
        <v>26</v>
      </c>
      <c r="J284" s="33" t="s">
        <v>244</v>
      </c>
      <c r="K284" s="33" t="s">
        <v>20</v>
      </c>
      <c r="L284" s="121" t="s">
        <v>1515</v>
      </c>
      <c r="M284" s="54">
        <v>299</v>
      </c>
      <c r="N284" s="29">
        <v>432324</v>
      </c>
      <c r="O284" s="50" t="s">
        <v>568</v>
      </c>
      <c r="P284" s="193">
        <v>28524300</v>
      </c>
      <c r="Q284" s="123" t="s">
        <v>2032</v>
      </c>
      <c r="R284" s="124" t="s">
        <v>188</v>
      </c>
      <c r="S284" s="121" t="s">
        <v>27</v>
      </c>
      <c r="T284" s="121" t="s">
        <v>99</v>
      </c>
      <c r="U284" s="70">
        <v>136</v>
      </c>
      <c r="V284" s="64">
        <v>43452</v>
      </c>
      <c r="W284" s="30" t="s">
        <v>36</v>
      </c>
      <c r="X284" s="30" t="s">
        <v>100</v>
      </c>
      <c r="Y284" s="62" t="s">
        <v>101</v>
      </c>
      <c r="Z284" s="33" t="s">
        <v>1518</v>
      </c>
      <c r="AA284" s="54">
        <v>830084433</v>
      </c>
      <c r="AB284" s="55" t="s">
        <v>1459</v>
      </c>
      <c r="AC284" s="54">
        <v>272418</v>
      </c>
      <c r="AD284" s="74">
        <v>43452</v>
      </c>
      <c r="AE284" s="125">
        <v>28524300</v>
      </c>
      <c r="AF284" s="31" t="s">
        <v>103</v>
      </c>
      <c r="AG284" s="125">
        <v>28524300</v>
      </c>
      <c r="AH284" s="121" t="s">
        <v>103</v>
      </c>
      <c r="AI284" s="121" t="s">
        <v>103</v>
      </c>
      <c r="AJ284" s="121" t="s">
        <v>103</v>
      </c>
      <c r="AK284" s="121" t="s">
        <v>103</v>
      </c>
      <c r="AL284" s="121" t="s">
        <v>103</v>
      </c>
      <c r="AM284" s="64">
        <v>43452</v>
      </c>
      <c r="AN284" s="64">
        <v>43464</v>
      </c>
      <c r="AO284" s="126" t="s">
        <v>116</v>
      </c>
      <c r="AP284" s="70">
        <f t="shared" si="27"/>
        <v>12</v>
      </c>
      <c r="AQ284" s="33" t="s">
        <v>2033</v>
      </c>
      <c r="AR284" s="169">
        <v>36551065</v>
      </c>
      <c r="AS284" s="5" t="str">
        <f t="shared" si="25"/>
        <v>Terminado para  tramite de liquidacion</v>
      </c>
    </row>
    <row r="285" spans="1:45" ht="20.100000000000001" hidden="1" customHeight="1">
      <c r="A285" s="53" t="s">
        <v>106</v>
      </c>
      <c r="B285" s="54">
        <v>92</v>
      </c>
      <c r="C285" s="55" t="s">
        <v>155</v>
      </c>
      <c r="D285" s="30" t="s">
        <v>2034</v>
      </c>
      <c r="E285" s="30" t="s">
        <v>2035</v>
      </c>
      <c r="F285" s="30" t="s">
        <v>2036</v>
      </c>
      <c r="G285" s="56" t="s">
        <v>13</v>
      </c>
      <c r="H285" s="64">
        <v>43419</v>
      </c>
      <c r="I285" s="75" t="s">
        <v>31</v>
      </c>
      <c r="J285" s="59" t="s">
        <v>1050</v>
      </c>
      <c r="K285" s="36" t="s">
        <v>19</v>
      </c>
      <c r="L285" s="30" t="s">
        <v>1908</v>
      </c>
      <c r="M285" s="54">
        <v>321</v>
      </c>
      <c r="N285" s="29">
        <v>43232311</v>
      </c>
      <c r="O285" s="50" t="s">
        <v>568</v>
      </c>
      <c r="P285" s="193">
        <v>9172329</v>
      </c>
      <c r="Q285" s="61" t="s">
        <v>1910</v>
      </c>
      <c r="R285" s="36" t="s">
        <v>283</v>
      </c>
      <c r="S285" s="30" t="s">
        <v>27</v>
      </c>
      <c r="T285" s="30" t="s">
        <v>99</v>
      </c>
      <c r="U285" s="70">
        <v>71</v>
      </c>
      <c r="V285" s="64">
        <v>43433</v>
      </c>
      <c r="W285" s="30" t="s">
        <v>36</v>
      </c>
      <c r="X285" s="30" t="s">
        <v>100</v>
      </c>
      <c r="Y285" s="62" t="s">
        <v>101</v>
      </c>
      <c r="Z285" s="33" t="s">
        <v>2037</v>
      </c>
      <c r="AA285" s="33">
        <v>800177588</v>
      </c>
      <c r="AB285" s="55" t="s">
        <v>1376</v>
      </c>
      <c r="AC285" s="54">
        <v>255518</v>
      </c>
      <c r="AD285" s="74">
        <v>43434</v>
      </c>
      <c r="AE285" s="34">
        <v>9172328</v>
      </c>
      <c r="AF285" s="34">
        <v>0</v>
      </c>
      <c r="AG285" s="34">
        <f t="shared" si="24"/>
        <v>9172328</v>
      </c>
      <c r="AH285" s="30" t="s">
        <v>103</v>
      </c>
      <c r="AI285" s="30" t="s">
        <v>103</v>
      </c>
      <c r="AJ285" s="30" t="s">
        <v>103</v>
      </c>
      <c r="AK285" s="30" t="s">
        <v>103</v>
      </c>
      <c r="AL285" s="30" t="s">
        <v>103</v>
      </c>
      <c r="AM285" s="64">
        <v>43434</v>
      </c>
      <c r="AN285" s="64">
        <v>43433</v>
      </c>
      <c r="AO285" s="31" t="s">
        <v>116</v>
      </c>
      <c r="AP285" s="70">
        <f t="shared" si="27"/>
        <v>-1</v>
      </c>
      <c r="AQ285" s="30" t="s">
        <v>2038</v>
      </c>
      <c r="AR285" s="158">
        <v>4053117</v>
      </c>
      <c r="AS285" s="5" t="str">
        <f t="shared" si="25"/>
        <v>Terminado para  tramite de liquidacion</v>
      </c>
    </row>
    <row r="286" spans="1:45" ht="20.100000000000001" customHeight="1">
      <c r="A286" s="53" t="s">
        <v>106</v>
      </c>
      <c r="B286" s="54">
        <v>94</v>
      </c>
      <c r="C286" s="55" t="s">
        <v>155</v>
      </c>
      <c r="D286" s="121" t="s">
        <v>2039</v>
      </c>
      <c r="E286" s="121" t="s">
        <v>2040</v>
      </c>
      <c r="F286" s="121" t="s">
        <v>2041</v>
      </c>
      <c r="G286" s="56" t="s">
        <v>13</v>
      </c>
      <c r="H286" s="64">
        <v>43427</v>
      </c>
      <c r="I286" s="122" t="s">
        <v>31</v>
      </c>
      <c r="J286" s="122" t="s">
        <v>1050</v>
      </c>
      <c r="K286" s="33" t="s">
        <v>20</v>
      </c>
      <c r="L286" s="30" t="s">
        <v>2042</v>
      </c>
      <c r="M286" s="54">
        <v>316</v>
      </c>
      <c r="N286" s="29">
        <v>39121321</v>
      </c>
      <c r="O286" s="50" t="s">
        <v>1623</v>
      </c>
      <c r="P286" s="193">
        <v>20000000</v>
      </c>
      <c r="Q286" s="123" t="s">
        <v>2043</v>
      </c>
      <c r="R286" s="121" t="s">
        <v>511</v>
      </c>
      <c r="S286" s="121" t="s">
        <v>27</v>
      </c>
      <c r="T286" s="121" t="s">
        <v>99</v>
      </c>
      <c r="U286" s="70" t="s">
        <v>2044</v>
      </c>
      <c r="V286" s="64">
        <v>43445</v>
      </c>
      <c r="W286" s="30" t="s">
        <v>42</v>
      </c>
      <c r="X286" s="30" t="s">
        <v>100</v>
      </c>
      <c r="Y286" s="62" t="s">
        <v>101</v>
      </c>
      <c r="Z286" s="33" t="s">
        <v>2045</v>
      </c>
      <c r="AA286" s="54">
        <v>900935925</v>
      </c>
      <c r="AB286" s="55" t="s">
        <v>429</v>
      </c>
      <c r="AC286" s="54">
        <v>263218</v>
      </c>
      <c r="AD286" s="74">
        <v>43445</v>
      </c>
      <c r="AE286" s="125">
        <v>20000000</v>
      </c>
      <c r="AF286" s="31" t="s">
        <v>103</v>
      </c>
      <c r="AG286" s="90">
        <v>20000000</v>
      </c>
      <c r="AH286" s="127" t="s">
        <v>1937</v>
      </c>
      <c r="AI286" s="127" t="s">
        <v>1938</v>
      </c>
      <c r="AJ286" s="72" t="s">
        <v>2046</v>
      </c>
      <c r="AK286" s="127" t="s">
        <v>1940</v>
      </c>
      <c r="AL286" s="64">
        <v>43451</v>
      </c>
      <c r="AM286" s="64">
        <v>43451</v>
      </c>
      <c r="AN286" s="64">
        <v>43465</v>
      </c>
      <c r="AO286" s="126" t="s">
        <v>116</v>
      </c>
      <c r="AP286" s="70">
        <f t="shared" si="27"/>
        <v>14</v>
      </c>
      <c r="AQ286" s="128" t="s">
        <v>2014</v>
      </c>
      <c r="AR286" s="169">
        <v>1020712442</v>
      </c>
      <c r="AS286" s="5" t="str">
        <f t="shared" si="25"/>
        <v>Terminado para  tramite de liquidacion</v>
      </c>
    </row>
    <row r="287" spans="1:45" ht="20.100000000000001" hidden="1" customHeight="1">
      <c r="A287" s="53" t="s">
        <v>1481</v>
      </c>
      <c r="B287" s="54">
        <v>57707</v>
      </c>
      <c r="C287" s="55" t="s">
        <v>155</v>
      </c>
      <c r="D287" s="30" t="s">
        <v>2047</v>
      </c>
      <c r="E287" s="54">
        <v>57707</v>
      </c>
      <c r="F287" s="56" t="s">
        <v>2048</v>
      </c>
      <c r="G287" s="56" t="s">
        <v>13</v>
      </c>
      <c r="H287" s="64">
        <v>43427</v>
      </c>
      <c r="I287" s="104" t="s">
        <v>32</v>
      </c>
      <c r="J287" s="30" t="s">
        <v>95</v>
      </c>
      <c r="K287" s="36" t="s">
        <v>19</v>
      </c>
      <c r="L287" s="30" t="s">
        <v>2049</v>
      </c>
      <c r="M287" s="54">
        <v>208</v>
      </c>
      <c r="N287" s="29">
        <v>81112202</v>
      </c>
      <c r="O287" s="50" t="s">
        <v>2018</v>
      </c>
      <c r="P287" s="193">
        <v>614868757.07000005</v>
      </c>
      <c r="Q287" s="61" t="s">
        <v>2050</v>
      </c>
      <c r="R287" s="36" t="s">
        <v>283</v>
      </c>
      <c r="S287" s="30" t="s">
        <v>27</v>
      </c>
      <c r="T287" s="30" t="s">
        <v>99</v>
      </c>
      <c r="U287" s="70">
        <v>33393</v>
      </c>
      <c r="V287" s="64">
        <v>43427</v>
      </c>
      <c r="W287" s="36" t="s">
        <v>43</v>
      </c>
      <c r="X287" s="36" t="s">
        <v>100</v>
      </c>
      <c r="Y287" s="30" t="s">
        <v>101</v>
      </c>
      <c r="Z287" s="33" t="s">
        <v>2051</v>
      </c>
      <c r="AA287" s="54">
        <v>800058607</v>
      </c>
      <c r="AB287" s="55"/>
      <c r="AC287" s="54">
        <v>249518</v>
      </c>
      <c r="AD287" s="74">
        <v>43427</v>
      </c>
      <c r="AE287" s="34">
        <v>599598948.59000003</v>
      </c>
      <c r="AF287" s="34">
        <v>0</v>
      </c>
      <c r="AG287" s="34">
        <f t="shared" si="24"/>
        <v>599598948.59000003</v>
      </c>
      <c r="AH287" s="31" t="s">
        <v>103</v>
      </c>
      <c r="AI287" s="31" t="s">
        <v>103</v>
      </c>
      <c r="AJ287" s="31" t="s">
        <v>103</v>
      </c>
      <c r="AK287" s="31" t="s">
        <v>103</v>
      </c>
      <c r="AL287" s="31" t="s">
        <v>103</v>
      </c>
      <c r="AM287" s="64">
        <v>43427</v>
      </c>
      <c r="AN287" s="64">
        <v>43448</v>
      </c>
      <c r="AO287" s="31" t="s">
        <v>116</v>
      </c>
      <c r="AP287" s="70">
        <f t="shared" si="27"/>
        <v>21</v>
      </c>
      <c r="AQ287" s="30" t="s">
        <v>2052</v>
      </c>
      <c r="AR287" s="159">
        <v>1087989085</v>
      </c>
      <c r="AS287" s="5" t="str">
        <f t="shared" si="25"/>
        <v>Terminado para  tramite de liquidacion</v>
      </c>
    </row>
    <row r="288" spans="1:45" ht="20.100000000000001" hidden="1" customHeight="1">
      <c r="A288" s="53" t="s">
        <v>1481</v>
      </c>
      <c r="B288" s="37">
        <v>57307</v>
      </c>
      <c r="C288" s="55" t="s">
        <v>682</v>
      </c>
      <c r="D288" s="30" t="s">
        <v>2053</v>
      </c>
      <c r="E288" s="56">
        <v>33501</v>
      </c>
      <c r="F288" s="56" t="s">
        <v>2054</v>
      </c>
      <c r="G288" s="56" t="s">
        <v>13</v>
      </c>
      <c r="H288" s="64">
        <v>43430</v>
      </c>
      <c r="I288" s="104" t="s">
        <v>32</v>
      </c>
      <c r="J288" s="59" t="s">
        <v>622</v>
      </c>
      <c r="K288" s="59" t="s">
        <v>20</v>
      </c>
      <c r="L288" s="33" t="s">
        <v>2055</v>
      </c>
      <c r="M288" s="54">
        <v>318</v>
      </c>
      <c r="N288" s="29">
        <v>25174400</v>
      </c>
      <c r="O288" s="50" t="s">
        <v>2056</v>
      </c>
      <c r="P288" s="193">
        <v>8000400</v>
      </c>
      <c r="Q288" s="61" t="s">
        <v>2057</v>
      </c>
      <c r="R288" s="79" t="s">
        <v>511</v>
      </c>
      <c r="S288" s="30" t="s">
        <v>27</v>
      </c>
      <c r="T288" s="57" t="s">
        <v>99</v>
      </c>
      <c r="U288" s="70">
        <v>33501</v>
      </c>
      <c r="V288" s="64">
        <v>43430</v>
      </c>
      <c r="W288" s="49" t="s">
        <v>43</v>
      </c>
      <c r="X288" s="49" t="s">
        <v>719</v>
      </c>
      <c r="Y288" s="49" t="s">
        <v>101</v>
      </c>
      <c r="Z288" s="30" t="s">
        <v>1488</v>
      </c>
      <c r="AA288" s="69">
        <v>890900943</v>
      </c>
      <c r="AB288" s="55"/>
      <c r="AC288" s="54">
        <v>250718</v>
      </c>
      <c r="AD288" s="31">
        <v>43430</v>
      </c>
      <c r="AE288" s="34">
        <v>7910400</v>
      </c>
      <c r="AF288" s="34">
        <v>0</v>
      </c>
      <c r="AG288" s="34">
        <f t="shared" si="24"/>
        <v>7910400</v>
      </c>
      <c r="AH288" s="49" t="s">
        <v>103</v>
      </c>
      <c r="AI288" s="49" t="s">
        <v>103</v>
      </c>
      <c r="AJ288" s="49" t="s">
        <v>103</v>
      </c>
      <c r="AK288" s="49" t="s">
        <v>103</v>
      </c>
      <c r="AL288" s="49" t="s">
        <v>103</v>
      </c>
      <c r="AM288" s="97">
        <v>43430</v>
      </c>
      <c r="AN288" s="97">
        <v>43444</v>
      </c>
      <c r="AO288" s="49" t="s">
        <v>116</v>
      </c>
      <c r="AP288" s="37">
        <f t="shared" si="27"/>
        <v>14</v>
      </c>
      <c r="AQ288" s="30" t="s">
        <v>2058</v>
      </c>
      <c r="AR288" s="158">
        <v>5825755</v>
      </c>
      <c r="AS288" s="5" t="str">
        <f t="shared" si="25"/>
        <v>Terminado para  tramite de liquidacion</v>
      </c>
    </row>
    <row r="289" spans="1:45" ht="20.100000000000001" hidden="1" customHeight="1">
      <c r="A289" s="53" t="s">
        <v>1481</v>
      </c>
      <c r="B289" s="37">
        <v>44470</v>
      </c>
      <c r="C289" s="55" t="s">
        <v>682</v>
      </c>
      <c r="D289" s="30" t="s">
        <v>2059</v>
      </c>
      <c r="E289" s="56">
        <v>33182</v>
      </c>
      <c r="F289" s="56" t="s">
        <v>2060</v>
      </c>
      <c r="G289" s="56" t="s">
        <v>13</v>
      </c>
      <c r="H289" s="64">
        <v>43423</v>
      </c>
      <c r="I289" s="104" t="s">
        <v>32</v>
      </c>
      <c r="J289" s="59" t="s">
        <v>622</v>
      </c>
      <c r="K289" s="59" t="s">
        <v>20</v>
      </c>
      <c r="L289" s="33" t="s">
        <v>2061</v>
      </c>
      <c r="M289" s="54">
        <v>313</v>
      </c>
      <c r="N289" s="29">
        <v>56112103</v>
      </c>
      <c r="O289" s="50" t="s">
        <v>2062</v>
      </c>
      <c r="P289" s="193">
        <v>35000000</v>
      </c>
      <c r="Q289" s="61" t="s">
        <v>2063</v>
      </c>
      <c r="R289" s="79" t="s">
        <v>703</v>
      </c>
      <c r="S289" s="30" t="s">
        <v>27</v>
      </c>
      <c r="T289" s="57" t="s">
        <v>99</v>
      </c>
      <c r="U289" s="70">
        <v>33182</v>
      </c>
      <c r="V289" s="64">
        <v>43423</v>
      </c>
      <c r="W289" s="49" t="s">
        <v>43</v>
      </c>
      <c r="X289" s="49" t="s">
        <v>719</v>
      </c>
      <c r="Y289" s="49" t="s">
        <v>101</v>
      </c>
      <c r="Z289" s="30" t="s">
        <v>1488</v>
      </c>
      <c r="AA289" s="69">
        <v>890900943</v>
      </c>
      <c r="AB289" s="55"/>
      <c r="AC289" s="54">
        <v>245718</v>
      </c>
      <c r="AD289" s="31">
        <v>43423</v>
      </c>
      <c r="AE289" s="34">
        <v>29396400</v>
      </c>
      <c r="AF289" s="34">
        <v>0</v>
      </c>
      <c r="AG289" s="34">
        <f t="shared" si="24"/>
        <v>29396400</v>
      </c>
      <c r="AH289" s="49" t="s">
        <v>103</v>
      </c>
      <c r="AI289" s="49" t="s">
        <v>103</v>
      </c>
      <c r="AJ289" s="49" t="s">
        <v>103</v>
      </c>
      <c r="AK289" s="49" t="s">
        <v>103</v>
      </c>
      <c r="AL289" s="49" t="s">
        <v>103</v>
      </c>
      <c r="AM289" s="97">
        <v>43423</v>
      </c>
      <c r="AN289" s="97">
        <v>43427</v>
      </c>
      <c r="AO289" s="31" t="s">
        <v>2064</v>
      </c>
      <c r="AP289" s="37">
        <f t="shared" si="27"/>
        <v>4</v>
      </c>
      <c r="AQ289" s="30" t="s">
        <v>1422</v>
      </c>
      <c r="AR289" s="159">
        <v>80251761</v>
      </c>
      <c r="AS289" s="5" t="str">
        <f t="shared" si="25"/>
        <v>Terminado para  tramite de liquidacion</v>
      </c>
    </row>
    <row r="290" spans="1:45" ht="20.100000000000001" hidden="1" customHeight="1">
      <c r="A290" s="53" t="s">
        <v>644</v>
      </c>
      <c r="B290" s="37">
        <v>114</v>
      </c>
      <c r="C290" s="55" t="s">
        <v>682</v>
      </c>
      <c r="D290" s="30" t="s">
        <v>2065</v>
      </c>
      <c r="E290" s="56" t="s">
        <v>2066</v>
      </c>
      <c r="F290" s="36" t="s">
        <v>2067</v>
      </c>
      <c r="G290" s="56" t="s">
        <v>13</v>
      </c>
      <c r="H290" s="64">
        <v>43419</v>
      </c>
      <c r="I290" s="75" t="s">
        <v>26</v>
      </c>
      <c r="J290" s="59" t="s">
        <v>244</v>
      </c>
      <c r="K290" s="30" t="s">
        <v>15</v>
      </c>
      <c r="L290" s="33" t="s">
        <v>122</v>
      </c>
      <c r="M290" s="54">
        <v>304</v>
      </c>
      <c r="N290" s="29">
        <v>80161500</v>
      </c>
      <c r="O290" s="50" t="s">
        <v>2068</v>
      </c>
      <c r="P290" s="193">
        <v>8660000</v>
      </c>
      <c r="Q290" s="61" t="s">
        <v>2069</v>
      </c>
      <c r="R290" s="79" t="s">
        <v>114</v>
      </c>
      <c r="S290" s="30" t="s">
        <v>27</v>
      </c>
      <c r="T290" s="57" t="s">
        <v>99</v>
      </c>
      <c r="U290" s="70" t="s">
        <v>2070</v>
      </c>
      <c r="V290" s="64">
        <v>43423</v>
      </c>
      <c r="W290" s="30" t="s">
        <v>40</v>
      </c>
      <c r="X290" s="30" t="s">
        <v>1110</v>
      </c>
      <c r="Y290" s="49" t="s">
        <v>101</v>
      </c>
      <c r="Z290" s="30" t="s">
        <v>124</v>
      </c>
      <c r="AA290" s="69">
        <v>72220515</v>
      </c>
      <c r="AB290" s="55" t="s">
        <v>1376</v>
      </c>
      <c r="AC290" s="54">
        <v>246118</v>
      </c>
      <c r="AD290" s="31">
        <v>43423</v>
      </c>
      <c r="AE290" s="34">
        <v>8660000</v>
      </c>
      <c r="AF290" s="34">
        <v>0</v>
      </c>
      <c r="AG290" s="34">
        <f t="shared" si="24"/>
        <v>8660000</v>
      </c>
      <c r="AH290" s="49" t="s">
        <v>103</v>
      </c>
      <c r="AI290" s="49" t="s">
        <v>103</v>
      </c>
      <c r="AJ290" s="49" t="s">
        <v>103</v>
      </c>
      <c r="AK290" s="49" t="s">
        <v>103</v>
      </c>
      <c r="AL290" s="49" t="s">
        <v>103</v>
      </c>
      <c r="AM290" s="97">
        <v>43423</v>
      </c>
      <c r="AN290" s="97">
        <v>43465</v>
      </c>
      <c r="AO290" s="31" t="s">
        <v>2064</v>
      </c>
      <c r="AP290" s="37">
        <f t="shared" si="27"/>
        <v>42</v>
      </c>
      <c r="AQ290" s="30" t="s">
        <v>2071</v>
      </c>
      <c r="AR290" s="158">
        <v>79572017</v>
      </c>
      <c r="AS290" s="5" t="str">
        <f t="shared" si="25"/>
        <v>Terminado para  tramite de liquidacion</v>
      </c>
    </row>
    <row r="291" spans="1:45" ht="20.100000000000001" hidden="1" customHeight="1">
      <c r="A291" s="53" t="s">
        <v>644</v>
      </c>
      <c r="B291" s="37">
        <v>115</v>
      </c>
      <c r="C291" s="55" t="s">
        <v>682</v>
      </c>
      <c r="D291" s="30" t="s">
        <v>2072</v>
      </c>
      <c r="E291" s="56" t="s">
        <v>2073</v>
      </c>
      <c r="F291" s="36" t="s">
        <v>2074</v>
      </c>
      <c r="G291" s="56" t="s">
        <v>13</v>
      </c>
      <c r="H291" s="64">
        <v>43420</v>
      </c>
      <c r="I291" s="75" t="s">
        <v>26</v>
      </c>
      <c r="J291" s="59" t="s">
        <v>244</v>
      </c>
      <c r="K291" s="30" t="s">
        <v>17</v>
      </c>
      <c r="L291" s="33" t="s">
        <v>128</v>
      </c>
      <c r="M291" s="54">
        <v>302</v>
      </c>
      <c r="N291" s="29">
        <v>80161500</v>
      </c>
      <c r="O291" s="50" t="s">
        <v>2068</v>
      </c>
      <c r="P291" s="193">
        <v>10500000</v>
      </c>
      <c r="Q291" s="61" t="s">
        <v>2075</v>
      </c>
      <c r="R291" s="79" t="s">
        <v>114</v>
      </c>
      <c r="S291" s="30" t="s">
        <v>27</v>
      </c>
      <c r="T291" s="57" t="s">
        <v>99</v>
      </c>
      <c r="U291" s="70" t="s">
        <v>2076</v>
      </c>
      <c r="V291" s="64">
        <v>43423</v>
      </c>
      <c r="W291" s="30" t="s">
        <v>40</v>
      </c>
      <c r="X291" s="30" t="s">
        <v>1110</v>
      </c>
      <c r="Y291" s="49" t="s">
        <v>101</v>
      </c>
      <c r="Z291" s="30" t="s">
        <v>2077</v>
      </c>
      <c r="AA291" s="69">
        <v>900265378</v>
      </c>
      <c r="AB291" s="55" t="s">
        <v>1376</v>
      </c>
      <c r="AC291" s="54">
        <v>246318</v>
      </c>
      <c r="AD291" s="31">
        <v>43424</v>
      </c>
      <c r="AE291" s="34">
        <v>10500000</v>
      </c>
      <c r="AF291" s="34">
        <v>0</v>
      </c>
      <c r="AG291" s="34">
        <f t="shared" si="24"/>
        <v>10500000</v>
      </c>
      <c r="AH291" s="49" t="s">
        <v>103</v>
      </c>
      <c r="AI291" s="49" t="s">
        <v>103</v>
      </c>
      <c r="AJ291" s="49" t="s">
        <v>103</v>
      </c>
      <c r="AK291" s="49" t="s">
        <v>103</v>
      </c>
      <c r="AL291" s="49" t="s">
        <v>103</v>
      </c>
      <c r="AM291" s="97">
        <v>43423</v>
      </c>
      <c r="AN291" s="97">
        <v>43465</v>
      </c>
      <c r="AO291" s="31" t="s">
        <v>2064</v>
      </c>
      <c r="AP291" s="37">
        <f t="shared" si="27"/>
        <v>42</v>
      </c>
      <c r="AQ291" s="30" t="s">
        <v>2078</v>
      </c>
      <c r="AR291" s="158">
        <v>39774921</v>
      </c>
      <c r="AS291" s="5" t="str">
        <f t="shared" si="25"/>
        <v>Terminado para  tramite de liquidacion</v>
      </c>
    </row>
    <row r="292" spans="1:45" ht="20.100000000000001" hidden="1" customHeight="1">
      <c r="A292" s="53" t="s">
        <v>106</v>
      </c>
      <c r="B292" s="37">
        <v>109</v>
      </c>
      <c r="C292" s="55" t="s">
        <v>682</v>
      </c>
      <c r="D292" s="30" t="s">
        <v>2079</v>
      </c>
      <c r="E292" s="76" t="s">
        <v>2080</v>
      </c>
      <c r="F292" s="36" t="s">
        <v>2081</v>
      </c>
      <c r="G292" s="56" t="s">
        <v>13</v>
      </c>
      <c r="H292" s="64">
        <v>43431</v>
      </c>
      <c r="I292" s="75" t="s">
        <v>26</v>
      </c>
      <c r="J292" s="59" t="s">
        <v>37</v>
      </c>
      <c r="K292" s="59" t="s">
        <v>20</v>
      </c>
      <c r="L292" s="33" t="s">
        <v>2082</v>
      </c>
      <c r="M292" s="54">
        <v>301</v>
      </c>
      <c r="N292" s="54">
        <v>78131602</v>
      </c>
      <c r="O292" s="50" t="s">
        <v>2083</v>
      </c>
      <c r="P292" s="193">
        <v>643615376</v>
      </c>
      <c r="Q292" s="61" t="s">
        <v>2084</v>
      </c>
      <c r="R292" s="31" t="s">
        <v>2085</v>
      </c>
      <c r="S292" s="57" t="s">
        <v>27</v>
      </c>
      <c r="T292" s="57" t="s">
        <v>99</v>
      </c>
      <c r="U292" s="70" t="s">
        <v>2086</v>
      </c>
      <c r="V292" s="64">
        <v>43434</v>
      </c>
      <c r="W292" s="30" t="s">
        <v>39</v>
      </c>
      <c r="X292" s="30" t="s">
        <v>1110</v>
      </c>
      <c r="Y292" s="49" t="s">
        <v>101</v>
      </c>
      <c r="Z292" s="30" t="s">
        <v>278</v>
      </c>
      <c r="AA292" s="69">
        <v>900062917</v>
      </c>
      <c r="AB292" s="55" t="s">
        <v>1618</v>
      </c>
      <c r="AC292" s="54">
        <v>51218</v>
      </c>
      <c r="AD292" s="31">
        <v>43434</v>
      </c>
      <c r="AE292" s="34">
        <v>108053660</v>
      </c>
      <c r="AF292" s="34">
        <v>535561716</v>
      </c>
      <c r="AG292" s="34">
        <f t="shared" si="24"/>
        <v>643615376</v>
      </c>
      <c r="AH292" s="30" t="s">
        <v>1571</v>
      </c>
      <c r="AI292" s="73" t="s">
        <v>2087</v>
      </c>
      <c r="AJ292" s="129" t="s">
        <v>2088</v>
      </c>
      <c r="AK292" s="129"/>
      <c r="AL292" s="31"/>
      <c r="AM292" s="31">
        <v>43434</v>
      </c>
      <c r="AN292" s="31">
        <v>43616</v>
      </c>
      <c r="AO292" s="31" t="s">
        <v>116</v>
      </c>
      <c r="AP292" s="37">
        <f t="shared" si="27"/>
        <v>182</v>
      </c>
      <c r="AQ292" s="30" t="s">
        <v>2033</v>
      </c>
      <c r="AR292" s="168"/>
      <c r="AS292" s="5" t="str">
        <f t="shared" si="25"/>
        <v>Terminado para  tramite de liquidacion</v>
      </c>
    </row>
    <row r="293" spans="1:45" ht="20.100000000000001" hidden="1" customHeight="1">
      <c r="A293" s="53" t="s">
        <v>106</v>
      </c>
      <c r="B293" s="54">
        <v>111</v>
      </c>
      <c r="C293" s="55" t="s">
        <v>92</v>
      </c>
      <c r="D293" s="36" t="s">
        <v>2089</v>
      </c>
      <c r="E293" s="56" t="s">
        <v>2090</v>
      </c>
      <c r="F293" s="56" t="s">
        <v>2091</v>
      </c>
      <c r="G293" s="56" t="s">
        <v>13</v>
      </c>
      <c r="H293" s="64">
        <v>43418</v>
      </c>
      <c r="I293" s="75" t="s">
        <v>26</v>
      </c>
      <c r="J293" s="30" t="s">
        <v>121</v>
      </c>
      <c r="K293" s="30" t="s">
        <v>17</v>
      </c>
      <c r="L293" s="33" t="s">
        <v>2092</v>
      </c>
      <c r="M293" s="54">
        <v>303</v>
      </c>
      <c r="N293" s="29">
        <v>801615</v>
      </c>
      <c r="O293" s="102" t="s">
        <v>480</v>
      </c>
      <c r="P293" s="193">
        <v>4400000</v>
      </c>
      <c r="Q293" s="61" t="s">
        <v>2093</v>
      </c>
      <c r="R293" s="79" t="s">
        <v>114</v>
      </c>
      <c r="S293" s="30" t="s">
        <v>27</v>
      </c>
      <c r="T293" s="30" t="s">
        <v>99</v>
      </c>
      <c r="U293" s="70" t="s">
        <v>2094</v>
      </c>
      <c r="V293" s="64">
        <v>43423</v>
      </c>
      <c r="W293" s="30" t="s">
        <v>40</v>
      </c>
      <c r="X293" s="30" t="s">
        <v>100</v>
      </c>
      <c r="Y293" s="62" t="s">
        <v>101</v>
      </c>
      <c r="Z293" s="36" t="s">
        <v>2095</v>
      </c>
      <c r="AA293" s="69">
        <v>79262899</v>
      </c>
      <c r="AB293" s="29"/>
      <c r="AC293" s="54">
        <v>246218</v>
      </c>
      <c r="AD293" s="64">
        <v>43423</v>
      </c>
      <c r="AE293" s="34">
        <v>4400000</v>
      </c>
      <c r="AF293" s="34">
        <v>0</v>
      </c>
      <c r="AG293" s="34">
        <f t="shared" si="24"/>
        <v>4400000</v>
      </c>
      <c r="AH293" s="72"/>
      <c r="AI293" s="72"/>
      <c r="AJ293" s="72"/>
      <c r="AK293" s="72"/>
      <c r="AL293" s="74"/>
      <c r="AM293" s="74">
        <v>43423</v>
      </c>
      <c r="AN293" s="64">
        <v>43465</v>
      </c>
      <c r="AO293" s="31" t="s">
        <v>116</v>
      </c>
      <c r="AP293" s="70">
        <f t="shared" si="27"/>
        <v>42</v>
      </c>
      <c r="AQ293" s="30" t="s">
        <v>2078</v>
      </c>
      <c r="AR293" s="161">
        <v>39774921</v>
      </c>
      <c r="AS293" s="5" t="str">
        <f t="shared" si="25"/>
        <v>Terminado para  tramite de liquidacion</v>
      </c>
    </row>
    <row r="294" spans="1:45" ht="20.100000000000001" hidden="1" customHeight="1">
      <c r="A294" s="53" t="s">
        <v>106</v>
      </c>
      <c r="B294" s="54">
        <v>113</v>
      </c>
      <c r="C294" s="55" t="s">
        <v>92</v>
      </c>
      <c r="D294" s="36" t="s">
        <v>2096</v>
      </c>
      <c r="E294" s="56" t="s">
        <v>2097</v>
      </c>
      <c r="F294" s="56" t="s">
        <v>2091</v>
      </c>
      <c r="G294" s="56" t="s">
        <v>13</v>
      </c>
      <c r="H294" s="64">
        <v>43419</v>
      </c>
      <c r="I294" s="75" t="s">
        <v>26</v>
      </c>
      <c r="J294" s="59" t="s">
        <v>121</v>
      </c>
      <c r="K294" s="30" t="s">
        <v>17</v>
      </c>
      <c r="L294" s="33" t="s">
        <v>2098</v>
      </c>
      <c r="M294" s="54">
        <v>305</v>
      </c>
      <c r="N294" s="29">
        <v>801615</v>
      </c>
      <c r="O294" s="102" t="s">
        <v>480</v>
      </c>
      <c r="P294" s="193">
        <v>7500000</v>
      </c>
      <c r="Q294" s="61">
        <v>63618</v>
      </c>
      <c r="R294" s="79" t="s">
        <v>114</v>
      </c>
      <c r="S294" s="30" t="s">
        <v>27</v>
      </c>
      <c r="T294" s="30" t="s">
        <v>99</v>
      </c>
      <c r="U294" s="70" t="s">
        <v>2099</v>
      </c>
      <c r="V294" s="64">
        <v>43425</v>
      </c>
      <c r="W294" s="30" t="s">
        <v>40</v>
      </c>
      <c r="X294" s="30" t="s">
        <v>100</v>
      </c>
      <c r="Y294" s="62" t="s">
        <v>101</v>
      </c>
      <c r="Z294" s="36" t="s">
        <v>2100</v>
      </c>
      <c r="AA294" s="69">
        <v>24348352</v>
      </c>
      <c r="AB294" s="29"/>
      <c r="AC294" s="54">
        <v>247618</v>
      </c>
      <c r="AD294" s="64">
        <v>43425</v>
      </c>
      <c r="AE294" s="34">
        <v>7500000</v>
      </c>
      <c r="AF294" s="34">
        <v>0</v>
      </c>
      <c r="AG294" s="34">
        <f t="shared" si="24"/>
        <v>7500000</v>
      </c>
      <c r="AH294" s="72"/>
      <c r="AI294" s="72"/>
      <c r="AJ294" s="72"/>
      <c r="AK294" s="72"/>
      <c r="AL294" s="74"/>
      <c r="AM294" s="74">
        <v>43425</v>
      </c>
      <c r="AN294" s="64">
        <v>43465</v>
      </c>
      <c r="AO294" s="31" t="s">
        <v>116</v>
      </c>
      <c r="AP294" s="70">
        <f t="shared" si="27"/>
        <v>40</v>
      </c>
      <c r="AQ294" s="30" t="s">
        <v>2101</v>
      </c>
      <c r="AR294" s="161">
        <v>79572017</v>
      </c>
      <c r="AS294" s="5" t="str">
        <f t="shared" si="25"/>
        <v xml:space="preserve"> En ejecución</v>
      </c>
    </row>
    <row r="295" spans="1:45" ht="20.100000000000001" hidden="1" customHeight="1">
      <c r="A295" s="53" t="s">
        <v>106</v>
      </c>
      <c r="B295" s="54">
        <v>118</v>
      </c>
      <c r="C295" s="55" t="s">
        <v>92</v>
      </c>
      <c r="D295" s="36" t="s">
        <v>2102</v>
      </c>
      <c r="E295" s="56" t="s">
        <v>2103</v>
      </c>
      <c r="F295" s="56" t="s">
        <v>2091</v>
      </c>
      <c r="G295" s="56" t="s">
        <v>13</v>
      </c>
      <c r="H295" s="64">
        <v>43431</v>
      </c>
      <c r="I295" s="59" t="s">
        <v>26</v>
      </c>
      <c r="J295" s="59" t="s">
        <v>37</v>
      </c>
      <c r="K295" s="30" t="s">
        <v>20</v>
      </c>
      <c r="L295" s="33" t="s">
        <v>2104</v>
      </c>
      <c r="M295" s="54">
        <v>300</v>
      </c>
      <c r="N295" s="29">
        <v>78102203</v>
      </c>
      <c r="O295" s="33" t="s">
        <v>2105</v>
      </c>
      <c r="P295" s="193">
        <v>43000000</v>
      </c>
      <c r="Q295" s="123" t="s">
        <v>2106</v>
      </c>
      <c r="R295" s="31" t="s">
        <v>2107</v>
      </c>
      <c r="S295" s="30" t="s">
        <v>27</v>
      </c>
      <c r="T295" s="30" t="s">
        <v>99</v>
      </c>
      <c r="U295" s="70" t="s">
        <v>2108</v>
      </c>
      <c r="V295" s="64">
        <v>43434</v>
      </c>
      <c r="W295" s="30" t="s">
        <v>37</v>
      </c>
      <c r="X295" s="30" t="s">
        <v>100</v>
      </c>
      <c r="Y295" s="62" t="s">
        <v>101</v>
      </c>
      <c r="Z295" s="36" t="s">
        <v>278</v>
      </c>
      <c r="AA295" s="69">
        <v>900062917</v>
      </c>
      <c r="AB295" s="29">
        <v>9</v>
      </c>
      <c r="AC295" s="54" t="s">
        <v>2109</v>
      </c>
      <c r="AD295" s="64">
        <v>43434</v>
      </c>
      <c r="AE295" s="125">
        <v>43000000</v>
      </c>
      <c r="AF295" s="34">
        <v>1648333333</v>
      </c>
      <c r="AG295" s="90">
        <v>1691333333</v>
      </c>
      <c r="AH295" s="72"/>
      <c r="AI295" s="72"/>
      <c r="AJ295" s="72"/>
      <c r="AK295" s="72"/>
      <c r="AL295" s="74"/>
      <c r="AM295" s="64">
        <v>43434</v>
      </c>
      <c r="AN295" s="64">
        <v>44773</v>
      </c>
      <c r="AO295" s="31" t="s">
        <v>116</v>
      </c>
      <c r="AP295" s="70">
        <f t="shared" si="27"/>
        <v>1339</v>
      </c>
      <c r="AQ295" s="30" t="s">
        <v>1519</v>
      </c>
      <c r="AR295" s="161">
        <v>36551065</v>
      </c>
      <c r="AS295" s="5" t="str">
        <f t="shared" si="25"/>
        <v>Terminado para  tramite de liquidacion</v>
      </c>
    </row>
    <row r="296" spans="1:45" ht="20.100000000000001" customHeight="1">
      <c r="A296" s="53" t="s">
        <v>106</v>
      </c>
      <c r="B296" s="54">
        <v>120</v>
      </c>
      <c r="C296" s="55" t="s">
        <v>92</v>
      </c>
      <c r="D296" s="36" t="s">
        <v>2110</v>
      </c>
      <c r="E296" s="56" t="s">
        <v>2111</v>
      </c>
      <c r="F296" s="170" t="s">
        <v>2112</v>
      </c>
      <c r="G296" s="56" t="s">
        <v>13</v>
      </c>
      <c r="H296" s="64">
        <v>43434</v>
      </c>
      <c r="I296" s="59" t="s">
        <v>26</v>
      </c>
      <c r="J296" s="59" t="s">
        <v>244</v>
      </c>
      <c r="K296" s="30" t="s">
        <v>19</v>
      </c>
      <c r="L296" s="33" t="s">
        <v>2113</v>
      </c>
      <c r="M296" s="54">
        <v>271</v>
      </c>
      <c r="N296" s="29">
        <v>432323</v>
      </c>
      <c r="O296" s="60" t="s">
        <v>2114</v>
      </c>
      <c r="P296" s="193">
        <v>18800000</v>
      </c>
      <c r="Q296" s="123" t="s">
        <v>2115</v>
      </c>
      <c r="R296" s="31" t="s">
        <v>283</v>
      </c>
      <c r="S296" s="30" t="s">
        <v>27</v>
      </c>
      <c r="T296" s="30" t="s">
        <v>99</v>
      </c>
      <c r="U296" s="70" t="s">
        <v>2116</v>
      </c>
      <c r="V296" s="64">
        <v>43454</v>
      </c>
      <c r="W296" s="30" t="s">
        <v>36</v>
      </c>
      <c r="X296" s="30" t="s">
        <v>100</v>
      </c>
      <c r="Y296" s="62" t="s">
        <v>101</v>
      </c>
      <c r="Z296" s="36" t="s">
        <v>2117</v>
      </c>
      <c r="AA296" s="69">
        <v>830042244</v>
      </c>
      <c r="AB296" s="29">
        <v>1</v>
      </c>
      <c r="AC296" s="54" t="s">
        <v>2118</v>
      </c>
      <c r="AD296" s="64">
        <v>43454</v>
      </c>
      <c r="AE296" s="125">
        <v>18800000</v>
      </c>
      <c r="AF296" s="125">
        <v>188029148.69999999</v>
      </c>
      <c r="AG296" s="90">
        <v>206829148.69999999</v>
      </c>
      <c r="AH296" s="72"/>
      <c r="AI296" s="72"/>
      <c r="AJ296" s="72"/>
      <c r="AK296" s="72"/>
      <c r="AL296" s="74"/>
      <c r="AM296" s="64">
        <v>43455</v>
      </c>
      <c r="AN296" s="64">
        <v>43465</v>
      </c>
      <c r="AO296" s="31" t="s">
        <v>116</v>
      </c>
      <c r="AP296" s="70">
        <f t="shared" si="27"/>
        <v>10</v>
      </c>
      <c r="AQ296" s="30" t="s">
        <v>2119</v>
      </c>
      <c r="AR296" s="161">
        <v>86086127</v>
      </c>
      <c r="AS296" s="5" t="str">
        <f t="shared" si="25"/>
        <v>Terminado para  tramite de liquidacion</v>
      </c>
    </row>
    <row r="297" spans="1:45" ht="20.100000000000001" hidden="1" customHeight="1">
      <c r="A297" s="53" t="s">
        <v>106</v>
      </c>
      <c r="B297" s="54">
        <v>93</v>
      </c>
      <c r="C297" s="55" t="s">
        <v>92</v>
      </c>
      <c r="D297" s="36" t="s">
        <v>2120</v>
      </c>
      <c r="E297" s="56" t="s">
        <v>2121</v>
      </c>
      <c r="F297" s="130" t="s">
        <v>2091</v>
      </c>
      <c r="G297" s="56" t="s">
        <v>13</v>
      </c>
      <c r="H297" s="64">
        <v>43420</v>
      </c>
      <c r="I297" s="75" t="s">
        <v>31</v>
      </c>
      <c r="J297" s="59" t="s">
        <v>1050</v>
      </c>
      <c r="K297" s="30" t="s">
        <v>20</v>
      </c>
      <c r="L297" s="50" t="s">
        <v>2122</v>
      </c>
      <c r="M297" s="54">
        <v>311</v>
      </c>
      <c r="N297" s="29">
        <v>26111601</v>
      </c>
      <c r="O297" s="50" t="s">
        <v>2123</v>
      </c>
      <c r="P297" s="193">
        <v>35000000</v>
      </c>
      <c r="Q297" s="61" t="s">
        <v>2124</v>
      </c>
      <c r="R297" s="31" t="s">
        <v>2125</v>
      </c>
      <c r="S297" s="30" t="s">
        <v>27</v>
      </c>
      <c r="T297" s="30" t="s">
        <v>99</v>
      </c>
      <c r="U297" s="70" t="s">
        <v>2126</v>
      </c>
      <c r="V297" s="64">
        <v>43433</v>
      </c>
      <c r="W297" s="30" t="s">
        <v>36</v>
      </c>
      <c r="X297" s="30" t="s">
        <v>696</v>
      </c>
      <c r="Y297" s="62" t="s">
        <v>1962</v>
      </c>
      <c r="Z297" s="36" t="s">
        <v>2127</v>
      </c>
      <c r="AA297" s="69">
        <v>901126068</v>
      </c>
      <c r="AB297" s="29" t="s">
        <v>1376</v>
      </c>
      <c r="AC297" s="54">
        <v>255418</v>
      </c>
      <c r="AD297" s="64">
        <v>43434</v>
      </c>
      <c r="AE297" s="34">
        <v>25649999</v>
      </c>
      <c r="AF297" s="34">
        <v>0</v>
      </c>
      <c r="AG297" s="34">
        <f t="shared" si="24"/>
        <v>25649999</v>
      </c>
      <c r="AH297" s="72"/>
      <c r="AI297" s="72"/>
      <c r="AJ297" s="72"/>
      <c r="AK297" s="72"/>
      <c r="AL297" s="74"/>
      <c r="AM297" s="64">
        <v>43434</v>
      </c>
      <c r="AN297" s="64">
        <v>43444</v>
      </c>
      <c r="AO297" s="31" t="s">
        <v>116</v>
      </c>
      <c r="AP297" s="70">
        <f t="shared" si="27"/>
        <v>10</v>
      </c>
      <c r="AQ297" s="30" t="s">
        <v>2128</v>
      </c>
      <c r="AR297" s="161">
        <v>19333768</v>
      </c>
      <c r="AS297" s="5" t="str">
        <f t="shared" si="25"/>
        <v>Terminado para  tramite de liquidacion</v>
      </c>
    </row>
    <row r="298" spans="1:45" ht="20.100000000000001" customHeight="1">
      <c r="A298" s="53" t="s">
        <v>1481</v>
      </c>
      <c r="B298" s="54">
        <v>63957</v>
      </c>
      <c r="C298" s="55" t="s">
        <v>92</v>
      </c>
      <c r="D298" s="124" t="s">
        <v>2129</v>
      </c>
      <c r="E298" s="54">
        <v>63957</v>
      </c>
      <c r="F298" s="56" t="s">
        <v>2130</v>
      </c>
      <c r="G298" s="56" t="s">
        <v>13</v>
      </c>
      <c r="H298" s="64">
        <v>43418</v>
      </c>
      <c r="I298" s="59" t="s">
        <v>32</v>
      </c>
      <c r="J298" s="30" t="s">
        <v>95</v>
      </c>
      <c r="K298" s="30" t="s">
        <v>20</v>
      </c>
      <c r="L298" s="33" t="s">
        <v>2131</v>
      </c>
      <c r="M298" s="222">
        <v>315</v>
      </c>
      <c r="N298" s="223">
        <v>44103103</v>
      </c>
      <c r="O298" s="223" t="s">
        <v>1306</v>
      </c>
      <c r="P298" s="224">
        <v>100000000</v>
      </c>
      <c r="Q298" s="225" t="s">
        <v>2132</v>
      </c>
      <c r="R298" s="215" t="s">
        <v>98</v>
      </c>
      <c r="S298" s="30" t="s">
        <v>27</v>
      </c>
      <c r="T298" s="121" t="s">
        <v>99</v>
      </c>
      <c r="U298" s="70">
        <v>34044</v>
      </c>
      <c r="V298" s="64">
        <v>43439</v>
      </c>
      <c r="W298" s="30" t="s">
        <v>43</v>
      </c>
      <c r="X298" s="30" t="s">
        <v>100</v>
      </c>
      <c r="Y298" s="62" t="s">
        <v>101</v>
      </c>
      <c r="Z298" s="30" t="s">
        <v>2133</v>
      </c>
      <c r="AA298" s="54">
        <v>830001338</v>
      </c>
      <c r="AB298" s="55"/>
      <c r="AC298" s="54">
        <v>258618</v>
      </c>
      <c r="AD298" s="74">
        <v>43440</v>
      </c>
      <c r="AE298" s="125">
        <v>1789755.24</v>
      </c>
      <c r="AF298" s="90"/>
      <c r="AG298" s="90">
        <f>+AE298</f>
        <v>1789755.24</v>
      </c>
      <c r="AH298" s="72"/>
      <c r="AI298" s="72"/>
      <c r="AJ298" s="72"/>
      <c r="AK298" s="72"/>
      <c r="AL298" s="74"/>
      <c r="AM298" s="64">
        <v>43440</v>
      </c>
      <c r="AN298" s="64">
        <v>43465</v>
      </c>
      <c r="AO298" s="126" t="s">
        <v>116</v>
      </c>
      <c r="AP298" s="70">
        <f t="shared" si="27"/>
        <v>25</v>
      </c>
      <c r="AQ298" s="30" t="s">
        <v>1308</v>
      </c>
      <c r="AR298" s="161">
        <v>46668764</v>
      </c>
      <c r="AS298" s="5" t="str">
        <f t="shared" si="25"/>
        <v>Terminado para  tramite de liquidacion</v>
      </c>
    </row>
    <row r="299" spans="1:45" ht="20.100000000000001" customHeight="1">
      <c r="A299" s="53" t="s">
        <v>1481</v>
      </c>
      <c r="B299" s="54">
        <v>63961</v>
      </c>
      <c r="C299" s="55" t="s">
        <v>92</v>
      </c>
      <c r="D299" s="124" t="s">
        <v>2134</v>
      </c>
      <c r="E299" s="54">
        <v>63961</v>
      </c>
      <c r="F299" s="89" t="s">
        <v>2135</v>
      </c>
      <c r="G299" s="56" t="s">
        <v>13</v>
      </c>
      <c r="H299" s="64">
        <v>43418</v>
      </c>
      <c r="I299" s="59" t="s">
        <v>32</v>
      </c>
      <c r="J299" s="30" t="s">
        <v>95</v>
      </c>
      <c r="K299" s="30" t="s">
        <v>20</v>
      </c>
      <c r="L299" s="33" t="s">
        <v>2131</v>
      </c>
      <c r="M299" s="222"/>
      <c r="N299" s="223"/>
      <c r="O299" s="223"/>
      <c r="P299" s="224"/>
      <c r="Q299" s="225"/>
      <c r="R299" s="215"/>
      <c r="S299" s="30" t="s">
        <v>27</v>
      </c>
      <c r="T299" s="121" t="s">
        <v>99</v>
      </c>
      <c r="U299" s="70">
        <v>34045</v>
      </c>
      <c r="V299" s="64">
        <v>43439</v>
      </c>
      <c r="W299" s="30" t="s">
        <v>43</v>
      </c>
      <c r="X299" s="30" t="s">
        <v>100</v>
      </c>
      <c r="Y299" s="62" t="s">
        <v>101</v>
      </c>
      <c r="Z299" s="30" t="s">
        <v>2136</v>
      </c>
      <c r="AA299" s="54">
        <v>860028580</v>
      </c>
      <c r="AB299" s="55"/>
      <c r="AC299" s="54">
        <v>259218</v>
      </c>
      <c r="AD299" s="74">
        <v>43441</v>
      </c>
      <c r="AE299" s="125">
        <v>1153384.8899999999</v>
      </c>
      <c r="AF299" s="90"/>
      <c r="AG299" s="90">
        <f>+AE299</f>
        <v>1153384.8899999999</v>
      </c>
      <c r="AH299" s="72"/>
      <c r="AI299" s="72"/>
      <c r="AJ299" s="72"/>
      <c r="AK299" s="72"/>
      <c r="AL299" s="74"/>
      <c r="AM299" s="64">
        <v>43441</v>
      </c>
      <c r="AN299" s="64">
        <v>43465</v>
      </c>
      <c r="AO299" s="126" t="s">
        <v>116</v>
      </c>
      <c r="AP299" s="70">
        <f t="shared" si="27"/>
        <v>24</v>
      </c>
      <c r="AQ299" s="30" t="s">
        <v>1308</v>
      </c>
      <c r="AR299" s="161">
        <v>46668764</v>
      </c>
      <c r="AS299" s="5" t="str">
        <f t="shared" si="25"/>
        <v>Terminado para  tramite de liquidacion</v>
      </c>
    </row>
    <row r="300" spans="1:45" ht="20.100000000000001" customHeight="1">
      <c r="A300" s="53" t="s">
        <v>1481</v>
      </c>
      <c r="B300" s="54">
        <v>63962</v>
      </c>
      <c r="C300" s="55" t="s">
        <v>92</v>
      </c>
      <c r="D300" s="124" t="s">
        <v>2137</v>
      </c>
      <c r="E300" s="54">
        <v>63962</v>
      </c>
      <c r="F300" s="89" t="s">
        <v>2138</v>
      </c>
      <c r="G300" s="56" t="s">
        <v>13</v>
      </c>
      <c r="H300" s="64">
        <v>43418</v>
      </c>
      <c r="I300" s="59" t="s">
        <v>32</v>
      </c>
      <c r="J300" s="30" t="s">
        <v>95</v>
      </c>
      <c r="K300" s="30" t="s">
        <v>20</v>
      </c>
      <c r="L300" s="33" t="s">
        <v>2131</v>
      </c>
      <c r="M300" s="222"/>
      <c r="N300" s="223"/>
      <c r="O300" s="223"/>
      <c r="P300" s="224"/>
      <c r="Q300" s="225"/>
      <c r="R300" s="215"/>
      <c r="S300" s="30" t="s">
        <v>27</v>
      </c>
      <c r="T300" s="121" t="s">
        <v>99</v>
      </c>
      <c r="U300" s="70">
        <v>34046</v>
      </c>
      <c r="V300" s="64">
        <v>43439</v>
      </c>
      <c r="W300" s="30" t="s">
        <v>43</v>
      </c>
      <c r="X300" s="30" t="s">
        <v>100</v>
      </c>
      <c r="Y300" s="62" t="s">
        <v>101</v>
      </c>
      <c r="Z300" s="30" t="s">
        <v>2139</v>
      </c>
      <c r="AA300" s="54">
        <v>811021363</v>
      </c>
      <c r="AB300" s="55" t="s">
        <v>1376</v>
      </c>
      <c r="AC300" s="54">
        <v>259318</v>
      </c>
      <c r="AD300" s="74">
        <v>43441</v>
      </c>
      <c r="AE300" s="125">
        <v>639744</v>
      </c>
      <c r="AF300" s="90"/>
      <c r="AG300" s="90">
        <f>+AE300</f>
        <v>639744</v>
      </c>
      <c r="AH300" s="72"/>
      <c r="AI300" s="72"/>
      <c r="AJ300" s="72"/>
      <c r="AK300" s="72"/>
      <c r="AL300" s="74"/>
      <c r="AM300" s="64">
        <v>43441</v>
      </c>
      <c r="AN300" s="64">
        <v>43465</v>
      </c>
      <c r="AO300" s="126" t="s">
        <v>116</v>
      </c>
      <c r="AP300" s="70">
        <f t="shared" si="27"/>
        <v>24</v>
      </c>
      <c r="AQ300" s="30" t="s">
        <v>1308</v>
      </c>
      <c r="AR300" s="161">
        <v>46668764</v>
      </c>
      <c r="AS300" s="5" t="str">
        <f t="shared" si="25"/>
        <v>Terminado para  tramite de liquidacion</v>
      </c>
    </row>
    <row r="301" spans="1:45" ht="20.100000000000001" customHeight="1">
      <c r="A301" s="53" t="s">
        <v>1481</v>
      </c>
      <c r="B301" s="54">
        <v>63964</v>
      </c>
      <c r="C301" s="55" t="s">
        <v>92</v>
      </c>
      <c r="D301" s="124" t="s">
        <v>2140</v>
      </c>
      <c r="E301" s="54">
        <v>63964</v>
      </c>
      <c r="F301" s="56" t="s">
        <v>2141</v>
      </c>
      <c r="G301" s="56" t="s">
        <v>13</v>
      </c>
      <c r="H301" s="64">
        <v>43418</v>
      </c>
      <c r="I301" s="59" t="s">
        <v>32</v>
      </c>
      <c r="J301" s="30" t="s">
        <v>95</v>
      </c>
      <c r="K301" s="30" t="s">
        <v>20</v>
      </c>
      <c r="L301" s="33" t="s">
        <v>2131</v>
      </c>
      <c r="M301" s="222"/>
      <c r="N301" s="223"/>
      <c r="O301" s="223"/>
      <c r="P301" s="224"/>
      <c r="Q301" s="225"/>
      <c r="R301" s="215"/>
      <c r="S301" s="30" t="s">
        <v>27</v>
      </c>
      <c r="T301" s="121" t="s">
        <v>99</v>
      </c>
      <c r="U301" s="70">
        <v>34047</v>
      </c>
      <c r="V301" s="64">
        <v>43439</v>
      </c>
      <c r="W301" s="30" t="s">
        <v>43</v>
      </c>
      <c r="X301" s="30" t="s">
        <v>100</v>
      </c>
      <c r="Y301" s="62" t="s">
        <v>101</v>
      </c>
      <c r="Z301" s="30" t="s">
        <v>2139</v>
      </c>
      <c r="AA301" s="54">
        <v>811021363</v>
      </c>
      <c r="AB301" s="55" t="s">
        <v>1376</v>
      </c>
      <c r="AC301" s="54">
        <v>258518</v>
      </c>
      <c r="AD301" s="74">
        <v>43440</v>
      </c>
      <c r="AE301" s="125">
        <v>16562420</v>
      </c>
      <c r="AF301" s="90"/>
      <c r="AG301" s="90">
        <f t="shared" ref="AG301:AG321" si="28">+AE301</f>
        <v>16562420</v>
      </c>
      <c r="AH301" s="72"/>
      <c r="AI301" s="72"/>
      <c r="AJ301" s="72"/>
      <c r="AK301" s="72"/>
      <c r="AL301" s="74"/>
      <c r="AM301" s="64">
        <v>43440</v>
      </c>
      <c r="AN301" s="64">
        <v>43465</v>
      </c>
      <c r="AO301" s="126" t="s">
        <v>116</v>
      </c>
      <c r="AP301" s="70">
        <f t="shared" si="27"/>
        <v>25</v>
      </c>
      <c r="AQ301" s="30" t="s">
        <v>1308</v>
      </c>
      <c r="AR301" s="161">
        <v>46668764</v>
      </c>
      <c r="AS301" s="5" t="str">
        <f t="shared" si="25"/>
        <v>Terminado para  tramite de liquidacion</v>
      </c>
    </row>
    <row r="302" spans="1:45" ht="20.100000000000001" customHeight="1">
      <c r="A302" s="53" t="s">
        <v>1481</v>
      </c>
      <c r="B302" s="54">
        <v>63971</v>
      </c>
      <c r="C302" s="55" t="s">
        <v>92</v>
      </c>
      <c r="D302" s="124" t="s">
        <v>2142</v>
      </c>
      <c r="E302" s="54">
        <v>63971</v>
      </c>
      <c r="F302" s="56" t="s">
        <v>2143</v>
      </c>
      <c r="G302" s="56" t="s">
        <v>13</v>
      </c>
      <c r="H302" s="64">
        <v>43418</v>
      </c>
      <c r="I302" s="59" t="s">
        <v>32</v>
      </c>
      <c r="J302" s="30" t="s">
        <v>95</v>
      </c>
      <c r="K302" s="30" t="s">
        <v>20</v>
      </c>
      <c r="L302" s="33" t="s">
        <v>2131</v>
      </c>
      <c r="M302" s="222"/>
      <c r="N302" s="223"/>
      <c r="O302" s="223"/>
      <c r="P302" s="224"/>
      <c r="Q302" s="225"/>
      <c r="R302" s="215"/>
      <c r="S302" s="30" t="s">
        <v>27</v>
      </c>
      <c r="T302" s="121" t="s">
        <v>99</v>
      </c>
      <c r="U302" s="70">
        <v>34048</v>
      </c>
      <c r="V302" s="64">
        <v>43439</v>
      </c>
      <c r="W302" s="30" t="s">
        <v>43</v>
      </c>
      <c r="X302" s="30" t="s">
        <v>100</v>
      </c>
      <c r="Y302" s="62" t="s">
        <v>101</v>
      </c>
      <c r="Z302" s="30" t="s">
        <v>2144</v>
      </c>
      <c r="AA302" s="54">
        <v>900157340</v>
      </c>
      <c r="AB302" s="55"/>
      <c r="AC302" s="54">
        <v>259418</v>
      </c>
      <c r="AD302" s="74">
        <v>43441</v>
      </c>
      <c r="AE302" s="125">
        <v>10620036</v>
      </c>
      <c r="AF302" s="90"/>
      <c r="AG302" s="90">
        <f t="shared" si="28"/>
        <v>10620036</v>
      </c>
      <c r="AH302" s="72"/>
      <c r="AI302" s="72"/>
      <c r="AJ302" s="72"/>
      <c r="AK302" s="72"/>
      <c r="AL302" s="74"/>
      <c r="AM302" s="64">
        <v>43441</v>
      </c>
      <c r="AN302" s="64">
        <v>43465</v>
      </c>
      <c r="AO302" s="126" t="s">
        <v>116</v>
      </c>
      <c r="AP302" s="70">
        <f t="shared" si="27"/>
        <v>24</v>
      </c>
      <c r="AQ302" s="30" t="s">
        <v>1308</v>
      </c>
      <c r="AR302" s="161">
        <v>46668764</v>
      </c>
      <c r="AS302" s="5" t="str">
        <f t="shared" si="25"/>
        <v>Terminado para  tramite de liquidacion</v>
      </c>
    </row>
    <row r="303" spans="1:45" ht="20.100000000000001" customHeight="1">
      <c r="A303" s="53" t="s">
        <v>1481</v>
      </c>
      <c r="B303" s="54">
        <v>63975</v>
      </c>
      <c r="C303" s="55" t="s">
        <v>92</v>
      </c>
      <c r="D303" s="124" t="s">
        <v>2145</v>
      </c>
      <c r="E303" s="54">
        <v>63975</v>
      </c>
      <c r="F303" s="56" t="s">
        <v>2146</v>
      </c>
      <c r="G303" s="56" t="s">
        <v>13</v>
      </c>
      <c r="H303" s="64">
        <v>43418</v>
      </c>
      <c r="I303" s="59" t="s">
        <v>32</v>
      </c>
      <c r="J303" s="30" t="s">
        <v>95</v>
      </c>
      <c r="K303" s="30" t="s">
        <v>20</v>
      </c>
      <c r="L303" s="33" t="s">
        <v>2131</v>
      </c>
      <c r="M303" s="222"/>
      <c r="N303" s="223"/>
      <c r="O303" s="223"/>
      <c r="P303" s="224"/>
      <c r="Q303" s="225"/>
      <c r="R303" s="215"/>
      <c r="S303" s="30" t="s">
        <v>27</v>
      </c>
      <c r="T303" s="121" t="s">
        <v>99</v>
      </c>
      <c r="U303" s="70">
        <v>34049</v>
      </c>
      <c r="V303" s="64">
        <v>43439</v>
      </c>
      <c r="W303" s="30" t="s">
        <v>43</v>
      </c>
      <c r="X303" s="30" t="s">
        <v>100</v>
      </c>
      <c r="Y303" s="62" t="s">
        <v>101</v>
      </c>
      <c r="Z303" s="30" t="s">
        <v>2144</v>
      </c>
      <c r="AA303" s="54">
        <v>900157340</v>
      </c>
      <c r="AB303" s="55"/>
      <c r="AC303" s="54">
        <v>259818</v>
      </c>
      <c r="AD303" s="74">
        <v>43441</v>
      </c>
      <c r="AE303" s="125">
        <v>947478</v>
      </c>
      <c r="AF303" s="90"/>
      <c r="AG303" s="90">
        <f t="shared" si="28"/>
        <v>947478</v>
      </c>
      <c r="AH303" s="72"/>
      <c r="AI303" s="72"/>
      <c r="AJ303" s="72"/>
      <c r="AK303" s="72"/>
      <c r="AL303" s="74"/>
      <c r="AM303" s="64">
        <v>43441</v>
      </c>
      <c r="AN303" s="64">
        <v>43465</v>
      </c>
      <c r="AO303" s="126" t="s">
        <v>116</v>
      </c>
      <c r="AP303" s="70">
        <f t="shared" si="27"/>
        <v>24</v>
      </c>
      <c r="AQ303" s="30" t="s">
        <v>1308</v>
      </c>
      <c r="AR303" s="161">
        <v>46668764</v>
      </c>
      <c r="AS303" s="5" t="str">
        <f t="shared" si="25"/>
        <v>Terminado para  tramite de liquidacion</v>
      </c>
    </row>
    <row r="304" spans="1:45" ht="20.100000000000001" customHeight="1">
      <c r="A304" s="53" t="s">
        <v>1481</v>
      </c>
      <c r="B304" s="54">
        <v>63985</v>
      </c>
      <c r="C304" s="55" t="s">
        <v>92</v>
      </c>
      <c r="D304" s="124" t="s">
        <v>2147</v>
      </c>
      <c r="E304" s="54">
        <v>63985</v>
      </c>
      <c r="F304" s="56" t="s">
        <v>2148</v>
      </c>
      <c r="G304" s="56" t="s">
        <v>13</v>
      </c>
      <c r="H304" s="64">
        <v>43418</v>
      </c>
      <c r="I304" s="59" t="s">
        <v>32</v>
      </c>
      <c r="J304" s="30" t="s">
        <v>95</v>
      </c>
      <c r="K304" s="30" t="s">
        <v>20</v>
      </c>
      <c r="L304" s="33" t="s">
        <v>2131</v>
      </c>
      <c r="M304" s="222"/>
      <c r="N304" s="223"/>
      <c r="O304" s="223"/>
      <c r="P304" s="224"/>
      <c r="Q304" s="225"/>
      <c r="R304" s="215"/>
      <c r="S304" s="30" t="s">
        <v>27</v>
      </c>
      <c r="T304" s="121" t="s">
        <v>99</v>
      </c>
      <c r="U304" s="70">
        <v>34050</v>
      </c>
      <c r="V304" s="64">
        <v>43439</v>
      </c>
      <c r="W304" s="30" t="s">
        <v>43</v>
      </c>
      <c r="X304" s="30" t="s">
        <v>100</v>
      </c>
      <c r="Y304" s="62" t="s">
        <v>101</v>
      </c>
      <c r="Z304" s="30" t="s">
        <v>1324</v>
      </c>
      <c r="AA304" s="54">
        <v>900251584</v>
      </c>
      <c r="AB304" s="55"/>
      <c r="AC304" s="54">
        <v>259918</v>
      </c>
      <c r="AD304" s="74">
        <v>43441</v>
      </c>
      <c r="AE304" s="125">
        <v>1079068.2</v>
      </c>
      <c r="AF304" s="90"/>
      <c r="AG304" s="90">
        <f t="shared" si="28"/>
        <v>1079068.2</v>
      </c>
      <c r="AH304" s="72"/>
      <c r="AI304" s="72"/>
      <c r="AJ304" s="72"/>
      <c r="AK304" s="72"/>
      <c r="AL304" s="74"/>
      <c r="AM304" s="64">
        <v>43441</v>
      </c>
      <c r="AN304" s="64">
        <v>43465</v>
      </c>
      <c r="AO304" s="126" t="s">
        <v>116</v>
      </c>
      <c r="AP304" s="70">
        <f t="shared" si="27"/>
        <v>24</v>
      </c>
      <c r="AQ304" s="30" t="s">
        <v>1308</v>
      </c>
      <c r="AR304" s="161">
        <v>46668764</v>
      </c>
      <c r="AS304" s="5" t="str">
        <f t="shared" si="25"/>
        <v>Terminado para  tramite de liquidacion</v>
      </c>
    </row>
    <row r="305" spans="1:45" ht="20.100000000000001" customHeight="1">
      <c r="A305" s="53" t="s">
        <v>1481</v>
      </c>
      <c r="B305" s="54">
        <v>64231</v>
      </c>
      <c r="C305" s="55" t="s">
        <v>92</v>
      </c>
      <c r="D305" s="124" t="s">
        <v>2149</v>
      </c>
      <c r="E305" s="54">
        <v>64231</v>
      </c>
      <c r="F305" s="56" t="s">
        <v>2150</v>
      </c>
      <c r="G305" s="56" t="s">
        <v>13</v>
      </c>
      <c r="H305" s="64">
        <v>43420</v>
      </c>
      <c r="I305" s="59" t="s">
        <v>32</v>
      </c>
      <c r="J305" s="30" t="s">
        <v>95</v>
      </c>
      <c r="K305" s="30" t="s">
        <v>20</v>
      </c>
      <c r="L305" s="33" t="s">
        <v>2131</v>
      </c>
      <c r="M305" s="222"/>
      <c r="N305" s="223"/>
      <c r="O305" s="223"/>
      <c r="P305" s="224"/>
      <c r="Q305" s="225"/>
      <c r="R305" s="215"/>
      <c r="S305" s="30" t="s">
        <v>27</v>
      </c>
      <c r="T305" s="121" t="s">
        <v>99</v>
      </c>
      <c r="U305" s="70">
        <v>34051</v>
      </c>
      <c r="V305" s="64">
        <v>43439</v>
      </c>
      <c r="W305" s="30" t="s">
        <v>43</v>
      </c>
      <c r="X305" s="30" t="s">
        <v>100</v>
      </c>
      <c r="Y305" s="62" t="s">
        <v>101</v>
      </c>
      <c r="Z305" s="30" t="s">
        <v>1324</v>
      </c>
      <c r="AA305" s="54">
        <v>900251584</v>
      </c>
      <c r="AB305" s="55"/>
      <c r="AC305" s="54">
        <v>259518</v>
      </c>
      <c r="AD305" s="74">
        <v>43441</v>
      </c>
      <c r="AE305" s="125">
        <v>598466.23</v>
      </c>
      <c r="AF305" s="90"/>
      <c r="AG305" s="90">
        <f t="shared" si="28"/>
        <v>598466.23</v>
      </c>
      <c r="AH305" s="72"/>
      <c r="AI305" s="72"/>
      <c r="AJ305" s="72"/>
      <c r="AK305" s="72"/>
      <c r="AL305" s="74"/>
      <c r="AM305" s="64">
        <v>43441</v>
      </c>
      <c r="AN305" s="64">
        <v>43465</v>
      </c>
      <c r="AO305" s="126" t="s">
        <v>116</v>
      </c>
      <c r="AP305" s="70">
        <f t="shared" si="27"/>
        <v>24</v>
      </c>
      <c r="AQ305" s="30" t="s">
        <v>1308</v>
      </c>
      <c r="AR305" s="161">
        <v>46668764</v>
      </c>
      <c r="AS305" s="5" t="str">
        <f t="shared" si="25"/>
        <v>Terminado para  tramite de liquidacion</v>
      </c>
    </row>
    <row r="306" spans="1:45" ht="20.100000000000001" customHeight="1">
      <c r="A306" s="53" t="s">
        <v>1481</v>
      </c>
      <c r="B306" s="54">
        <v>64238</v>
      </c>
      <c r="C306" s="55" t="s">
        <v>92</v>
      </c>
      <c r="D306" s="124" t="s">
        <v>2151</v>
      </c>
      <c r="E306" s="54">
        <v>64238</v>
      </c>
      <c r="F306" s="65" t="s">
        <v>2152</v>
      </c>
      <c r="G306" s="56" t="s">
        <v>13</v>
      </c>
      <c r="H306" s="64">
        <v>43420</v>
      </c>
      <c r="I306" s="59" t="s">
        <v>32</v>
      </c>
      <c r="J306" s="30" t="s">
        <v>95</v>
      </c>
      <c r="K306" s="30" t="s">
        <v>20</v>
      </c>
      <c r="L306" s="33" t="s">
        <v>2131</v>
      </c>
      <c r="M306" s="222"/>
      <c r="N306" s="223"/>
      <c r="O306" s="223"/>
      <c r="P306" s="224"/>
      <c r="Q306" s="225"/>
      <c r="R306" s="215"/>
      <c r="S306" s="30" t="s">
        <v>27</v>
      </c>
      <c r="T306" s="121" t="s">
        <v>99</v>
      </c>
      <c r="U306" s="70">
        <v>34052</v>
      </c>
      <c r="V306" s="64">
        <v>43439</v>
      </c>
      <c r="W306" s="30" t="s">
        <v>43</v>
      </c>
      <c r="X306" s="30" t="s">
        <v>100</v>
      </c>
      <c r="Y306" s="62" t="s">
        <v>101</v>
      </c>
      <c r="Z306" s="30" t="s">
        <v>1324</v>
      </c>
      <c r="AA306" s="54">
        <v>900251584</v>
      </c>
      <c r="AB306" s="55"/>
      <c r="AC306" s="54">
        <v>259618</v>
      </c>
      <c r="AD306" s="74">
        <v>43441</v>
      </c>
      <c r="AE306" s="125">
        <v>411084.45</v>
      </c>
      <c r="AF306" s="90"/>
      <c r="AG306" s="90">
        <f t="shared" si="28"/>
        <v>411084.45</v>
      </c>
      <c r="AH306" s="72"/>
      <c r="AI306" s="72"/>
      <c r="AJ306" s="72"/>
      <c r="AK306" s="72"/>
      <c r="AL306" s="74"/>
      <c r="AM306" s="64">
        <v>43441</v>
      </c>
      <c r="AN306" s="64">
        <v>43465</v>
      </c>
      <c r="AO306" s="126" t="s">
        <v>116</v>
      </c>
      <c r="AP306" s="70">
        <f t="shared" si="27"/>
        <v>24</v>
      </c>
      <c r="AQ306" s="30" t="s">
        <v>1308</v>
      </c>
      <c r="AR306" s="161">
        <v>46668764</v>
      </c>
      <c r="AS306" s="5" t="str">
        <f t="shared" si="25"/>
        <v>Terminado para  tramite de liquidacion</v>
      </c>
    </row>
    <row r="307" spans="1:45" ht="20.100000000000001" customHeight="1">
      <c r="A307" s="53" t="s">
        <v>1481</v>
      </c>
      <c r="B307" s="54">
        <v>64244</v>
      </c>
      <c r="C307" s="55" t="s">
        <v>92</v>
      </c>
      <c r="D307" s="124" t="s">
        <v>2153</v>
      </c>
      <c r="E307" s="54">
        <v>64244</v>
      </c>
      <c r="F307" s="65" t="s">
        <v>2154</v>
      </c>
      <c r="G307" s="56" t="s">
        <v>13</v>
      </c>
      <c r="H307" s="64">
        <v>43420</v>
      </c>
      <c r="I307" s="59" t="s">
        <v>32</v>
      </c>
      <c r="J307" s="30" t="s">
        <v>95</v>
      </c>
      <c r="K307" s="30" t="s">
        <v>20</v>
      </c>
      <c r="L307" s="33" t="s">
        <v>2131</v>
      </c>
      <c r="M307" s="222"/>
      <c r="N307" s="223"/>
      <c r="O307" s="223"/>
      <c r="P307" s="224"/>
      <c r="Q307" s="225"/>
      <c r="R307" s="215"/>
      <c r="S307" s="30" t="s">
        <v>27</v>
      </c>
      <c r="T307" s="121" t="s">
        <v>99</v>
      </c>
      <c r="U307" s="70">
        <v>34053</v>
      </c>
      <c r="V307" s="64">
        <v>43439</v>
      </c>
      <c r="W307" s="30" t="s">
        <v>43</v>
      </c>
      <c r="X307" s="30" t="s">
        <v>100</v>
      </c>
      <c r="Y307" s="62" t="s">
        <v>101</v>
      </c>
      <c r="Z307" s="30" t="s">
        <v>1324</v>
      </c>
      <c r="AA307" s="54">
        <v>900251584</v>
      </c>
      <c r="AB307" s="55"/>
      <c r="AC307" s="54">
        <v>258918</v>
      </c>
      <c r="AD307" s="74">
        <v>43441</v>
      </c>
      <c r="AE307" s="125">
        <v>411084.45</v>
      </c>
      <c r="AF307" s="90"/>
      <c r="AG307" s="90">
        <f t="shared" si="28"/>
        <v>411084.45</v>
      </c>
      <c r="AH307" s="72"/>
      <c r="AI307" s="72"/>
      <c r="AJ307" s="72"/>
      <c r="AK307" s="72"/>
      <c r="AL307" s="74"/>
      <c r="AM307" s="64">
        <v>43441</v>
      </c>
      <c r="AN307" s="64">
        <v>43465</v>
      </c>
      <c r="AO307" s="126" t="s">
        <v>116</v>
      </c>
      <c r="AP307" s="70">
        <f t="shared" si="27"/>
        <v>24</v>
      </c>
      <c r="AQ307" s="30" t="s">
        <v>1308</v>
      </c>
      <c r="AR307" s="161">
        <v>46668764</v>
      </c>
      <c r="AS307" s="5" t="str">
        <f t="shared" si="25"/>
        <v>Terminado para  tramite de liquidacion</v>
      </c>
    </row>
    <row r="308" spans="1:45" ht="20.100000000000001" customHeight="1">
      <c r="A308" s="53" t="s">
        <v>1481</v>
      </c>
      <c r="B308" s="54">
        <v>64248</v>
      </c>
      <c r="C308" s="55" t="s">
        <v>92</v>
      </c>
      <c r="D308" s="124" t="s">
        <v>2155</v>
      </c>
      <c r="E308" s="54">
        <v>64248</v>
      </c>
      <c r="F308" s="65" t="s">
        <v>2156</v>
      </c>
      <c r="G308" s="56" t="s">
        <v>13</v>
      </c>
      <c r="H308" s="64">
        <v>43420</v>
      </c>
      <c r="I308" s="59" t="s">
        <v>32</v>
      </c>
      <c r="J308" s="30" t="s">
        <v>95</v>
      </c>
      <c r="K308" s="30" t="s">
        <v>20</v>
      </c>
      <c r="L308" s="33" t="s">
        <v>2131</v>
      </c>
      <c r="M308" s="222"/>
      <c r="N308" s="223"/>
      <c r="O308" s="223"/>
      <c r="P308" s="224"/>
      <c r="Q308" s="225"/>
      <c r="R308" s="215"/>
      <c r="S308" s="30" t="s">
        <v>27</v>
      </c>
      <c r="T308" s="121" t="s">
        <v>99</v>
      </c>
      <c r="U308" s="70">
        <v>34054</v>
      </c>
      <c r="V308" s="64">
        <v>43439</v>
      </c>
      <c r="W308" s="30" t="s">
        <v>43</v>
      </c>
      <c r="X308" s="30" t="s">
        <v>100</v>
      </c>
      <c r="Y308" s="62" t="s">
        <v>101</v>
      </c>
      <c r="Z308" s="30" t="s">
        <v>1324</v>
      </c>
      <c r="AA308" s="54">
        <v>900251584</v>
      </c>
      <c r="AB308" s="55"/>
      <c r="AC308" s="54">
        <v>259718</v>
      </c>
      <c r="AD308" s="74">
        <v>43441</v>
      </c>
      <c r="AE308" s="125">
        <v>411084.45</v>
      </c>
      <c r="AF308" s="90"/>
      <c r="AG308" s="90">
        <f t="shared" si="28"/>
        <v>411084.45</v>
      </c>
      <c r="AH308" s="72"/>
      <c r="AI308" s="72"/>
      <c r="AJ308" s="72"/>
      <c r="AK308" s="72"/>
      <c r="AL308" s="74"/>
      <c r="AM308" s="64">
        <v>43441</v>
      </c>
      <c r="AN308" s="64">
        <v>43465</v>
      </c>
      <c r="AO308" s="126" t="s">
        <v>116</v>
      </c>
      <c r="AP308" s="70">
        <f t="shared" si="27"/>
        <v>24</v>
      </c>
      <c r="AQ308" s="30" t="s">
        <v>1308</v>
      </c>
      <c r="AR308" s="161">
        <v>46668764</v>
      </c>
      <c r="AS308" s="5" t="str">
        <f t="shared" si="25"/>
        <v>Terminado para  tramite de liquidacion</v>
      </c>
    </row>
    <row r="309" spans="1:45" ht="20.100000000000001" customHeight="1">
      <c r="A309" s="53" t="s">
        <v>1481</v>
      </c>
      <c r="B309" s="54">
        <v>64252</v>
      </c>
      <c r="C309" s="55" t="s">
        <v>92</v>
      </c>
      <c r="D309" s="124" t="s">
        <v>2157</v>
      </c>
      <c r="E309" s="54">
        <v>64252</v>
      </c>
      <c r="F309" s="65" t="s">
        <v>2158</v>
      </c>
      <c r="G309" s="56" t="s">
        <v>13</v>
      </c>
      <c r="H309" s="64">
        <v>43420</v>
      </c>
      <c r="I309" s="59" t="s">
        <v>32</v>
      </c>
      <c r="J309" s="30" t="s">
        <v>95</v>
      </c>
      <c r="K309" s="30" t="s">
        <v>20</v>
      </c>
      <c r="L309" s="33" t="s">
        <v>2131</v>
      </c>
      <c r="M309" s="222"/>
      <c r="N309" s="223"/>
      <c r="O309" s="223"/>
      <c r="P309" s="224"/>
      <c r="Q309" s="225"/>
      <c r="R309" s="215"/>
      <c r="S309" s="30" t="s">
        <v>27</v>
      </c>
      <c r="T309" s="121" t="s">
        <v>99</v>
      </c>
      <c r="U309" s="70">
        <v>34055</v>
      </c>
      <c r="V309" s="64">
        <v>43439</v>
      </c>
      <c r="W309" s="30" t="s">
        <v>43</v>
      </c>
      <c r="X309" s="30" t="s">
        <v>100</v>
      </c>
      <c r="Y309" s="62" t="s">
        <v>101</v>
      </c>
      <c r="Z309" s="30" t="s">
        <v>1324</v>
      </c>
      <c r="AA309" s="54">
        <v>900251584</v>
      </c>
      <c r="AB309" s="55"/>
      <c r="AC309" s="54">
        <v>260018</v>
      </c>
      <c r="AD309" s="74">
        <v>43441</v>
      </c>
      <c r="AE309" s="125">
        <v>568968.75</v>
      </c>
      <c r="AF309" s="90"/>
      <c r="AG309" s="90">
        <f t="shared" si="28"/>
        <v>568968.75</v>
      </c>
      <c r="AH309" s="72"/>
      <c r="AI309" s="72"/>
      <c r="AJ309" s="72"/>
      <c r="AK309" s="72"/>
      <c r="AL309" s="74"/>
      <c r="AM309" s="64">
        <v>43441</v>
      </c>
      <c r="AN309" s="64">
        <v>43465</v>
      </c>
      <c r="AO309" s="126" t="s">
        <v>116</v>
      </c>
      <c r="AP309" s="70">
        <f t="shared" si="27"/>
        <v>24</v>
      </c>
      <c r="AQ309" s="30" t="s">
        <v>1308</v>
      </c>
      <c r="AR309" s="161">
        <v>46668764</v>
      </c>
      <c r="AS309" s="5" t="str">
        <f t="shared" si="25"/>
        <v>Terminado para  tramite de liquidacion</v>
      </c>
    </row>
    <row r="310" spans="1:45" ht="20.100000000000001" customHeight="1">
      <c r="A310" s="53" t="s">
        <v>1481</v>
      </c>
      <c r="B310" s="54">
        <v>64255</v>
      </c>
      <c r="C310" s="55" t="s">
        <v>92</v>
      </c>
      <c r="D310" s="124" t="s">
        <v>2159</v>
      </c>
      <c r="E310" s="54">
        <v>64255</v>
      </c>
      <c r="F310" s="65" t="s">
        <v>2160</v>
      </c>
      <c r="G310" s="56" t="s">
        <v>13</v>
      </c>
      <c r="H310" s="64">
        <v>43420</v>
      </c>
      <c r="I310" s="59" t="s">
        <v>32</v>
      </c>
      <c r="J310" s="30" t="s">
        <v>95</v>
      </c>
      <c r="K310" s="30" t="s">
        <v>20</v>
      </c>
      <c r="L310" s="33" t="s">
        <v>2131</v>
      </c>
      <c r="M310" s="222"/>
      <c r="N310" s="223"/>
      <c r="O310" s="223"/>
      <c r="P310" s="224"/>
      <c r="Q310" s="225"/>
      <c r="R310" s="215"/>
      <c r="S310" s="30" t="s">
        <v>27</v>
      </c>
      <c r="T310" s="121" t="s">
        <v>99</v>
      </c>
      <c r="U310" s="70">
        <v>34164</v>
      </c>
      <c r="V310" s="64">
        <v>43441</v>
      </c>
      <c r="W310" s="30" t="s">
        <v>43</v>
      </c>
      <c r="X310" s="30" t="s">
        <v>100</v>
      </c>
      <c r="Y310" s="62" t="s">
        <v>101</v>
      </c>
      <c r="Z310" s="30" t="s">
        <v>2161</v>
      </c>
      <c r="AA310" s="54">
        <v>20546554</v>
      </c>
      <c r="AB310" s="55"/>
      <c r="AC310" s="54">
        <v>261318</v>
      </c>
      <c r="AD310" s="74">
        <v>43444</v>
      </c>
      <c r="AE310" s="125">
        <v>949620</v>
      </c>
      <c r="AF310" s="90"/>
      <c r="AG310" s="90">
        <f t="shared" si="28"/>
        <v>949620</v>
      </c>
      <c r="AH310" s="72"/>
      <c r="AI310" s="72"/>
      <c r="AJ310" s="72"/>
      <c r="AK310" s="72"/>
      <c r="AL310" s="74"/>
      <c r="AM310" s="64">
        <v>43444</v>
      </c>
      <c r="AN310" s="64">
        <v>43465</v>
      </c>
      <c r="AO310" s="126" t="s">
        <v>116</v>
      </c>
      <c r="AP310" s="70">
        <f t="shared" si="27"/>
        <v>21</v>
      </c>
      <c r="AQ310" s="30" t="s">
        <v>1308</v>
      </c>
      <c r="AR310" s="161">
        <v>46668764</v>
      </c>
      <c r="AS310" s="5" t="str">
        <f t="shared" si="25"/>
        <v>Terminado para  tramite de liquidacion</v>
      </c>
    </row>
    <row r="311" spans="1:45" ht="20.100000000000001" customHeight="1">
      <c r="A311" s="53" t="s">
        <v>1481</v>
      </c>
      <c r="B311" s="54">
        <v>64257</v>
      </c>
      <c r="C311" s="55" t="s">
        <v>92</v>
      </c>
      <c r="D311" s="124" t="s">
        <v>2162</v>
      </c>
      <c r="E311" s="54">
        <v>64257</v>
      </c>
      <c r="F311" s="65" t="s">
        <v>2163</v>
      </c>
      <c r="G311" s="56" t="s">
        <v>13</v>
      </c>
      <c r="H311" s="64">
        <v>43420</v>
      </c>
      <c r="I311" s="59" t="s">
        <v>32</v>
      </c>
      <c r="J311" s="30" t="s">
        <v>95</v>
      </c>
      <c r="K311" s="30" t="s">
        <v>20</v>
      </c>
      <c r="L311" s="33" t="s">
        <v>2131</v>
      </c>
      <c r="M311" s="222"/>
      <c r="N311" s="223"/>
      <c r="O311" s="223"/>
      <c r="P311" s="224"/>
      <c r="Q311" s="225"/>
      <c r="R311" s="215"/>
      <c r="S311" s="30" t="s">
        <v>27</v>
      </c>
      <c r="T311" s="121" t="s">
        <v>99</v>
      </c>
      <c r="U311" s="70">
        <v>34165</v>
      </c>
      <c r="V311" s="64">
        <v>43441</v>
      </c>
      <c r="W311" s="30" t="s">
        <v>43</v>
      </c>
      <c r="X311" s="30" t="s">
        <v>100</v>
      </c>
      <c r="Y311" s="62" t="s">
        <v>101</v>
      </c>
      <c r="Z311" s="30" t="s">
        <v>2164</v>
      </c>
      <c r="AA311" s="54">
        <v>900251584</v>
      </c>
      <c r="AB311" s="55"/>
      <c r="AC311" s="54">
        <v>261018</v>
      </c>
      <c r="AD311" s="74">
        <v>43444</v>
      </c>
      <c r="AE311" s="125">
        <v>2285574.9300000002</v>
      </c>
      <c r="AF311" s="90"/>
      <c r="AG311" s="90">
        <f t="shared" si="28"/>
        <v>2285574.9300000002</v>
      </c>
      <c r="AH311" s="72"/>
      <c r="AI311" s="72"/>
      <c r="AJ311" s="72"/>
      <c r="AK311" s="72"/>
      <c r="AL311" s="74"/>
      <c r="AM311" s="64">
        <v>43444</v>
      </c>
      <c r="AN311" s="64">
        <v>43465</v>
      </c>
      <c r="AO311" s="126" t="s">
        <v>116</v>
      </c>
      <c r="AP311" s="70">
        <f t="shared" si="27"/>
        <v>21</v>
      </c>
      <c r="AQ311" s="30" t="s">
        <v>1308</v>
      </c>
      <c r="AR311" s="161">
        <v>46668764</v>
      </c>
      <c r="AS311" s="5" t="str">
        <f t="shared" si="25"/>
        <v>Terminado para  tramite de liquidacion</v>
      </c>
    </row>
    <row r="312" spans="1:45" ht="20.100000000000001" customHeight="1">
      <c r="A312" s="53" t="s">
        <v>1481</v>
      </c>
      <c r="B312" s="54">
        <v>64261</v>
      </c>
      <c r="C312" s="55" t="s">
        <v>92</v>
      </c>
      <c r="D312" s="124" t="s">
        <v>2165</v>
      </c>
      <c r="E312" s="54">
        <v>64261</v>
      </c>
      <c r="F312" s="65" t="s">
        <v>2166</v>
      </c>
      <c r="G312" s="56" t="s">
        <v>13</v>
      </c>
      <c r="H312" s="64">
        <v>43420</v>
      </c>
      <c r="I312" s="59" t="s">
        <v>32</v>
      </c>
      <c r="J312" s="30" t="s">
        <v>95</v>
      </c>
      <c r="K312" s="30" t="s">
        <v>20</v>
      </c>
      <c r="L312" s="33" t="s">
        <v>2131</v>
      </c>
      <c r="M312" s="222"/>
      <c r="N312" s="223"/>
      <c r="O312" s="223"/>
      <c r="P312" s="224"/>
      <c r="Q312" s="225"/>
      <c r="R312" s="215"/>
      <c r="S312" s="30" t="s">
        <v>27</v>
      </c>
      <c r="T312" s="121" t="s">
        <v>99</v>
      </c>
      <c r="U312" s="70">
        <v>34056</v>
      </c>
      <c r="V312" s="64">
        <v>43439</v>
      </c>
      <c r="W312" s="30" t="s">
        <v>43</v>
      </c>
      <c r="X312" s="30" t="s">
        <v>100</v>
      </c>
      <c r="Y312" s="62" t="s">
        <v>101</v>
      </c>
      <c r="Z312" s="30" t="s">
        <v>2144</v>
      </c>
      <c r="AA312" s="54">
        <v>900157340</v>
      </c>
      <c r="AB312" s="55"/>
      <c r="AC312" s="54">
        <v>260118</v>
      </c>
      <c r="AD312" s="74">
        <v>43441</v>
      </c>
      <c r="AE312" s="125">
        <v>1762628</v>
      </c>
      <c r="AF312" s="90"/>
      <c r="AG312" s="90">
        <f t="shared" si="28"/>
        <v>1762628</v>
      </c>
      <c r="AH312" s="72"/>
      <c r="AI312" s="72"/>
      <c r="AJ312" s="72"/>
      <c r="AK312" s="72"/>
      <c r="AL312" s="74"/>
      <c r="AM312" s="64">
        <v>43441</v>
      </c>
      <c r="AN312" s="64">
        <v>43465</v>
      </c>
      <c r="AO312" s="126" t="s">
        <v>116</v>
      </c>
      <c r="AP312" s="70">
        <f t="shared" si="27"/>
        <v>24</v>
      </c>
      <c r="AQ312" s="30" t="s">
        <v>1308</v>
      </c>
      <c r="AR312" s="161">
        <v>46668764</v>
      </c>
      <c r="AS312" s="5" t="str">
        <f t="shared" si="25"/>
        <v>Terminado para  tramite de liquidacion</v>
      </c>
    </row>
    <row r="313" spans="1:45" ht="20.100000000000001" customHeight="1">
      <c r="A313" s="53" t="s">
        <v>1481</v>
      </c>
      <c r="B313" s="54">
        <v>64264</v>
      </c>
      <c r="C313" s="55" t="s">
        <v>92</v>
      </c>
      <c r="D313" s="124" t="s">
        <v>2167</v>
      </c>
      <c r="E313" s="54">
        <v>64264</v>
      </c>
      <c r="F313" s="65" t="s">
        <v>2168</v>
      </c>
      <c r="G313" s="56" t="s">
        <v>13</v>
      </c>
      <c r="H313" s="64">
        <v>43420</v>
      </c>
      <c r="I313" s="59" t="s">
        <v>32</v>
      </c>
      <c r="J313" s="30" t="s">
        <v>95</v>
      </c>
      <c r="K313" s="30" t="s">
        <v>20</v>
      </c>
      <c r="L313" s="33" t="s">
        <v>2131</v>
      </c>
      <c r="M313" s="222"/>
      <c r="N313" s="223"/>
      <c r="O313" s="223"/>
      <c r="P313" s="224"/>
      <c r="Q313" s="225"/>
      <c r="R313" s="215"/>
      <c r="S313" s="30" t="s">
        <v>27</v>
      </c>
      <c r="T313" s="121" t="s">
        <v>99</v>
      </c>
      <c r="U313" s="70">
        <v>34057</v>
      </c>
      <c r="V313" s="64">
        <v>43439</v>
      </c>
      <c r="W313" s="30" t="s">
        <v>43</v>
      </c>
      <c r="X313" s="30" t="s">
        <v>100</v>
      </c>
      <c r="Y313" s="62" t="s">
        <v>101</v>
      </c>
      <c r="Z313" s="30" t="s">
        <v>2144</v>
      </c>
      <c r="AA313" s="54">
        <v>900157340</v>
      </c>
      <c r="AB313" s="55"/>
      <c r="AC313" s="54">
        <v>260318</v>
      </c>
      <c r="AD313" s="74">
        <v>43441</v>
      </c>
      <c r="AE313" s="125">
        <v>2740421.25</v>
      </c>
      <c r="AF313" s="90"/>
      <c r="AG313" s="90">
        <f t="shared" si="28"/>
        <v>2740421.25</v>
      </c>
      <c r="AH313" s="72"/>
      <c r="AI313" s="72"/>
      <c r="AJ313" s="72"/>
      <c r="AK313" s="72"/>
      <c r="AL313" s="74"/>
      <c r="AM313" s="64">
        <v>43441</v>
      </c>
      <c r="AN313" s="64">
        <v>43465</v>
      </c>
      <c r="AO313" s="126" t="s">
        <v>116</v>
      </c>
      <c r="AP313" s="70">
        <f t="shared" si="27"/>
        <v>24</v>
      </c>
      <c r="AQ313" s="30" t="s">
        <v>1308</v>
      </c>
      <c r="AR313" s="161">
        <v>46668764</v>
      </c>
      <c r="AS313" s="5" t="str">
        <f t="shared" si="25"/>
        <v>Terminado para  tramite de liquidacion</v>
      </c>
    </row>
    <row r="314" spans="1:45" ht="20.100000000000001" customHeight="1">
      <c r="A314" s="53" t="s">
        <v>1481</v>
      </c>
      <c r="B314" s="54">
        <v>64266</v>
      </c>
      <c r="C314" s="55" t="s">
        <v>92</v>
      </c>
      <c r="D314" s="124" t="s">
        <v>2169</v>
      </c>
      <c r="E314" s="54">
        <v>64266</v>
      </c>
      <c r="F314" s="65" t="s">
        <v>2170</v>
      </c>
      <c r="G314" s="56" t="s">
        <v>13</v>
      </c>
      <c r="H314" s="64">
        <v>43420</v>
      </c>
      <c r="I314" s="59" t="s">
        <v>32</v>
      </c>
      <c r="J314" s="30" t="s">
        <v>95</v>
      </c>
      <c r="K314" s="30" t="s">
        <v>20</v>
      </c>
      <c r="L314" s="33" t="s">
        <v>2131</v>
      </c>
      <c r="M314" s="222"/>
      <c r="N314" s="223"/>
      <c r="O314" s="223"/>
      <c r="P314" s="224"/>
      <c r="Q314" s="225"/>
      <c r="R314" s="215"/>
      <c r="S314" s="30" t="s">
        <v>27</v>
      </c>
      <c r="T314" s="121" t="s">
        <v>99</v>
      </c>
      <c r="U314" s="70">
        <v>34058</v>
      </c>
      <c r="V314" s="64">
        <v>43439</v>
      </c>
      <c r="W314" s="30" t="s">
        <v>43</v>
      </c>
      <c r="X314" s="30" t="s">
        <v>100</v>
      </c>
      <c r="Y314" s="62" t="s">
        <v>101</v>
      </c>
      <c r="Z314" s="30" t="s">
        <v>2144</v>
      </c>
      <c r="AA314" s="54">
        <v>900157340</v>
      </c>
      <c r="AB314" s="55"/>
      <c r="AC314" s="54">
        <v>260718</v>
      </c>
      <c r="AD314" s="74">
        <v>43444</v>
      </c>
      <c r="AE314" s="125">
        <v>3180489.8</v>
      </c>
      <c r="AF314" s="90"/>
      <c r="AG314" s="90">
        <f t="shared" si="28"/>
        <v>3180489.8</v>
      </c>
      <c r="AH314" s="72"/>
      <c r="AI314" s="72"/>
      <c r="AJ314" s="72"/>
      <c r="AK314" s="72"/>
      <c r="AL314" s="74"/>
      <c r="AM314" s="64">
        <v>43444</v>
      </c>
      <c r="AN314" s="64">
        <v>43465</v>
      </c>
      <c r="AO314" s="126" t="s">
        <v>116</v>
      </c>
      <c r="AP314" s="70">
        <f t="shared" si="27"/>
        <v>21</v>
      </c>
      <c r="AQ314" s="30" t="s">
        <v>1308</v>
      </c>
      <c r="AR314" s="161">
        <v>46668764</v>
      </c>
      <c r="AS314" s="5" t="str">
        <f t="shared" si="25"/>
        <v>Terminado para  tramite de liquidacion</v>
      </c>
    </row>
    <row r="315" spans="1:45" ht="20.100000000000001" customHeight="1">
      <c r="A315" s="53" t="s">
        <v>1481</v>
      </c>
      <c r="B315" s="54">
        <v>64267</v>
      </c>
      <c r="C315" s="55" t="s">
        <v>92</v>
      </c>
      <c r="D315" s="36" t="s">
        <v>2171</v>
      </c>
      <c r="E315" s="54">
        <v>64267</v>
      </c>
      <c r="F315" s="65" t="s">
        <v>2172</v>
      </c>
      <c r="G315" s="56" t="s">
        <v>13</v>
      </c>
      <c r="H315" s="64">
        <v>43420</v>
      </c>
      <c r="I315" s="59" t="s">
        <v>32</v>
      </c>
      <c r="J315" s="30" t="s">
        <v>95</v>
      </c>
      <c r="K315" s="30" t="s">
        <v>20</v>
      </c>
      <c r="L315" s="33" t="s">
        <v>2131</v>
      </c>
      <c r="M315" s="222"/>
      <c r="N315" s="223"/>
      <c r="O315" s="223"/>
      <c r="P315" s="224"/>
      <c r="Q315" s="225"/>
      <c r="R315" s="215"/>
      <c r="S315" s="30" t="s">
        <v>27</v>
      </c>
      <c r="T315" s="121" t="s">
        <v>99</v>
      </c>
      <c r="U315" s="70">
        <v>34037</v>
      </c>
      <c r="V315" s="64">
        <v>43439</v>
      </c>
      <c r="W315" s="30" t="s">
        <v>43</v>
      </c>
      <c r="X315" s="30" t="s">
        <v>100</v>
      </c>
      <c r="Y315" s="62" t="s">
        <v>101</v>
      </c>
      <c r="Z315" s="30" t="s">
        <v>2144</v>
      </c>
      <c r="AA315" s="54">
        <v>900157340</v>
      </c>
      <c r="AB315" s="55"/>
      <c r="AC315" s="54">
        <v>260818</v>
      </c>
      <c r="AD315" s="74">
        <v>43444</v>
      </c>
      <c r="AE315" s="125">
        <v>2370926.25</v>
      </c>
      <c r="AF315" s="90"/>
      <c r="AG315" s="90">
        <f t="shared" si="28"/>
        <v>2370926.25</v>
      </c>
      <c r="AH315" s="72"/>
      <c r="AI315" s="72"/>
      <c r="AJ315" s="72"/>
      <c r="AK315" s="72"/>
      <c r="AL315" s="74"/>
      <c r="AM315" s="64">
        <v>43444</v>
      </c>
      <c r="AN315" s="64">
        <v>43465</v>
      </c>
      <c r="AO315" s="126" t="s">
        <v>116</v>
      </c>
      <c r="AP315" s="70">
        <f t="shared" si="27"/>
        <v>21</v>
      </c>
      <c r="AQ315" s="30" t="s">
        <v>1308</v>
      </c>
      <c r="AR315" s="161">
        <v>46668764</v>
      </c>
      <c r="AS315" s="5" t="str">
        <f t="shared" si="25"/>
        <v>Terminado para  tramite de liquidacion</v>
      </c>
    </row>
    <row r="316" spans="1:45" ht="20.100000000000001" customHeight="1">
      <c r="A316" s="53" t="s">
        <v>1481</v>
      </c>
      <c r="B316" s="54">
        <v>64268</v>
      </c>
      <c r="C316" s="55" t="s">
        <v>92</v>
      </c>
      <c r="D316" s="36" t="s">
        <v>2173</v>
      </c>
      <c r="E316" s="54">
        <v>64268</v>
      </c>
      <c r="F316" s="65" t="s">
        <v>2174</v>
      </c>
      <c r="G316" s="56" t="s">
        <v>13</v>
      </c>
      <c r="H316" s="64">
        <v>43420</v>
      </c>
      <c r="I316" s="59" t="s">
        <v>32</v>
      </c>
      <c r="J316" s="30" t="s">
        <v>95</v>
      </c>
      <c r="K316" s="30" t="s">
        <v>20</v>
      </c>
      <c r="L316" s="33" t="s">
        <v>2131</v>
      </c>
      <c r="M316" s="222"/>
      <c r="N316" s="223"/>
      <c r="O316" s="223"/>
      <c r="P316" s="224"/>
      <c r="Q316" s="225"/>
      <c r="R316" s="215"/>
      <c r="S316" s="30" t="s">
        <v>27</v>
      </c>
      <c r="T316" s="121" t="s">
        <v>99</v>
      </c>
      <c r="U316" s="65">
        <v>34038</v>
      </c>
      <c r="V316" s="64">
        <v>43439</v>
      </c>
      <c r="W316" s="30" t="s">
        <v>43</v>
      </c>
      <c r="X316" s="30" t="s">
        <v>100</v>
      </c>
      <c r="Y316" s="62" t="s">
        <v>101</v>
      </c>
      <c r="Z316" s="30" t="s">
        <v>2175</v>
      </c>
      <c r="AA316" s="54">
        <v>900251584</v>
      </c>
      <c r="AB316" s="55"/>
      <c r="AC316" s="54">
        <v>260918</v>
      </c>
      <c r="AD316" s="74">
        <v>43444</v>
      </c>
      <c r="AE316" s="125">
        <v>11980206</v>
      </c>
      <c r="AF316" s="90"/>
      <c r="AG316" s="90">
        <f t="shared" si="28"/>
        <v>11980206</v>
      </c>
      <c r="AH316" s="72"/>
      <c r="AI316" s="72"/>
      <c r="AJ316" s="72"/>
      <c r="AK316" s="72"/>
      <c r="AL316" s="74"/>
      <c r="AM316" s="64">
        <v>43444</v>
      </c>
      <c r="AN316" s="64">
        <v>43465</v>
      </c>
      <c r="AO316" s="126" t="s">
        <v>116</v>
      </c>
      <c r="AP316" s="70">
        <f t="shared" si="27"/>
        <v>21</v>
      </c>
      <c r="AQ316" s="30" t="s">
        <v>1308</v>
      </c>
      <c r="AR316" s="161">
        <v>46668764</v>
      </c>
      <c r="AS316" s="5" t="str">
        <f t="shared" si="25"/>
        <v>Terminado para  tramite de liquidacion</v>
      </c>
    </row>
    <row r="317" spans="1:45" ht="20.100000000000001" customHeight="1">
      <c r="A317" s="53" t="s">
        <v>1481</v>
      </c>
      <c r="B317" s="54">
        <v>64269</v>
      </c>
      <c r="C317" s="55" t="s">
        <v>92</v>
      </c>
      <c r="D317" s="36" t="s">
        <v>2176</v>
      </c>
      <c r="E317" s="54">
        <v>64269</v>
      </c>
      <c r="F317" s="65" t="s">
        <v>2177</v>
      </c>
      <c r="G317" s="56" t="s">
        <v>13</v>
      </c>
      <c r="H317" s="64">
        <v>43420</v>
      </c>
      <c r="I317" s="59" t="s">
        <v>32</v>
      </c>
      <c r="J317" s="30" t="s">
        <v>95</v>
      </c>
      <c r="K317" s="30" t="s">
        <v>20</v>
      </c>
      <c r="L317" s="33" t="s">
        <v>2131</v>
      </c>
      <c r="M317" s="222"/>
      <c r="N317" s="223"/>
      <c r="O317" s="223"/>
      <c r="P317" s="224"/>
      <c r="Q317" s="225"/>
      <c r="R317" s="215"/>
      <c r="S317" s="30" t="s">
        <v>27</v>
      </c>
      <c r="T317" s="121" t="s">
        <v>99</v>
      </c>
      <c r="U317" s="65">
        <v>34039</v>
      </c>
      <c r="V317" s="64">
        <v>43439</v>
      </c>
      <c r="W317" s="30" t="s">
        <v>43</v>
      </c>
      <c r="X317" s="30" t="s">
        <v>100</v>
      </c>
      <c r="Y317" s="62" t="s">
        <v>101</v>
      </c>
      <c r="Z317" s="30" t="s">
        <v>2175</v>
      </c>
      <c r="AA317" s="54">
        <v>900251584</v>
      </c>
      <c r="AB317" s="55"/>
      <c r="AC317" s="54">
        <v>262518</v>
      </c>
      <c r="AD317" s="74">
        <v>43444</v>
      </c>
      <c r="AE317" s="125">
        <v>4556807.5</v>
      </c>
      <c r="AF317" s="90"/>
      <c r="AG317" s="90">
        <f t="shared" si="28"/>
        <v>4556807.5</v>
      </c>
      <c r="AH317" s="72"/>
      <c r="AI317" s="72"/>
      <c r="AJ317" s="72"/>
      <c r="AK317" s="72"/>
      <c r="AL317" s="74"/>
      <c r="AM317" s="64">
        <v>43444</v>
      </c>
      <c r="AN317" s="64">
        <v>43465</v>
      </c>
      <c r="AO317" s="126" t="s">
        <v>116</v>
      </c>
      <c r="AP317" s="70">
        <f t="shared" si="27"/>
        <v>21</v>
      </c>
      <c r="AQ317" s="30" t="s">
        <v>1308</v>
      </c>
      <c r="AR317" s="161">
        <v>46668764</v>
      </c>
      <c r="AS317" s="5" t="str">
        <f t="shared" si="25"/>
        <v>Terminado para  tramite de liquidacion</v>
      </c>
    </row>
    <row r="318" spans="1:45" ht="20.100000000000001" customHeight="1">
      <c r="A318" s="53" t="s">
        <v>1481</v>
      </c>
      <c r="B318" s="54">
        <v>64270</v>
      </c>
      <c r="C318" s="55" t="s">
        <v>92</v>
      </c>
      <c r="D318" s="36" t="s">
        <v>2178</v>
      </c>
      <c r="E318" s="54">
        <v>64270</v>
      </c>
      <c r="F318" s="65" t="s">
        <v>2179</v>
      </c>
      <c r="G318" s="56" t="s">
        <v>13</v>
      </c>
      <c r="H318" s="64">
        <v>43420</v>
      </c>
      <c r="I318" s="59" t="s">
        <v>32</v>
      </c>
      <c r="J318" s="30" t="s">
        <v>95</v>
      </c>
      <c r="K318" s="30" t="s">
        <v>20</v>
      </c>
      <c r="L318" s="33" t="s">
        <v>2131</v>
      </c>
      <c r="M318" s="222"/>
      <c r="N318" s="223"/>
      <c r="O318" s="223"/>
      <c r="P318" s="224"/>
      <c r="Q318" s="225"/>
      <c r="R318" s="215"/>
      <c r="S318" s="30" t="s">
        <v>27</v>
      </c>
      <c r="T318" s="121" t="s">
        <v>99</v>
      </c>
      <c r="U318" s="65">
        <v>34040</v>
      </c>
      <c r="V318" s="64">
        <v>43439</v>
      </c>
      <c r="W318" s="30" t="s">
        <v>43</v>
      </c>
      <c r="X318" s="30" t="s">
        <v>100</v>
      </c>
      <c r="Y318" s="62" t="s">
        <v>101</v>
      </c>
      <c r="Z318" s="30" t="s">
        <v>2175</v>
      </c>
      <c r="AA318" s="54">
        <v>900251584</v>
      </c>
      <c r="AB318" s="55"/>
      <c r="AC318" s="54">
        <v>261118</v>
      </c>
      <c r="AD318" s="74">
        <v>43444</v>
      </c>
      <c r="AE318" s="125">
        <v>5082787.5</v>
      </c>
      <c r="AF318" s="90"/>
      <c r="AG318" s="90">
        <f t="shared" si="28"/>
        <v>5082787.5</v>
      </c>
      <c r="AH318" s="72"/>
      <c r="AI318" s="72"/>
      <c r="AJ318" s="72"/>
      <c r="AK318" s="72"/>
      <c r="AL318" s="74"/>
      <c r="AM318" s="64">
        <v>43444</v>
      </c>
      <c r="AN318" s="64">
        <v>43465</v>
      </c>
      <c r="AO318" s="126" t="s">
        <v>116</v>
      </c>
      <c r="AP318" s="70">
        <f t="shared" si="27"/>
        <v>21</v>
      </c>
      <c r="AQ318" s="30" t="s">
        <v>1308</v>
      </c>
      <c r="AR318" s="161">
        <v>46668764</v>
      </c>
      <c r="AS318" s="5" t="str">
        <f t="shared" si="25"/>
        <v>Terminado para  tramite de liquidacion</v>
      </c>
    </row>
    <row r="319" spans="1:45" ht="20.100000000000001" customHeight="1">
      <c r="A319" s="53" t="s">
        <v>1481</v>
      </c>
      <c r="B319" s="54">
        <v>64271</v>
      </c>
      <c r="C319" s="55" t="s">
        <v>92</v>
      </c>
      <c r="D319" s="36" t="s">
        <v>2180</v>
      </c>
      <c r="E319" s="54">
        <v>64271</v>
      </c>
      <c r="F319" s="65" t="s">
        <v>2181</v>
      </c>
      <c r="G319" s="56" t="s">
        <v>13</v>
      </c>
      <c r="H319" s="64">
        <v>43420</v>
      </c>
      <c r="I319" s="59" t="s">
        <v>32</v>
      </c>
      <c r="J319" s="30" t="s">
        <v>95</v>
      </c>
      <c r="K319" s="30" t="s">
        <v>20</v>
      </c>
      <c r="L319" s="33" t="s">
        <v>2131</v>
      </c>
      <c r="M319" s="222"/>
      <c r="N319" s="223"/>
      <c r="O319" s="223"/>
      <c r="P319" s="224"/>
      <c r="Q319" s="225"/>
      <c r="R319" s="215"/>
      <c r="S319" s="30" t="s">
        <v>27</v>
      </c>
      <c r="T319" s="121" t="s">
        <v>99</v>
      </c>
      <c r="U319" s="65">
        <v>34041</v>
      </c>
      <c r="V319" s="64">
        <v>43439</v>
      </c>
      <c r="W319" s="30" t="s">
        <v>43</v>
      </c>
      <c r="X319" s="30" t="s">
        <v>100</v>
      </c>
      <c r="Y319" s="62" t="s">
        <v>101</v>
      </c>
      <c r="Z319" s="30" t="s">
        <v>2161</v>
      </c>
      <c r="AA319" s="54">
        <v>20546554</v>
      </c>
      <c r="AB319" s="55"/>
      <c r="AC319" s="54">
        <v>262818</v>
      </c>
      <c r="AD319" s="74">
        <v>43444</v>
      </c>
      <c r="AE319" s="125">
        <v>587181.69999999995</v>
      </c>
      <c r="AF319" s="90"/>
      <c r="AG319" s="90">
        <f t="shared" si="28"/>
        <v>587181.69999999995</v>
      </c>
      <c r="AH319" s="72"/>
      <c r="AI319" s="72"/>
      <c r="AJ319" s="72"/>
      <c r="AK319" s="72"/>
      <c r="AL319" s="74"/>
      <c r="AM319" s="64">
        <v>43444</v>
      </c>
      <c r="AN319" s="64">
        <v>43465</v>
      </c>
      <c r="AO319" s="126" t="s">
        <v>116</v>
      </c>
      <c r="AP319" s="70">
        <f t="shared" si="27"/>
        <v>21</v>
      </c>
      <c r="AQ319" s="30" t="s">
        <v>1308</v>
      </c>
      <c r="AR319" s="161">
        <v>46668764</v>
      </c>
      <c r="AS319" s="5" t="str">
        <f t="shared" si="25"/>
        <v>Terminado para  tramite de liquidacion</v>
      </c>
    </row>
    <row r="320" spans="1:45" ht="20.100000000000001" customHeight="1">
      <c r="A320" s="53" t="s">
        <v>1481</v>
      </c>
      <c r="B320" s="54">
        <v>64272</v>
      </c>
      <c r="C320" s="55" t="s">
        <v>92</v>
      </c>
      <c r="D320" s="36" t="s">
        <v>2182</v>
      </c>
      <c r="E320" s="54">
        <v>64272</v>
      </c>
      <c r="F320" s="65" t="s">
        <v>2183</v>
      </c>
      <c r="G320" s="56" t="s">
        <v>13</v>
      </c>
      <c r="H320" s="64">
        <v>43420</v>
      </c>
      <c r="I320" s="59" t="s">
        <v>32</v>
      </c>
      <c r="J320" s="30" t="s">
        <v>95</v>
      </c>
      <c r="K320" s="30" t="s">
        <v>20</v>
      </c>
      <c r="L320" s="33" t="s">
        <v>2131</v>
      </c>
      <c r="M320" s="222"/>
      <c r="N320" s="223"/>
      <c r="O320" s="223"/>
      <c r="P320" s="224"/>
      <c r="Q320" s="225"/>
      <c r="R320" s="215"/>
      <c r="S320" s="30" t="s">
        <v>27</v>
      </c>
      <c r="T320" s="121" t="s">
        <v>99</v>
      </c>
      <c r="U320" s="65">
        <v>34042</v>
      </c>
      <c r="V320" s="64">
        <v>43439</v>
      </c>
      <c r="W320" s="30" t="s">
        <v>43</v>
      </c>
      <c r="X320" s="30" t="s">
        <v>100</v>
      </c>
      <c r="Y320" s="62" t="s">
        <v>101</v>
      </c>
      <c r="Z320" s="30" t="s">
        <v>2175</v>
      </c>
      <c r="AA320" s="54">
        <v>900251584</v>
      </c>
      <c r="AB320" s="55"/>
      <c r="AC320" s="54">
        <v>261218</v>
      </c>
      <c r="AD320" s="74">
        <v>43444</v>
      </c>
      <c r="AE320" s="125">
        <v>416899.84000000003</v>
      </c>
      <c r="AF320" s="90"/>
      <c r="AG320" s="90">
        <f t="shared" si="28"/>
        <v>416899.84000000003</v>
      </c>
      <c r="AH320" s="72"/>
      <c r="AI320" s="72"/>
      <c r="AJ320" s="72"/>
      <c r="AK320" s="72"/>
      <c r="AL320" s="74"/>
      <c r="AM320" s="64">
        <v>43444</v>
      </c>
      <c r="AN320" s="64">
        <v>43465</v>
      </c>
      <c r="AO320" s="126" t="s">
        <v>116</v>
      </c>
      <c r="AP320" s="70">
        <f t="shared" si="27"/>
        <v>21</v>
      </c>
      <c r="AQ320" s="30" t="s">
        <v>1308</v>
      </c>
      <c r="AR320" s="161">
        <v>46668764</v>
      </c>
      <c r="AS320" s="5" t="str">
        <f t="shared" si="25"/>
        <v>Terminado para  tramite de liquidacion</v>
      </c>
    </row>
    <row r="321" spans="1:45" ht="20.100000000000001" customHeight="1">
      <c r="A321" s="53" t="s">
        <v>1481</v>
      </c>
      <c r="B321" s="54">
        <v>64273</v>
      </c>
      <c r="C321" s="55" t="s">
        <v>92</v>
      </c>
      <c r="D321" s="36" t="s">
        <v>2184</v>
      </c>
      <c r="E321" s="54">
        <v>64273</v>
      </c>
      <c r="F321" s="65" t="s">
        <v>2185</v>
      </c>
      <c r="G321" s="56" t="s">
        <v>13</v>
      </c>
      <c r="H321" s="64">
        <v>43420</v>
      </c>
      <c r="I321" s="59" t="s">
        <v>32</v>
      </c>
      <c r="J321" s="30" t="s">
        <v>95</v>
      </c>
      <c r="K321" s="30" t="s">
        <v>20</v>
      </c>
      <c r="L321" s="33" t="s">
        <v>2131</v>
      </c>
      <c r="M321" s="222"/>
      <c r="N321" s="223"/>
      <c r="O321" s="223"/>
      <c r="P321" s="224"/>
      <c r="Q321" s="225"/>
      <c r="R321" s="215"/>
      <c r="S321" s="30" t="s">
        <v>27</v>
      </c>
      <c r="T321" s="121" t="s">
        <v>99</v>
      </c>
      <c r="U321" s="65">
        <v>34043</v>
      </c>
      <c r="V321" s="64">
        <v>43439</v>
      </c>
      <c r="W321" s="30" t="s">
        <v>43</v>
      </c>
      <c r="X321" s="30" t="s">
        <v>100</v>
      </c>
      <c r="Y321" s="62" t="s">
        <v>101</v>
      </c>
      <c r="Z321" s="30" t="s">
        <v>2175</v>
      </c>
      <c r="AA321" s="54">
        <v>900251584</v>
      </c>
      <c r="AB321" s="55"/>
      <c r="AC321" s="54">
        <v>259018</v>
      </c>
      <c r="AD321" s="74">
        <v>43441</v>
      </c>
      <c r="AE321" s="125">
        <v>404600</v>
      </c>
      <c r="AF321" s="90"/>
      <c r="AG321" s="90">
        <f t="shared" si="28"/>
        <v>404600</v>
      </c>
      <c r="AH321" s="72"/>
      <c r="AI321" s="72"/>
      <c r="AJ321" s="72"/>
      <c r="AK321" s="72"/>
      <c r="AL321" s="74"/>
      <c r="AM321" s="64">
        <v>43441</v>
      </c>
      <c r="AN321" s="64">
        <v>43465</v>
      </c>
      <c r="AO321" s="126" t="s">
        <v>116</v>
      </c>
      <c r="AP321" s="70">
        <f t="shared" si="27"/>
        <v>24</v>
      </c>
      <c r="AQ321" s="30" t="s">
        <v>1308</v>
      </c>
      <c r="AR321" s="161">
        <v>46668764</v>
      </c>
      <c r="AS321" s="5" t="str">
        <f t="shared" si="25"/>
        <v>Terminado para  tramite de liquidacion</v>
      </c>
    </row>
    <row r="322" spans="1:45" s="131" customFormat="1" ht="21.75" hidden="1" customHeight="1">
      <c r="A322" s="53" t="s">
        <v>1481</v>
      </c>
      <c r="B322" s="54">
        <v>57036</v>
      </c>
      <c r="C322" s="55" t="s">
        <v>92</v>
      </c>
      <c r="D322" s="36" t="s">
        <v>2186</v>
      </c>
      <c r="E322" s="76">
        <v>57036</v>
      </c>
      <c r="F322" s="56" t="s">
        <v>2187</v>
      </c>
      <c r="G322" s="56" t="s">
        <v>13</v>
      </c>
      <c r="H322" s="64">
        <v>43419</v>
      </c>
      <c r="I322" s="75" t="s">
        <v>31</v>
      </c>
      <c r="J322" s="59" t="s">
        <v>1050</v>
      </c>
      <c r="K322" s="30" t="s">
        <v>20</v>
      </c>
      <c r="L322" s="33" t="s">
        <v>2188</v>
      </c>
      <c r="M322" s="54">
        <v>314</v>
      </c>
      <c r="N322" s="29">
        <v>141150</v>
      </c>
      <c r="O322" s="50" t="s">
        <v>2189</v>
      </c>
      <c r="P322" s="193">
        <v>35000000</v>
      </c>
      <c r="Q322" s="61" t="s">
        <v>2190</v>
      </c>
      <c r="R322" s="31" t="s">
        <v>2191</v>
      </c>
      <c r="S322" s="30" t="s">
        <v>27</v>
      </c>
      <c r="T322" s="30" t="s">
        <v>99</v>
      </c>
      <c r="U322" s="70" t="s">
        <v>2192</v>
      </c>
      <c r="V322" s="64">
        <v>43419</v>
      </c>
      <c r="W322" s="30" t="s">
        <v>43</v>
      </c>
      <c r="X322" s="30" t="s">
        <v>100</v>
      </c>
      <c r="Y322" s="62" t="s">
        <v>101</v>
      </c>
      <c r="Z322" s="36" t="s">
        <v>2193</v>
      </c>
      <c r="AA322" s="69">
        <v>830037946</v>
      </c>
      <c r="AB322" s="29"/>
      <c r="AC322" s="54">
        <v>245618</v>
      </c>
      <c r="AD322" s="64">
        <v>43423</v>
      </c>
      <c r="AE322" s="34">
        <v>34999447</v>
      </c>
      <c r="AF322" s="67">
        <v>0</v>
      </c>
      <c r="AG322" s="34">
        <f t="shared" si="24"/>
        <v>34999447</v>
      </c>
      <c r="AH322" s="72"/>
      <c r="AI322" s="72"/>
      <c r="AJ322" s="72"/>
      <c r="AK322" s="74"/>
      <c r="AL322" s="86"/>
      <c r="AM322" s="64">
        <v>43423</v>
      </c>
      <c r="AN322" s="64">
        <v>43465</v>
      </c>
      <c r="AO322" s="31" t="s">
        <v>116</v>
      </c>
      <c r="AP322" s="70">
        <f>+AN322-AM322</f>
        <v>42</v>
      </c>
      <c r="AQ322" s="30" t="s">
        <v>1308</v>
      </c>
      <c r="AR322" s="161">
        <v>46668764</v>
      </c>
      <c r="AS322" s="5" t="str">
        <f t="shared" si="25"/>
        <v>Terminado para  tramite de liquidacion</v>
      </c>
    </row>
    <row r="323" spans="1:45" s="131" customFormat="1" ht="20.100000000000001" hidden="1" customHeight="1">
      <c r="A323" s="53" t="s">
        <v>1481</v>
      </c>
      <c r="B323" s="54">
        <v>57220</v>
      </c>
      <c r="C323" s="55" t="s">
        <v>92</v>
      </c>
      <c r="D323" s="36" t="s">
        <v>2194</v>
      </c>
      <c r="E323" s="76">
        <v>57220</v>
      </c>
      <c r="F323" s="56" t="s">
        <v>2195</v>
      </c>
      <c r="G323" s="56" t="s">
        <v>13</v>
      </c>
      <c r="H323" s="64">
        <v>43430</v>
      </c>
      <c r="I323" s="75" t="s">
        <v>31</v>
      </c>
      <c r="J323" s="59" t="s">
        <v>1050</v>
      </c>
      <c r="K323" s="30" t="s">
        <v>20</v>
      </c>
      <c r="L323" s="33" t="s">
        <v>2196</v>
      </c>
      <c r="M323" s="54">
        <v>317</v>
      </c>
      <c r="N323" s="29">
        <v>46191601</v>
      </c>
      <c r="O323" s="50" t="s">
        <v>2197</v>
      </c>
      <c r="P323" s="193">
        <v>23995200</v>
      </c>
      <c r="Q323" s="61" t="s">
        <v>2198</v>
      </c>
      <c r="R323" s="31" t="s">
        <v>616</v>
      </c>
      <c r="S323" s="30" t="s">
        <v>27</v>
      </c>
      <c r="T323" s="30" t="s">
        <v>99</v>
      </c>
      <c r="U323" s="70" t="s">
        <v>2199</v>
      </c>
      <c r="V323" s="64">
        <v>43430</v>
      </c>
      <c r="W323" s="30" t="s">
        <v>43</v>
      </c>
      <c r="X323" s="30" t="s">
        <v>100</v>
      </c>
      <c r="Y323" s="62" t="s">
        <v>101</v>
      </c>
      <c r="Z323" s="36" t="s">
        <v>1488</v>
      </c>
      <c r="AA323" s="69">
        <v>890900943</v>
      </c>
      <c r="AB323" s="29"/>
      <c r="AC323" s="54">
        <v>250918</v>
      </c>
      <c r="AD323" s="64">
        <v>43431</v>
      </c>
      <c r="AE323" s="34">
        <v>23995200</v>
      </c>
      <c r="AF323" s="67">
        <v>0</v>
      </c>
      <c r="AG323" s="34">
        <f t="shared" si="24"/>
        <v>23995200</v>
      </c>
      <c r="AH323" s="72"/>
      <c r="AI323" s="72"/>
      <c r="AJ323" s="72"/>
      <c r="AK323" s="74"/>
      <c r="AL323" s="86"/>
      <c r="AM323" s="64">
        <v>43431</v>
      </c>
      <c r="AN323" s="64">
        <v>43462</v>
      </c>
      <c r="AO323" s="31" t="s">
        <v>116</v>
      </c>
      <c r="AP323" s="70">
        <f t="shared" ref="AP323:AP331" si="29">+AN323-AM323</f>
        <v>31</v>
      </c>
      <c r="AQ323" s="30" t="s">
        <v>178</v>
      </c>
      <c r="AR323" s="158">
        <v>1020712442</v>
      </c>
      <c r="AS323" s="5" t="str">
        <f t="shared" si="25"/>
        <v>Terminado para  tramite de liquidacion</v>
      </c>
    </row>
    <row r="324" spans="1:45" ht="20.100000000000001" hidden="1" customHeight="1">
      <c r="A324" s="111" t="s">
        <v>106</v>
      </c>
      <c r="B324" s="112" t="s">
        <v>2200</v>
      </c>
      <c r="C324" s="112" t="s">
        <v>1413</v>
      </c>
      <c r="D324" s="112" t="s">
        <v>2201</v>
      </c>
      <c r="E324" s="112" t="s">
        <v>2202</v>
      </c>
      <c r="F324" s="30" t="s">
        <v>2203</v>
      </c>
      <c r="G324" s="56" t="s">
        <v>13</v>
      </c>
      <c r="H324" s="113">
        <v>43426</v>
      </c>
      <c r="I324" s="75" t="s">
        <v>26</v>
      </c>
      <c r="J324" s="112" t="s">
        <v>35</v>
      </c>
      <c r="K324" s="112" t="s">
        <v>20</v>
      </c>
      <c r="L324" s="112" t="s">
        <v>2204</v>
      </c>
      <c r="M324" s="112">
        <v>97</v>
      </c>
      <c r="N324" s="112">
        <v>801315</v>
      </c>
      <c r="O324" s="114" t="s">
        <v>2205</v>
      </c>
      <c r="P324" s="193">
        <v>32124666</v>
      </c>
      <c r="Q324" s="132">
        <v>49318</v>
      </c>
      <c r="R324" s="117" t="s">
        <v>1971</v>
      </c>
      <c r="S324" s="112" t="s">
        <v>27</v>
      </c>
      <c r="T324" s="112" t="s">
        <v>99</v>
      </c>
      <c r="U324" s="112" t="s">
        <v>2206</v>
      </c>
      <c r="V324" s="113">
        <v>43432</v>
      </c>
      <c r="W324" s="112" t="s">
        <v>35</v>
      </c>
      <c r="X324" s="112" t="s">
        <v>100</v>
      </c>
      <c r="Y324" s="62" t="s">
        <v>101</v>
      </c>
      <c r="Z324" s="112" t="s">
        <v>2207</v>
      </c>
      <c r="AA324" s="112">
        <v>900448993</v>
      </c>
      <c r="AB324" s="112">
        <v>7</v>
      </c>
      <c r="AC324" s="112" t="s">
        <v>2208</v>
      </c>
      <c r="AD324" s="113">
        <v>43433</v>
      </c>
      <c r="AE324" s="115">
        <v>31017811</v>
      </c>
      <c r="AF324" s="115">
        <v>352362329</v>
      </c>
      <c r="AG324" s="34">
        <f t="shared" si="24"/>
        <v>383380140</v>
      </c>
      <c r="AH324" s="112" t="s">
        <v>103</v>
      </c>
      <c r="AI324" s="112" t="s">
        <v>103</v>
      </c>
      <c r="AJ324" s="112" t="s">
        <v>103</v>
      </c>
      <c r="AK324" s="112" t="s">
        <v>103</v>
      </c>
      <c r="AL324" s="112" t="s">
        <v>103</v>
      </c>
      <c r="AM324" s="113">
        <v>43435</v>
      </c>
      <c r="AN324" s="113">
        <v>43799</v>
      </c>
      <c r="AO324" s="31" t="s">
        <v>116</v>
      </c>
      <c r="AP324" s="70">
        <f t="shared" si="29"/>
        <v>364</v>
      </c>
      <c r="AQ324" s="30" t="s">
        <v>2209</v>
      </c>
      <c r="AR324" s="158">
        <v>79537863</v>
      </c>
      <c r="AS324" s="5" t="str">
        <f t="shared" si="25"/>
        <v>Terminado para  tramite de liquidacion</v>
      </c>
    </row>
    <row r="325" spans="1:45" ht="20.100000000000001" hidden="1" customHeight="1">
      <c r="A325" s="111" t="s">
        <v>106</v>
      </c>
      <c r="B325" s="112" t="s">
        <v>2210</v>
      </c>
      <c r="C325" s="112" t="s">
        <v>1413</v>
      </c>
      <c r="D325" s="112" t="s">
        <v>2211</v>
      </c>
      <c r="E325" s="112" t="s">
        <v>2212</v>
      </c>
      <c r="F325" s="30" t="s">
        <v>2213</v>
      </c>
      <c r="G325" s="56" t="s">
        <v>13</v>
      </c>
      <c r="H325" s="113">
        <v>43425</v>
      </c>
      <c r="I325" s="75" t="s">
        <v>26</v>
      </c>
      <c r="J325" s="112" t="s">
        <v>35</v>
      </c>
      <c r="K325" s="112" t="s">
        <v>20</v>
      </c>
      <c r="L325" s="112" t="s">
        <v>2214</v>
      </c>
      <c r="M325" s="112">
        <v>95</v>
      </c>
      <c r="N325" s="112">
        <v>801315</v>
      </c>
      <c r="O325" s="114" t="s">
        <v>2205</v>
      </c>
      <c r="P325" s="193">
        <v>138921886</v>
      </c>
      <c r="Q325" s="132">
        <v>49518</v>
      </c>
      <c r="R325" s="117" t="s">
        <v>1971</v>
      </c>
      <c r="S325" s="112" t="s">
        <v>27</v>
      </c>
      <c r="T325" s="112" t="s">
        <v>99</v>
      </c>
      <c r="U325" s="112" t="s">
        <v>2215</v>
      </c>
      <c r="V325" s="113">
        <v>43433</v>
      </c>
      <c r="W325" s="112" t="s">
        <v>35</v>
      </c>
      <c r="X325" s="112" t="s">
        <v>100</v>
      </c>
      <c r="Y325" s="62" t="s">
        <v>101</v>
      </c>
      <c r="Z325" s="112" t="s">
        <v>2216</v>
      </c>
      <c r="AA325" s="112">
        <v>900387338</v>
      </c>
      <c r="AB325" s="112">
        <v>1</v>
      </c>
      <c r="AC325" s="112" t="s">
        <v>2217</v>
      </c>
      <c r="AD325" s="113">
        <v>43433</v>
      </c>
      <c r="AE325" s="115">
        <v>133218090</v>
      </c>
      <c r="AF325" s="115">
        <v>1513357500</v>
      </c>
      <c r="AG325" s="34">
        <f t="shared" si="24"/>
        <v>1646575590</v>
      </c>
      <c r="AH325" s="112" t="s">
        <v>103</v>
      </c>
      <c r="AI325" s="112" t="s">
        <v>103</v>
      </c>
      <c r="AJ325" s="112" t="s">
        <v>103</v>
      </c>
      <c r="AK325" s="112" t="s">
        <v>103</v>
      </c>
      <c r="AL325" s="112" t="s">
        <v>103</v>
      </c>
      <c r="AM325" s="113">
        <v>43435</v>
      </c>
      <c r="AN325" s="113">
        <v>43799</v>
      </c>
      <c r="AO325" s="31" t="s">
        <v>116</v>
      </c>
      <c r="AP325" s="70">
        <f t="shared" si="29"/>
        <v>364</v>
      </c>
      <c r="AQ325" s="30" t="s">
        <v>2209</v>
      </c>
      <c r="AR325" s="158">
        <v>79537863</v>
      </c>
      <c r="AS325" s="5" t="str">
        <f t="shared" si="25"/>
        <v>Terminado para  tramite de liquidacion</v>
      </c>
    </row>
    <row r="326" spans="1:45" ht="20.100000000000001" hidden="1" customHeight="1">
      <c r="A326" s="111" t="s">
        <v>1481</v>
      </c>
      <c r="B326" s="112"/>
      <c r="C326" s="112" t="s">
        <v>1413</v>
      </c>
      <c r="D326" s="112" t="s">
        <v>2218</v>
      </c>
      <c r="E326" s="112" t="s">
        <v>2219</v>
      </c>
      <c r="F326" s="30" t="s">
        <v>2220</v>
      </c>
      <c r="G326" s="56" t="s">
        <v>13</v>
      </c>
      <c r="H326" s="113">
        <v>43413</v>
      </c>
      <c r="I326" s="104" t="s">
        <v>32</v>
      </c>
      <c r="J326" s="112" t="s">
        <v>622</v>
      </c>
      <c r="K326" s="112" t="s">
        <v>20</v>
      </c>
      <c r="L326" s="112" t="s">
        <v>2221</v>
      </c>
      <c r="M326" s="112">
        <v>310</v>
      </c>
      <c r="N326" s="112">
        <v>40101701</v>
      </c>
      <c r="O326" s="114" t="s">
        <v>2222</v>
      </c>
      <c r="P326" s="197">
        <v>35000000</v>
      </c>
      <c r="Q326" s="132">
        <v>63218</v>
      </c>
      <c r="R326" s="117" t="s">
        <v>2223</v>
      </c>
      <c r="S326" s="112" t="s">
        <v>27</v>
      </c>
      <c r="T326" s="112" t="s">
        <v>99</v>
      </c>
      <c r="U326" s="112" t="s">
        <v>2224</v>
      </c>
      <c r="V326" s="113">
        <v>43413</v>
      </c>
      <c r="W326" s="112" t="s">
        <v>43</v>
      </c>
      <c r="X326" s="112" t="s">
        <v>357</v>
      </c>
      <c r="Y326" s="62" t="s">
        <v>101</v>
      </c>
      <c r="Z326" s="112" t="s">
        <v>2225</v>
      </c>
      <c r="AA326" s="112">
        <v>890900943</v>
      </c>
      <c r="AB326" s="112"/>
      <c r="AC326" s="112">
        <v>242518</v>
      </c>
      <c r="AD326" s="113">
        <v>43417</v>
      </c>
      <c r="AE326" s="115">
        <v>34784000</v>
      </c>
      <c r="AF326" s="115">
        <v>0</v>
      </c>
      <c r="AG326" s="34">
        <f t="shared" si="24"/>
        <v>34784000</v>
      </c>
      <c r="AH326" s="112" t="s">
        <v>103</v>
      </c>
      <c r="AI326" s="112" t="s">
        <v>103</v>
      </c>
      <c r="AJ326" s="112" t="s">
        <v>103</v>
      </c>
      <c r="AK326" s="112" t="s">
        <v>103</v>
      </c>
      <c r="AL326" s="112" t="s">
        <v>103</v>
      </c>
      <c r="AM326" s="113">
        <v>43413</v>
      </c>
      <c r="AN326" s="113">
        <v>43463</v>
      </c>
      <c r="AO326" s="31" t="s">
        <v>116</v>
      </c>
      <c r="AP326" s="70">
        <f t="shared" si="29"/>
        <v>50</v>
      </c>
      <c r="AQ326" s="30" t="s">
        <v>152</v>
      </c>
      <c r="AR326" s="158">
        <v>5825755</v>
      </c>
      <c r="AS326" s="5" t="str">
        <f t="shared" si="25"/>
        <v>Terminado para  tramite de liquidacion</v>
      </c>
    </row>
    <row r="327" spans="1:45" ht="20.100000000000001" hidden="1" customHeight="1">
      <c r="A327" s="111" t="s">
        <v>1481</v>
      </c>
      <c r="B327" s="112"/>
      <c r="C327" s="112" t="s">
        <v>1413</v>
      </c>
      <c r="D327" s="112" t="s">
        <v>2226</v>
      </c>
      <c r="E327" s="112" t="s">
        <v>2227</v>
      </c>
      <c r="F327" s="30" t="s">
        <v>2228</v>
      </c>
      <c r="G327" s="56" t="s">
        <v>13</v>
      </c>
      <c r="H327" s="113">
        <v>43423</v>
      </c>
      <c r="I327" s="104" t="s">
        <v>32</v>
      </c>
      <c r="J327" s="112" t="s">
        <v>622</v>
      </c>
      <c r="K327" s="112" t="s">
        <v>20</v>
      </c>
      <c r="L327" s="112" t="s">
        <v>2229</v>
      </c>
      <c r="M327" s="112">
        <v>308</v>
      </c>
      <c r="N327" s="112" t="s">
        <v>2230</v>
      </c>
      <c r="O327" s="114" t="s">
        <v>2231</v>
      </c>
      <c r="P327" s="197">
        <v>35000000</v>
      </c>
      <c r="Q327" s="132">
        <v>64318</v>
      </c>
      <c r="R327" s="117" t="s">
        <v>2232</v>
      </c>
      <c r="S327" s="112" t="s">
        <v>27</v>
      </c>
      <c r="T327" s="112" t="s">
        <v>99</v>
      </c>
      <c r="U327" s="112" t="s">
        <v>2233</v>
      </c>
      <c r="V327" s="113">
        <v>43423</v>
      </c>
      <c r="W327" s="112" t="s">
        <v>43</v>
      </c>
      <c r="X327" s="112" t="s">
        <v>357</v>
      </c>
      <c r="Y327" s="62" t="s">
        <v>101</v>
      </c>
      <c r="Z327" s="112" t="s">
        <v>704</v>
      </c>
      <c r="AA327" s="112">
        <v>900155107</v>
      </c>
      <c r="AB327" s="112"/>
      <c r="AC327" s="112">
        <v>245818</v>
      </c>
      <c r="AD327" s="113">
        <v>43423</v>
      </c>
      <c r="AE327" s="115">
        <v>34950000</v>
      </c>
      <c r="AF327" s="115">
        <v>0</v>
      </c>
      <c r="AG327" s="34">
        <f t="shared" ref="AG327:AG329" si="30">+AE327+AF327</f>
        <v>34950000</v>
      </c>
      <c r="AH327" s="112" t="s">
        <v>103</v>
      </c>
      <c r="AI327" s="112" t="s">
        <v>103</v>
      </c>
      <c r="AJ327" s="112" t="s">
        <v>103</v>
      </c>
      <c r="AK327" s="112" t="s">
        <v>103</v>
      </c>
      <c r="AL327" s="112" t="s">
        <v>103</v>
      </c>
      <c r="AM327" s="113">
        <v>43423</v>
      </c>
      <c r="AN327" s="113">
        <v>43442</v>
      </c>
      <c r="AO327" s="31" t="s">
        <v>116</v>
      </c>
      <c r="AP327" s="70">
        <f t="shared" si="29"/>
        <v>19</v>
      </c>
      <c r="AQ327" s="30" t="s">
        <v>2234</v>
      </c>
      <c r="AR327" s="158">
        <v>52505004</v>
      </c>
      <c r="AS327" s="5" t="str">
        <f t="shared" ref="AS327:AS331" si="31">IF(AN327&lt;=AR325,"Terminado para  tramite de liquidacion"," En ejecución")</f>
        <v>Terminado para  tramite de liquidacion</v>
      </c>
    </row>
    <row r="328" spans="1:45" ht="20.100000000000001" hidden="1" customHeight="1">
      <c r="A328" s="111" t="s">
        <v>1481</v>
      </c>
      <c r="B328" s="112"/>
      <c r="C328" s="112" t="s">
        <v>1413</v>
      </c>
      <c r="D328" s="112" t="s">
        <v>2235</v>
      </c>
      <c r="E328" s="112" t="s">
        <v>2236</v>
      </c>
      <c r="F328" s="30" t="s">
        <v>2237</v>
      </c>
      <c r="G328" s="56" t="s">
        <v>13</v>
      </c>
      <c r="H328" s="113">
        <v>43427</v>
      </c>
      <c r="I328" s="104" t="s">
        <v>32</v>
      </c>
      <c r="J328" s="112" t="s">
        <v>622</v>
      </c>
      <c r="K328" s="112" t="s">
        <v>20</v>
      </c>
      <c r="L328" s="112" t="s">
        <v>2238</v>
      </c>
      <c r="M328" s="112">
        <v>319</v>
      </c>
      <c r="N328" s="112">
        <v>26101111</v>
      </c>
      <c r="O328" s="114" t="s">
        <v>2239</v>
      </c>
      <c r="P328" s="197">
        <v>12499000</v>
      </c>
      <c r="Q328" s="132">
        <v>64218</v>
      </c>
      <c r="R328" s="117" t="s">
        <v>2223</v>
      </c>
      <c r="S328" s="112" t="s">
        <v>27</v>
      </c>
      <c r="T328" s="112" t="s">
        <v>99</v>
      </c>
      <c r="U328" s="112" t="s">
        <v>2240</v>
      </c>
      <c r="V328" s="113">
        <v>43427</v>
      </c>
      <c r="W328" s="112" t="s">
        <v>43</v>
      </c>
      <c r="X328" s="112" t="s">
        <v>357</v>
      </c>
      <c r="Y328" s="62" t="s">
        <v>101</v>
      </c>
      <c r="Z328" s="112" t="s">
        <v>1488</v>
      </c>
      <c r="AA328" s="112">
        <v>890900943</v>
      </c>
      <c r="AB328" s="112"/>
      <c r="AC328" s="112">
        <v>249918</v>
      </c>
      <c r="AD328" s="113">
        <v>43430</v>
      </c>
      <c r="AE328" s="115">
        <v>12499000</v>
      </c>
      <c r="AF328" s="115">
        <v>0</v>
      </c>
      <c r="AG328" s="34">
        <f t="shared" si="30"/>
        <v>12499000</v>
      </c>
      <c r="AH328" s="112" t="s">
        <v>103</v>
      </c>
      <c r="AI328" s="112" t="s">
        <v>103</v>
      </c>
      <c r="AJ328" s="112" t="s">
        <v>103</v>
      </c>
      <c r="AK328" s="112" t="s">
        <v>103</v>
      </c>
      <c r="AL328" s="112" t="s">
        <v>103</v>
      </c>
      <c r="AM328" s="113">
        <v>43427</v>
      </c>
      <c r="AO328" s="31" t="s">
        <v>116</v>
      </c>
      <c r="AP328" s="70">
        <f t="shared" si="29"/>
        <v>-43427</v>
      </c>
      <c r="AQ328" s="30" t="s">
        <v>2241</v>
      </c>
      <c r="AR328" s="158">
        <v>79537863</v>
      </c>
      <c r="AS328" s="5" t="str">
        <f t="shared" si="31"/>
        <v>Terminado para  tramite de liquidacion</v>
      </c>
    </row>
    <row r="329" spans="1:45" ht="20.100000000000001" hidden="1" customHeight="1">
      <c r="A329" s="111" t="s">
        <v>1481</v>
      </c>
      <c r="B329" s="112"/>
      <c r="C329" s="112" t="s">
        <v>1413</v>
      </c>
      <c r="D329" s="112" t="s">
        <v>2242</v>
      </c>
      <c r="E329" s="112" t="s">
        <v>2243</v>
      </c>
      <c r="F329" s="30" t="s">
        <v>2244</v>
      </c>
      <c r="G329" s="56" t="s">
        <v>13</v>
      </c>
      <c r="H329" s="113">
        <v>43413</v>
      </c>
      <c r="I329" s="104" t="s">
        <v>32</v>
      </c>
      <c r="J329" s="112" t="s">
        <v>622</v>
      </c>
      <c r="K329" s="112" t="s">
        <v>20</v>
      </c>
      <c r="L329" s="112" t="s">
        <v>2245</v>
      </c>
      <c r="M329" s="112">
        <v>312</v>
      </c>
      <c r="N329" s="112">
        <v>56101522</v>
      </c>
      <c r="O329" s="114" t="s">
        <v>2246</v>
      </c>
      <c r="P329" s="197">
        <v>35000000</v>
      </c>
      <c r="Q329" s="132">
        <v>63318</v>
      </c>
      <c r="R329" s="117" t="s">
        <v>703</v>
      </c>
      <c r="S329" s="112" t="s">
        <v>27</v>
      </c>
      <c r="T329" s="112" t="s">
        <v>99</v>
      </c>
      <c r="U329" s="112" t="s">
        <v>2247</v>
      </c>
      <c r="V329" s="113">
        <v>43413</v>
      </c>
      <c r="W329" s="112" t="s">
        <v>43</v>
      </c>
      <c r="X329" s="112" t="s">
        <v>357</v>
      </c>
      <c r="Y329" s="62" t="s">
        <v>101</v>
      </c>
      <c r="Z329" s="112" t="s">
        <v>2248</v>
      </c>
      <c r="AA329" s="112">
        <v>900059238</v>
      </c>
      <c r="AB329" s="112"/>
      <c r="AC329" s="112">
        <v>242618</v>
      </c>
      <c r="AD329" s="113">
        <v>43417</v>
      </c>
      <c r="AE329" s="115">
        <v>34964100</v>
      </c>
      <c r="AF329" s="115">
        <v>0</v>
      </c>
      <c r="AG329" s="34">
        <f t="shared" si="30"/>
        <v>34964100</v>
      </c>
      <c r="AH329" s="112" t="s">
        <v>103</v>
      </c>
      <c r="AI329" s="112" t="s">
        <v>103</v>
      </c>
      <c r="AJ329" s="112" t="s">
        <v>103</v>
      </c>
      <c r="AK329" s="112" t="s">
        <v>103</v>
      </c>
      <c r="AL329" s="112" t="s">
        <v>103</v>
      </c>
      <c r="AM329" s="113">
        <v>43413</v>
      </c>
      <c r="AN329" s="113">
        <v>43465</v>
      </c>
      <c r="AO329" s="31" t="s">
        <v>116</v>
      </c>
      <c r="AP329" s="70">
        <f t="shared" si="29"/>
        <v>52</v>
      </c>
      <c r="AQ329" s="30" t="s">
        <v>2249</v>
      </c>
      <c r="AR329" s="158">
        <v>80257091</v>
      </c>
      <c r="AS329" s="5" t="str">
        <f t="shared" si="31"/>
        <v>Terminado para  tramite de liquidacion</v>
      </c>
    </row>
    <row r="330" spans="1:45" ht="20.100000000000001" customHeight="1">
      <c r="A330" s="111" t="s">
        <v>1481</v>
      </c>
      <c r="B330" s="112"/>
      <c r="C330" s="112" t="s">
        <v>682</v>
      </c>
      <c r="D330" s="112" t="s">
        <v>2250</v>
      </c>
      <c r="E330" s="112" t="s">
        <v>2251</v>
      </c>
      <c r="F330" s="30"/>
      <c r="G330" s="65" t="s">
        <v>2252</v>
      </c>
      <c r="H330" s="113">
        <v>43440</v>
      </c>
      <c r="I330" s="104" t="s">
        <v>32</v>
      </c>
      <c r="J330" s="30" t="s">
        <v>95</v>
      </c>
      <c r="K330" s="112" t="s">
        <v>2253</v>
      </c>
      <c r="L330" s="112" t="s">
        <v>2254</v>
      </c>
      <c r="M330" s="112">
        <v>309</v>
      </c>
      <c r="N330" s="112">
        <v>432323</v>
      </c>
      <c r="O330" s="114" t="s">
        <v>2255</v>
      </c>
      <c r="P330" s="197">
        <v>50261860.259999998</v>
      </c>
      <c r="Q330" s="132">
        <v>67018</v>
      </c>
      <c r="R330" s="117" t="s">
        <v>283</v>
      </c>
      <c r="S330" s="112" t="s">
        <v>27</v>
      </c>
      <c r="T330" s="112" t="s">
        <v>99</v>
      </c>
      <c r="U330" s="112" t="s">
        <v>2256</v>
      </c>
      <c r="V330" s="113">
        <v>43440</v>
      </c>
      <c r="W330" s="112" t="s">
        <v>43</v>
      </c>
      <c r="X330" s="112" t="s">
        <v>357</v>
      </c>
      <c r="Y330" s="62" t="s">
        <v>101</v>
      </c>
      <c r="Z330" s="112" t="s">
        <v>2257</v>
      </c>
      <c r="AA330" s="112">
        <v>800103052</v>
      </c>
      <c r="AB330" s="112"/>
      <c r="AC330" s="112">
        <v>259118</v>
      </c>
      <c r="AD330" s="113">
        <v>43440</v>
      </c>
      <c r="AE330" s="115">
        <v>50261860.43</v>
      </c>
      <c r="AF330" s="115">
        <v>0</v>
      </c>
      <c r="AG330" s="115">
        <v>0</v>
      </c>
      <c r="AH330" s="112" t="s">
        <v>103</v>
      </c>
      <c r="AI330" s="112" t="s">
        <v>103</v>
      </c>
      <c r="AJ330" s="112" t="s">
        <v>103</v>
      </c>
      <c r="AK330" s="112" t="s">
        <v>103</v>
      </c>
      <c r="AL330" s="112" t="s">
        <v>103</v>
      </c>
      <c r="AM330" s="134">
        <v>43440</v>
      </c>
      <c r="AN330" s="113">
        <v>43830</v>
      </c>
      <c r="AO330" s="31" t="s">
        <v>116</v>
      </c>
      <c r="AP330" s="70">
        <f t="shared" si="29"/>
        <v>390</v>
      </c>
      <c r="AQ330" s="30" t="s">
        <v>1199</v>
      </c>
      <c r="AR330" s="158">
        <v>46373712</v>
      </c>
      <c r="AS330" s="5" t="str">
        <f t="shared" si="31"/>
        <v>Terminado para  tramite de liquidacion</v>
      </c>
    </row>
    <row r="331" spans="1:45" ht="20.100000000000001" customHeight="1" thickBot="1">
      <c r="A331" s="171" t="s">
        <v>106</v>
      </c>
      <c r="B331" s="172">
        <v>122</v>
      </c>
      <c r="C331" s="173" t="s">
        <v>92</v>
      </c>
      <c r="D331" s="174" t="s">
        <v>2258</v>
      </c>
      <c r="E331" s="175" t="s">
        <v>2259</v>
      </c>
      <c r="F331" s="174" t="s">
        <v>2260</v>
      </c>
      <c r="G331" s="175" t="s">
        <v>2252</v>
      </c>
      <c r="H331" s="176">
        <v>43448</v>
      </c>
      <c r="I331" s="177" t="s">
        <v>26</v>
      </c>
      <c r="J331" s="177" t="s">
        <v>121</v>
      </c>
      <c r="K331" s="174" t="s">
        <v>20</v>
      </c>
      <c r="L331" s="178" t="s">
        <v>2261</v>
      </c>
      <c r="M331" s="172">
        <v>322</v>
      </c>
      <c r="N331" s="179">
        <v>801615</v>
      </c>
      <c r="O331" s="180" t="s">
        <v>480</v>
      </c>
      <c r="P331" s="198">
        <v>3500000</v>
      </c>
      <c r="Q331" s="173" t="s">
        <v>2262</v>
      </c>
      <c r="R331" s="181" t="s">
        <v>114</v>
      </c>
      <c r="S331" s="174" t="s">
        <v>27</v>
      </c>
      <c r="T331" s="174" t="s">
        <v>99</v>
      </c>
      <c r="U331" s="175" t="s">
        <v>2263</v>
      </c>
      <c r="V331" s="176">
        <v>43452</v>
      </c>
      <c r="W331" s="174" t="s">
        <v>40</v>
      </c>
      <c r="X331" s="174" t="s">
        <v>100</v>
      </c>
      <c r="Y331" s="182" t="s">
        <v>101</v>
      </c>
      <c r="Z331" s="174" t="s">
        <v>2264</v>
      </c>
      <c r="AA331" s="172">
        <v>1018403342</v>
      </c>
      <c r="AB331" s="173"/>
      <c r="AC331" s="172">
        <v>272518</v>
      </c>
      <c r="AD331" s="183">
        <v>43452</v>
      </c>
      <c r="AE331" s="184">
        <v>3500000</v>
      </c>
      <c r="AF331" s="185">
        <v>0</v>
      </c>
      <c r="AG331" s="185">
        <v>0</v>
      </c>
      <c r="AH331" s="186"/>
      <c r="AI331" s="186"/>
      <c r="AJ331" s="186"/>
      <c r="AK331" s="186"/>
      <c r="AL331" s="183"/>
      <c r="AM331" s="176">
        <v>43455</v>
      </c>
      <c r="AN331" s="176">
        <v>43465</v>
      </c>
      <c r="AO331" s="181" t="s">
        <v>116</v>
      </c>
      <c r="AP331" s="70">
        <f t="shared" si="29"/>
        <v>10</v>
      </c>
      <c r="AQ331" s="174" t="s">
        <v>619</v>
      </c>
      <c r="AR331" s="187">
        <v>1020712442</v>
      </c>
      <c r="AS331" s="5" t="str">
        <f t="shared" si="31"/>
        <v>Terminado para  tramite de liquidacion</v>
      </c>
    </row>
    <row r="332" spans="1:45" ht="20.100000000000001" customHeight="1" thickTop="1">
      <c r="A332" s="147"/>
      <c r="B332" s="148"/>
      <c r="C332" s="148"/>
      <c r="D332" s="149"/>
      <c r="E332" s="149"/>
      <c r="F332" s="150"/>
      <c r="G332" s="151"/>
      <c r="H332" s="148"/>
      <c r="I332" s="152"/>
      <c r="J332" s="152"/>
      <c r="K332" s="152"/>
      <c r="L332" s="148"/>
      <c r="M332" s="148"/>
      <c r="N332" s="149"/>
      <c r="O332" s="153"/>
      <c r="P332" s="199"/>
      <c r="Q332" s="154"/>
      <c r="R332" s="149"/>
      <c r="S332" s="148"/>
      <c r="T332" s="148"/>
      <c r="U332" s="148"/>
      <c r="V332" s="148"/>
      <c r="W332" s="148"/>
      <c r="X332" s="148"/>
      <c r="Y332" s="148"/>
      <c r="Z332" s="148"/>
      <c r="AA332" s="148"/>
      <c r="AB332" s="148"/>
      <c r="AC332" s="148"/>
      <c r="AD332" s="148"/>
      <c r="AE332" s="155"/>
      <c r="AF332" s="156"/>
      <c r="AG332" s="148"/>
      <c r="AH332" s="148"/>
      <c r="AI332" s="148"/>
      <c r="AJ332" s="148"/>
      <c r="AK332" s="148"/>
      <c r="AL332" s="148"/>
      <c r="AM332" s="148"/>
      <c r="AN332" s="148"/>
      <c r="AO332" s="148"/>
      <c r="AP332" s="148"/>
      <c r="AQ332" s="149"/>
      <c r="AR332" s="157"/>
    </row>
  </sheetData>
  <autoFilter ref="A5:AS331">
    <filterColumn colId="21">
      <filters>
        <dateGroupItem year="2018" month="12" dateTimeGrouping="month"/>
      </filters>
    </filterColumn>
  </autoFilter>
  <mergeCells count="9">
    <mergeCell ref="A1:A4"/>
    <mergeCell ref="B1:AQ4"/>
    <mergeCell ref="AR1:AR2"/>
    <mergeCell ref="M298:M321"/>
    <mergeCell ref="N298:N321"/>
    <mergeCell ref="O298:O321"/>
    <mergeCell ref="P298:P321"/>
    <mergeCell ref="Q298:Q321"/>
    <mergeCell ref="R298:R321"/>
  </mergeCells>
  <conditionalFormatting sqref="Z27:AB27 W238:AC238 AP238:AR238 AE238 T273 AH238:AL238">
    <cfRule type="containsText" dxfId="631" priority="641" operator="containsText" text="LIQUIDADO">
      <formula>NOT(ISERROR(SEARCH("LIQUIDADO",T27)))</formula>
    </cfRule>
  </conditionalFormatting>
  <conditionalFormatting sqref="AI114:AJ114">
    <cfRule type="containsText" dxfId="630" priority="639" operator="containsText" text="NA">
      <formula>NOT(ISERROR(SEARCH("NA",AI114)))</formula>
    </cfRule>
    <cfRule type="containsText" dxfId="629" priority="640" operator="containsText" text="N.A">
      <formula>NOT(ISERROR(SEARCH("N.A",AI114)))</formula>
    </cfRule>
  </conditionalFormatting>
  <conditionalFormatting sqref="AI99:AK99">
    <cfRule type="containsText" dxfId="628" priority="637" operator="containsText" text="NA">
      <formula>NOT(ISERROR(SEARCH("NA",AI99)))</formula>
    </cfRule>
    <cfRule type="containsText" dxfId="627" priority="638" operator="containsText" text="N.A">
      <formula>NOT(ISERROR(SEARCH("N.A",AI99)))</formula>
    </cfRule>
  </conditionalFormatting>
  <conditionalFormatting sqref="AI119:AK119">
    <cfRule type="containsText" dxfId="626" priority="635" operator="containsText" text="NA">
      <formula>NOT(ISERROR(SEARCH("NA",AI119)))</formula>
    </cfRule>
    <cfRule type="containsText" dxfId="625" priority="636" operator="containsText" text="N.A">
      <formula>NOT(ISERROR(SEARCH("N.A",AI119)))</formula>
    </cfRule>
  </conditionalFormatting>
  <conditionalFormatting sqref="AI161">
    <cfRule type="containsText" dxfId="624" priority="633" operator="containsText" text="NA">
      <formula>NOT(ISERROR(SEARCH("NA",AI161)))</formula>
    </cfRule>
    <cfRule type="containsText" dxfId="623" priority="634" operator="containsText" text="N.A">
      <formula>NOT(ISERROR(SEARCH("N.A",AI161)))</formula>
    </cfRule>
  </conditionalFormatting>
  <conditionalFormatting sqref="AI190">
    <cfRule type="containsText" dxfId="622" priority="631" operator="containsText" text="NA">
      <formula>NOT(ISERROR(SEARCH("NA",AI190)))</formula>
    </cfRule>
    <cfRule type="containsText" dxfId="621" priority="632" operator="containsText" text="N.A">
      <formula>NOT(ISERROR(SEARCH("N.A",AI190)))</formula>
    </cfRule>
  </conditionalFormatting>
  <conditionalFormatting sqref="AI204">
    <cfRule type="containsText" dxfId="620" priority="629" operator="containsText" text="NA">
      <formula>NOT(ISERROR(SEARCH("NA",AI204)))</formula>
    </cfRule>
    <cfRule type="containsText" dxfId="619" priority="630" operator="containsText" text="N.A">
      <formula>NOT(ISERROR(SEARCH("N.A",AI204)))</formula>
    </cfRule>
  </conditionalFormatting>
  <conditionalFormatting sqref="AI196">
    <cfRule type="containsText" dxfId="618" priority="627" operator="containsText" text="NA">
      <formula>NOT(ISERROR(SEARCH("NA",AI196)))</formula>
    </cfRule>
    <cfRule type="containsText" dxfId="617" priority="628" operator="containsText" text="N.A">
      <formula>NOT(ISERROR(SEARCH("N.A",AI196)))</formula>
    </cfRule>
  </conditionalFormatting>
  <conditionalFormatting sqref="S78:S79 S7:S8 S230:V230 S273">
    <cfRule type="containsText" dxfId="616" priority="626" operator="containsText" text="TERMINADO">
      <formula>NOT(ISERROR(SEARCH("TERMINADO",S7)))</formula>
    </cfRule>
  </conditionalFormatting>
  <conditionalFormatting sqref="S78:S79 S7:S8 S230:V230 S273">
    <cfRule type="cellIs" dxfId="615" priority="625" operator="equal">
      <formula>"DESIERTA"</formula>
    </cfRule>
  </conditionalFormatting>
  <conditionalFormatting sqref="X27 T7:T8 T138 T143 T145:T149 T151:T159 T164:T167 T169">
    <cfRule type="containsText" dxfId="614" priority="624" operator="containsText" text="LIQUIDADO">
      <formula>NOT(ISERROR(SEARCH("LIQUIDADO",T7)))</formula>
    </cfRule>
  </conditionalFormatting>
  <conditionalFormatting sqref="S32">
    <cfRule type="containsText" dxfId="613" priority="623" operator="containsText" text="TERMINADO">
      <formula>NOT(ISERROR(SEARCH("TERMINADO",S32)))</formula>
    </cfRule>
  </conditionalFormatting>
  <conditionalFormatting sqref="S32">
    <cfRule type="cellIs" dxfId="612" priority="622" operator="equal">
      <formula>"DESIERTA"</formula>
    </cfRule>
  </conditionalFormatting>
  <conditionalFormatting sqref="S43 S51">
    <cfRule type="containsText" dxfId="611" priority="621" operator="containsText" text="TERMINADO">
      <formula>NOT(ISERROR(SEARCH("TERMINADO",S43)))</formula>
    </cfRule>
  </conditionalFormatting>
  <conditionalFormatting sqref="S43 S51">
    <cfRule type="cellIs" dxfId="610" priority="620" operator="equal">
      <formula>"DESIERTA"</formula>
    </cfRule>
  </conditionalFormatting>
  <conditionalFormatting sqref="S47">
    <cfRule type="containsText" dxfId="609" priority="619" operator="containsText" text="TERMINADO">
      <formula>NOT(ISERROR(SEARCH("TERMINADO",S47)))</formula>
    </cfRule>
  </conditionalFormatting>
  <conditionalFormatting sqref="S47">
    <cfRule type="cellIs" dxfId="608" priority="618" operator="equal">
      <formula>"DESIERTA"</formula>
    </cfRule>
  </conditionalFormatting>
  <conditionalFormatting sqref="S103">
    <cfRule type="containsText" dxfId="607" priority="617" operator="containsText" text="TERMINADO">
      <formula>NOT(ISERROR(SEARCH("TERMINADO",S103)))</formula>
    </cfRule>
  </conditionalFormatting>
  <conditionalFormatting sqref="S103">
    <cfRule type="cellIs" dxfId="606" priority="616" operator="equal">
      <formula>"DESIERTA"</formula>
    </cfRule>
  </conditionalFormatting>
  <conditionalFormatting sqref="S52">
    <cfRule type="containsText" dxfId="605" priority="615" operator="containsText" text="TERMINADO">
      <formula>NOT(ISERROR(SEARCH("TERMINADO",S52)))</formula>
    </cfRule>
  </conditionalFormatting>
  <conditionalFormatting sqref="S52">
    <cfRule type="cellIs" dxfId="604" priority="614" operator="equal">
      <formula>"DESIERTA"</formula>
    </cfRule>
  </conditionalFormatting>
  <conditionalFormatting sqref="S100">
    <cfRule type="containsText" dxfId="603" priority="613" operator="containsText" text="TERMINADO">
      <formula>NOT(ISERROR(SEARCH("TERMINADO",S100)))</formula>
    </cfRule>
  </conditionalFormatting>
  <conditionalFormatting sqref="S100">
    <cfRule type="cellIs" dxfId="602" priority="612" operator="equal">
      <formula>"DESIERTA"</formula>
    </cfRule>
  </conditionalFormatting>
  <conditionalFormatting sqref="S97:S98">
    <cfRule type="containsText" dxfId="601" priority="611" operator="containsText" text="TERMINADO">
      <formula>NOT(ISERROR(SEARCH("TERMINADO",S97)))</formula>
    </cfRule>
  </conditionalFormatting>
  <conditionalFormatting sqref="S97:S98">
    <cfRule type="cellIs" dxfId="600" priority="610" operator="equal">
      <formula>"DESIERTA"</formula>
    </cfRule>
  </conditionalFormatting>
  <conditionalFormatting sqref="S99">
    <cfRule type="containsText" dxfId="599" priority="609" operator="containsText" text="TERMINADO">
      <formula>NOT(ISERROR(SEARCH("TERMINADO",S99)))</formula>
    </cfRule>
  </conditionalFormatting>
  <conditionalFormatting sqref="S99">
    <cfRule type="cellIs" dxfId="598" priority="608" operator="equal">
      <formula>"DESIERTA"</formula>
    </cfRule>
  </conditionalFormatting>
  <conditionalFormatting sqref="S69">
    <cfRule type="containsText" dxfId="597" priority="607" operator="containsText" text="TERMINADO">
      <formula>NOT(ISERROR(SEARCH("TERMINADO",S69)))</formula>
    </cfRule>
  </conditionalFormatting>
  <conditionalFormatting sqref="S69">
    <cfRule type="cellIs" dxfId="596" priority="606" operator="equal">
      <formula>"DESIERTA"</formula>
    </cfRule>
  </conditionalFormatting>
  <conditionalFormatting sqref="S70">
    <cfRule type="containsText" dxfId="595" priority="605" operator="containsText" text="TERMINADO">
      <formula>NOT(ISERROR(SEARCH("TERMINADO",S70)))</formula>
    </cfRule>
  </conditionalFormatting>
  <conditionalFormatting sqref="S70">
    <cfRule type="cellIs" dxfId="594" priority="604" operator="equal">
      <formula>"DESIERTA"</formula>
    </cfRule>
  </conditionalFormatting>
  <conditionalFormatting sqref="S102">
    <cfRule type="containsText" dxfId="593" priority="603" operator="containsText" text="TERMINADO">
      <formula>NOT(ISERROR(SEARCH("TERMINADO",S102)))</formula>
    </cfRule>
  </conditionalFormatting>
  <conditionalFormatting sqref="S102">
    <cfRule type="cellIs" dxfId="592" priority="602" operator="equal">
      <formula>"DESIERTA"</formula>
    </cfRule>
  </conditionalFormatting>
  <conditionalFormatting sqref="S127">
    <cfRule type="containsText" dxfId="591" priority="601" operator="containsText" text="TERMINADO">
      <formula>NOT(ISERROR(SEARCH("TERMINADO",S127)))</formula>
    </cfRule>
  </conditionalFormatting>
  <conditionalFormatting sqref="S127">
    <cfRule type="cellIs" dxfId="590" priority="600" operator="equal">
      <formula>"DESIERTA"</formula>
    </cfRule>
  </conditionalFormatting>
  <conditionalFormatting sqref="S66">
    <cfRule type="containsText" dxfId="589" priority="599" operator="containsText" text="TERMINADO">
      <formula>NOT(ISERROR(SEARCH("TERMINADO",S66)))</formula>
    </cfRule>
  </conditionalFormatting>
  <conditionalFormatting sqref="S66">
    <cfRule type="cellIs" dxfId="588" priority="598" operator="equal">
      <formula>"DESIERTA"</formula>
    </cfRule>
  </conditionalFormatting>
  <conditionalFormatting sqref="S72">
    <cfRule type="containsText" dxfId="587" priority="597" operator="containsText" text="TERMINADO">
      <formula>NOT(ISERROR(SEARCH("TERMINADO",S72)))</formula>
    </cfRule>
  </conditionalFormatting>
  <conditionalFormatting sqref="S72">
    <cfRule type="cellIs" dxfId="586" priority="596" operator="equal">
      <formula>"DESIERTA"</formula>
    </cfRule>
  </conditionalFormatting>
  <conditionalFormatting sqref="S77">
    <cfRule type="containsText" dxfId="585" priority="595" operator="containsText" text="TERMINADO">
      <formula>NOT(ISERROR(SEARCH("TERMINADO",S77)))</formula>
    </cfRule>
  </conditionalFormatting>
  <conditionalFormatting sqref="S77">
    <cfRule type="cellIs" dxfId="584" priority="594" operator="equal">
      <formula>"DESIERTA"</formula>
    </cfRule>
  </conditionalFormatting>
  <conditionalFormatting sqref="S135">
    <cfRule type="containsText" dxfId="583" priority="593" operator="containsText" text="TERMINADO">
      <formula>NOT(ISERROR(SEARCH("TERMINADO",S135)))</formula>
    </cfRule>
  </conditionalFormatting>
  <conditionalFormatting sqref="S135">
    <cfRule type="cellIs" dxfId="582" priority="592" operator="equal">
      <formula>"DESIERTA"</formula>
    </cfRule>
  </conditionalFormatting>
  <conditionalFormatting sqref="S136">
    <cfRule type="containsText" dxfId="581" priority="591" operator="containsText" text="TERMINADO">
      <formula>NOT(ISERROR(SEARCH("TERMINADO",S136)))</formula>
    </cfRule>
  </conditionalFormatting>
  <conditionalFormatting sqref="S136">
    <cfRule type="cellIs" dxfId="580" priority="590" operator="equal">
      <formula>"DESIERTA"</formula>
    </cfRule>
  </conditionalFormatting>
  <conditionalFormatting sqref="S138">
    <cfRule type="containsText" dxfId="579" priority="589" operator="containsText" text="TERMINADO">
      <formula>NOT(ISERROR(SEARCH("TERMINADO",S138)))</formula>
    </cfRule>
  </conditionalFormatting>
  <conditionalFormatting sqref="S138">
    <cfRule type="cellIs" dxfId="578" priority="588" operator="equal">
      <formula>"DESIERTA"</formula>
    </cfRule>
  </conditionalFormatting>
  <conditionalFormatting sqref="S125">
    <cfRule type="containsText" dxfId="577" priority="587" operator="containsText" text="TERMINADO">
      <formula>NOT(ISERROR(SEARCH("TERMINADO",S125)))</formula>
    </cfRule>
  </conditionalFormatting>
  <conditionalFormatting sqref="S125">
    <cfRule type="cellIs" dxfId="576" priority="586" operator="equal">
      <formula>"DESIERTA"</formula>
    </cfRule>
  </conditionalFormatting>
  <conditionalFormatting sqref="S99:S101">
    <cfRule type="containsText" dxfId="575" priority="585" operator="containsText" text="TERMINADO">
      <formula>NOT(ISERROR(SEARCH("TERMINADO",S99)))</formula>
    </cfRule>
  </conditionalFormatting>
  <conditionalFormatting sqref="S99:S101">
    <cfRule type="cellIs" dxfId="574" priority="584" operator="equal">
      <formula>"DESIERTA"</formula>
    </cfRule>
  </conditionalFormatting>
  <conditionalFormatting sqref="S96">
    <cfRule type="containsText" dxfId="573" priority="583" operator="containsText" text="TERMINADO">
      <formula>NOT(ISERROR(SEARCH("TERMINADO",S96)))</formula>
    </cfRule>
  </conditionalFormatting>
  <conditionalFormatting sqref="S96">
    <cfRule type="cellIs" dxfId="572" priority="582" operator="equal">
      <formula>"DESIERTA"</formula>
    </cfRule>
  </conditionalFormatting>
  <conditionalFormatting sqref="S149">
    <cfRule type="containsText" dxfId="571" priority="581" operator="containsText" text="TERMINADO">
      <formula>NOT(ISERROR(SEARCH("TERMINADO",S149)))</formula>
    </cfRule>
  </conditionalFormatting>
  <conditionalFormatting sqref="S149">
    <cfRule type="cellIs" dxfId="570" priority="580" operator="equal">
      <formula>"DESIERTA"</formula>
    </cfRule>
  </conditionalFormatting>
  <conditionalFormatting sqref="S151">
    <cfRule type="containsText" dxfId="569" priority="579" operator="containsText" text="TERMINADO">
      <formula>NOT(ISERROR(SEARCH("TERMINADO",S151)))</formula>
    </cfRule>
  </conditionalFormatting>
  <conditionalFormatting sqref="S151">
    <cfRule type="cellIs" dxfId="568" priority="578" operator="equal">
      <formula>"DESIERTA"</formula>
    </cfRule>
  </conditionalFormatting>
  <conditionalFormatting sqref="S110">
    <cfRule type="containsText" dxfId="567" priority="577" operator="containsText" text="TERMINADO">
      <formula>NOT(ISERROR(SEARCH("TERMINADO",S110)))</formula>
    </cfRule>
  </conditionalFormatting>
  <conditionalFormatting sqref="S110">
    <cfRule type="cellIs" dxfId="566" priority="576" operator="equal">
      <formula>"DESIERTA"</formula>
    </cfRule>
  </conditionalFormatting>
  <conditionalFormatting sqref="S152">
    <cfRule type="containsText" dxfId="565" priority="575" operator="containsText" text="TERMINADO">
      <formula>NOT(ISERROR(SEARCH("TERMINADO",S152)))</formula>
    </cfRule>
  </conditionalFormatting>
  <conditionalFormatting sqref="S152">
    <cfRule type="cellIs" dxfId="564" priority="574" operator="equal">
      <formula>"DESIERTA"</formula>
    </cfRule>
  </conditionalFormatting>
  <conditionalFormatting sqref="S155">
    <cfRule type="containsText" dxfId="563" priority="573" operator="containsText" text="TERMINADO">
      <formula>NOT(ISERROR(SEARCH("TERMINADO",S155)))</formula>
    </cfRule>
  </conditionalFormatting>
  <conditionalFormatting sqref="S155">
    <cfRule type="cellIs" dxfId="562" priority="572" operator="equal">
      <formula>"DESIERTA"</formula>
    </cfRule>
  </conditionalFormatting>
  <conditionalFormatting sqref="S143">
    <cfRule type="containsText" dxfId="561" priority="571" operator="containsText" text="TERMINADO">
      <formula>NOT(ISERROR(SEARCH("TERMINADO",S143)))</formula>
    </cfRule>
  </conditionalFormatting>
  <conditionalFormatting sqref="S143">
    <cfRule type="cellIs" dxfId="560" priority="570" operator="equal">
      <formula>"DESIERTA"</formula>
    </cfRule>
  </conditionalFormatting>
  <conditionalFormatting sqref="S145">
    <cfRule type="containsText" dxfId="559" priority="569" operator="containsText" text="TERMINADO">
      <formula>NOT(ISERROR(SEARCH("TERMINADO",S145)))</formula>
    </cfRule>
  </conditionalFormatting>
  <conditionalFormatting sqref="S145">
    <cfRule type="cellIs" dxfId="558" priority="568" operator="equal">
      <formula>"DESIERTA"</formula>
    </cfRule>
  </conditionalFormatting>
  <conditionalFormatting sqref="S153">
    <cfRule type="containsText" dxfId="557" priority="567" operator="containsText" text="TERMINADO">
      <formula>NOT(ISERROR(SEARCH("TERMINADO",S153)))</formula>
    </cfRule>
  </conditionalFormatting>
  <conditionalFormatting sqref="S153">
    <cfRule type="cellIs" dxfId="556" priority="566" operator="equal">
      <formula>"DESIERTA"</formula>
    </cfRule>
  </conditionalFormatting>
  <conditionalFormatting sqref="S154">
    <cfRule type="containsText" dxfId="555" priority="565" operator="containsText" text="TERMINADO">
      <formula>NOT(ISERROR(SEARCH("TERMINADO",S154)))</formula>
    </cfRule>
  </conditionalFormatting>
  <conditionalFormatting sqref="S154">
    <cfRule type="cellIs" dxfId="554" priority="564" operator="equal">
      <formula>"DESIERTA"</formula>
    </cfRule>
  </conditionalFormatting>
  <conditionalFormatting sqref="S156">
    <cfRule type="containsText" dxfId="553" priority="563" operator="containsText" text="TERMINADO">
      <formula>NOT(ISERROR(SEARCH("TERMINADO",S156)))</formula>
    </cfRule>
  </conditionalFormatting>
  <conditionalFormatting sqref="S156">
    <cfRule type="cellIs" dxfId="552" priority="562" operator="equal">
      <formula>"DESIERTA"</formula>
    </cfRule>
  </conditionalFormatting>
  <conditionalFormatting sqref="S158">
    <cfRule type="containsText" dxfId="551" priority="561" operator="containsText" text="TERMINADO">
      <formula>NOT(ISERROR(SEARCH("TERMINADO",S158)))</formula>
    </cfRule>
  </conditionalFormatting>
  <conditionalFormatting sqref="S158">
    <cfRule type="cellIs" dxfId="550" priority="560" operator="equal">
      <formula>"DESIERTA"</formula>
    </cfRule>
  </conditionalFormatting>
  <conditionalFormatting sqref="S157">
    <cfRule type="containsText" dxfId="549" priority="559" operator="containsText" text="TERMINADO">
      <formula>NOT(ISERROR(SEARCH("TERMINADO",S157)))</formula>
    </cfRule>
  </conditionalFormatting>
  <conditionalFormatting sqref="S157">
    <cfRule type="cellIs" dxfId="548" priority="558" operator="equal">
      <formula>"DESIERTA"</formula>
    </cfRule>
  </conditionalFormatting>
  <conditionalFormatting sqref="S159">
    <cfRule type="containsText" dxfId="547" priority="557" operator="containsText" text="TERMINADO">
      <formula>NOT(ISERROR(SEARCH("TERMINADO",S159)))</formula>
    </cfRule>
  </conditionalFormatting>
  <conditionalFormatting sqref="S159">
    <cfRule type="cellIs" dxfId="546" priority="556" operator="equal">
      <formula>"DESIERTA"</formula>
    </cfRule>
  </conditionalFormatting>
  <conditionalFormatting sqref="S146">
    <cfRule type="containsText" dxfId="545" priority="555" operator="containsText" text="TERMINADO">
      <formula>NOT(ISERROR(SEARCH("TERMINADO",S146)))</formula>
    </cfRule>
  </conditionalFormatting>
  <conditionalFormatting sqref="S146">
    <cfRule type="cellIs" dxfId="544" priority="554" operator="equal">
      <formula>"DESIERTA"</formula>
    </cfRule>
  </conditionalFormatting>
  <conditionalFormatting sqref="S92:S93">
    <cfRule type="containsText" dxfId="543" priority="553" operator="containsText" text="TERMINADO">
      <formula>NOT(ISERROR(SEARCH("TERMINADO",S92)))</formula>
    </cfRule>
  </conditionalFormatting>
  <conditionalFormatting sqref="S92:S93">
    <cfRule type="cellIs" dxfId="542" priority="552" operator="equal">
      <formula>"DESIERTA"</formula>
    </cfRule>
  </conditionalFormatting>
  <conditionalFormatting sqref="S95">
    <cfRule type="containsText" dxfId="541" priority="551" operator="containsText" text="TERMINADO">
      <formula>NOT(ISERROR(SEARCH("TERMINADO",S95)))</formula>
    </cfRule>
  </conditionalFormatting>
  <conditionalFormatting sqref="S95">
    <cfRule type="cellIs" dxfId="540" priority="550" operator="equal">
      <formula>"DESIERTA"</formula>
    </cfRule>
  </conditionalFormatting>
  <conditionalFormatting sqref="S181">
    <cfRule type="containsText" dxfId="539" priority="549" operator="containsText" text="TERMINADO">
      <formula>NOT(ISERROR(SEARCH("TERMINADO",S181)))</formula>
    </cfRule>
  </conditionalFormatting>
  <conditionalFormatting sqref="S181">
    <cfRule type="cellIs" dxfId="538" priority="548" operator="equal">
      <formula>"DESIERTA"</formula>
    </cfRule>
  </conditionalFormatting>
  <conditionalFormatting sqref="S186">
    <cfRule type="containsText" dxfId="537" priority="547" operator="containsText" text="TERMINADO">
      <formula>NOT(ISERROR(SEARCH("TERMINADO",S186)))</formula>
    </cfRule>
  </conditionalFormatting>
  <conditionalFormatting sqref="S186">
    <cfRule type="cellIs" dxfId="536" priority="546" operator="equal">
      <formula>"DESIERTA"</formula>
    </cfRule>
  </conditionalFormatting>
  <conditionalFormatting sqref="S189">
    <cfRule type="containsText" dxfId="535" priority="545" operator="containsText" text="TERMINADO">
      <formula>NOT(ISERROR(SEARCH("TERMINADO",S189)))</formula>
    </cfRule>
  </conditionalFormatting>
  <conditionalFormatting sqref="S189">
    <cfRule type="cellIs" dxfId="534" priority="544" operator="equal">
      <formula>"DESIERTA"</formula>
    </cfRule>
  </conditionalFormatting>
  <conditionalFormatting sqref="S160">
    <cfRule type="containsText" dxfId="533" priority="543" operator="containsText" text="TERMINADO">
      <formula>NOT(ISERROR(SEARCH("TERMINADO",S160)))</formula>
    </cfRule>
  </conditionalFormatting>
  <conditionalFormatting sqref="S160">
    <cfRule type="cellIs" dxfId="532" priority="542" operator="equal">
      <formula>"DESIERTA"</formula>
    </cfRule>
  </conditionalFormatting>
  <conditionalFormatting sqref="S147">
    <cfRule type="containsText" dxfId="531" priority="541" operator="containsText" text="TERMINADO">
      <formula>NOT(ISERROR(SEARCH("TERMINADO",S147)))</formula>
    </cfRule>
  </conditionalFormatting>
  <conditionalFormatting sqref="S147">
    <cfRule type="cellIs" dxfId="530" priority="540" operator="equal">
      <formula>"DESIERTA"</formula>
    </cfRule>
  </conditionalFormatting>
  <conditionalFormatting sqref="S194">
    <cfRule type="containsText" dxfId="529" priority="539" operator="containsText" text="TERMINADO">
      <formula>NOT(ISERROR(SEARCH("TERMINADO",S194)))</formula>
    </cfRule>
  </conditionalFormatting>
  <conditionalFormatting sqref="S194">
    <cfRule type="cellIs" dxfId="528" priority="538" operator="equal">
      <formula>"DESIERTA"</formula>
    </cfRule>
  </conditionalFormatting>
  <conditionalFormatting sqref="S190">
    <cfRule type="containsText" dxfId="527" priority="537" operator="containsText" text="TERMINADO">
      <formula>NOT(ISERROR(SEARCH("TERMINADO",S190)))</formula>
    </cfRule>
  </conditionalFormatting>
  <conditionalFormatting sqref="S190">
    <cfRule type="cellIs" dxfId="526" priority="536" operator="equal">
      <formula>"DESIERTA"</formula>
    </cfRule>
  </conditionalFormatting>
  <conditionalFormatting sqref="T198 T196 T189:T190 T186 T110 T92:T93 T32 T51:T52 T78:T79 T69:T70 T72 T47 T43 T81 T125 T135:T136 T176:T182 T127 T194 T95:T103 T112:T114 T192">
    <cfRule type="containsText" dxfId="525" priority="535" operator="containsText" text="LIQUIDADO">
      <formula>NOT(ISERROR(SEARCH("LIQUIDADO",T32)))</formula>
    </cfRule>
  </conditionalFormatting>
  <conditionalFormatting sqref="S195">
    <cfRule type="containsText" dxfId="524" priority="534" operator="containsText" text="TERMINADO">
      <formula>NOT(ISERROR(SEARCH("TERMINADO",S195)))</formula>
    </cfRule>
  </conditionalFormatting>
  <conditionalFormatting sqref="S195">
    <cfRule type="cellIs" dxfId="523" priority="533" operator="equal">
      <formula>"DESIERTA"</formula>
    </cfRule>
  </conditionalFormatting>
  <conditionalFormatting sqref="T195">
    <cfRule type="containsText" dxfId="522" priority="532" operator="containsText" text="LIQUIDADO">
      <formula>NOT(ISERROR(SEARCH("LIQUIDADO",T195)))</formula>
    </cfRule>
  </conditionalFormatting>
  <conditionalFormatting sqref="T220">
    <cfRule type="containsText" dxfId="521" priority="531" operator="containsText" text="TERMINADO">
      <formula>NOT(ISERROR(SEARCH("TERMINADO",T220)))</formula>
    </cfRule>
  </conditionalFormatting>
  <conditionalFormatting sqref="T220">
    <cfRule type="cellIs" dxfId="520" priority="530" operator="equal">
      <formula>"DESIERTA"</formula>
    </cfRule>
  </conditionalFormatting>
  <conditionalFormatting sqref="S21">
    <cfRule type="containsText" dxfId="519" priority="499" operator="containsText" text="TERMINADO">
      <formula>NOT(ISERROR(SEARCH("TERMINADO",S21)))</formula>
    </cfRule>
  </conditionalFormatting>
  <conditionalFormatting sqref="S21">
    <cfRule type="cellIs" dxfId="518" priority="498" operator="equal">
      <formula>"DESIERTA"</formula>
    </cfRule>
  </conditionalFormatting>
  <conditionalFormatting sqref="S22">
    <cfRule type="containsText" dxfId="517" priority="496" operator="containsText" text="TERMINADO">
      <formula>NOT(ISERROR(SEARCH("TERMINADO",S22)))</formula>
    </cfRule>
  </conditionalFormatting>
  <conditionalFormatting sqref="S22">
    <cfRule type="cellIs" dxfId="516" priority="495" operator="equal">
      <formula>"DESIERTA"</formula>
    </cfRule>
  </conditionalFormatting>
  <conditionalFormatting sqref="S9">
    <cfRule type="containsText" dxfId="515" priority="529" operator="containsText" text="TERMINADO">
      <formula>NOT(ISERROR(SEARCH("TERMINADO",S9)))</formula>
    </cfRule>
  </conditionalFormatting>
  <conditionalFormatting sqref="S9">
    <cfRule type="cellIs" dxfId="514" priority="528" operator="equal">
      <formula>"DESIERTA"</formula>
    </cfRule>
  </conditionalFormatting>
  <conditionalFormatting sqref="S11">
    <cfRule type="containsText" dxfId="513" priority="523" operator="containsText" text="TERMINADO">
      <formula>NOT(ISERROR(SEARCH("TERMINADO",S11)))</formula>
    </cfRule>
  </conditionalFormatting>
  <conditionalFormatting sqref="S11">
    <cfRule type="cellIs" dxfId="512" priority="522" operator="equal">
      <formula>"DESIERTA"</formula>
    </cfRule>
  </conditionalFormatting>
  <conditionalFormatting sqref="T9">
    <cfRule type="containsText" dxfId="511" priority="527" operator="containsText" text="LIQUIDADO">
      <formula>NOT(ISERROR(SEARCH("LIQUIDADO",T9)))</formula>
    </cfRule>
  </conditionalFormatting>
  <conditionalFormatting sqref="S10">
    <cfRule type="containsText" dxfId="510" priority="526" operator="containsText" text="TERMINADO">
      <formula>NOT(ISERROR(SEARCH("TERMINADO",S10)))</formula>
    </cfRule>
  </conditionalFormatting>
  <conditionalFormatting sqref="S10">
    <cfRule type="cellIs" dxfId="509" priority="525" operator="equal">
      <formula>"DESIERTA"</formula>
    </cfRule>
  </conditionalFormatting>
  <conditionalFormatting sqref="T10">
    <cfRule type="containsText" dxfId="508" priority="524" operator="containsText" text="LIQUIDADO">
      <formula>NOT(ISERROR(SEARCH("LIQUIDADO",T10)))</formula>
    </cfRule>
  </conditionalFormatting>
  <conditionalFormatting sqref="T11">
    <cfRule type="containsText" dxfId="507" priority="521" operator="containsText" text="LIQUIDADO">
      <formula>NOT(ISERROR(SEARCH("LIQUIDADO",T11)))</formula>
    </cfRule>
  </conditionalFormatting>
  <conditionalFormatting sqref="S12">
    <cfRule type="containsText" dxfId="506" priority="520" operator="containsText" text="TERMINADO">
      <formula>NOT(ISERROR(SEARCH("TERMINADO",S12)))</formula>
    </cfRule>
  </conditionalFormatting>
  <conditionalFormatting sqref="S12">
    <cfRule type="cellIs" dxfId="505" priority="519" operator="equal">
      <formula>"DESIERTA"</formula>
    </cfRule>
  </conditionalFormatting>
  <conditionalFormatting sqref="T12">
    <cfRule type="containsText" dxfId="504" priority="518" operator="containsText" text="LIQUIDADO">
      <formula>NOT(ISERROR(SEARCH("LIQUIDADO",T12)))</formula>
    </cfRule>
  </conditionalFormatting>
  <conditionalFormatting sqref="S13">
    <cfRule type="containsText" dxfId="503" priority="517" operator="containsText" text="TERMINADO">
      <formula>NOT(ISERROR(SEARCH("TERMINADO",S13)))</formula>
    </cfRule>
  </conditionalFormatting>
  <conditionalFormatting sqref="S13">
    <cfRule type="cellIs" dxfId="502" priority="516" operator="equal">
      <formula>"DESIERTA"</formula>
    </cfRule>
  </conditionalFormatting>
  <conditionalFormatting sqref="T13">
    <cfRule type="containsText" dxfId="501" priority="515" operator="containsText" text="LIQUIDADO">
      <formula>NOT(ISERROR(SEARCH("LIQUIDADO",T13)))</formula>
    </cfRule>
  </conditionalFormatting>
  <conditionalFormatting sqref="S14">
    <cfRule type="containsText" dxfId="500" priority="514" operator="containsText" text="TERMINADO">
      <formula>NOT(ISERROR(SEARCH("TERMINADO",S14)))</formula>
    </cfRule>
  </conditionalFormatting>
  <conditionalFormatting sqref="S14">
    <cfRule type="cellIs" dxfId="499" priority="513" operator="equal">
      <formula>"DESIERTA"</formula>
    </cfRule>
  </conditionalFormatting>
  <conditionalFormatting sqref="T14">
    <cfRule type="containsText" dxfId="498" priority="512" operator="containsText" text="LIQUIDADO">
      <formula>NOT(ISERROR(SEARCH("LIQUIDADO",T14)))</formula>
    </cfRule>
  </conditionalFormatting>
  <conditionalFormatting sqref="S15">
    <cfRule type="containsText" dxfId="497" priority="511" operator="containsText" text="TERMINADO">
      <formula>NOT(ISERROR(SEARCH("TERMINADO",S15)))</formula>
    </cfRule>
  </conditionalFormatting>
  <conditionalFormatting sqref="S15">
    <cfRule type="cellIs" dxfId="496" priority="510" operator="equal">
      <formula>"DESIERTA"</formula>
    </cfRule>
  </conditionalFormatting>
  <conditionalFormatting sqref="T15">
    <cfRule type="containsText" dxfId="495" priority="509" operator="containsText" text="LIQUIDADO">
      <formula>NOT(ISERROR(SEARCH("LIQUIDADO",T15)))</formula>
    </cfRule>
  </conditionalFormatting>
  <conditionalFormatting sqref="S16">
    <cfRule type="containsText" dxfId="494" priority="508" operator="containsText" text="TERMINADO">
      <formula>NOT(ISERROR(SEARCH("TERMINADO",S16)))</formula>
    </cfRule>
  </conditionalFormatting>
  <conditionalFormatting sqref="S16">
    <cfRule type="cellIs" dxfId="493" priority="507" operator="equal">
      <formula>"DESIERTA"</formula>
    </cfRule>
  </conditionalFormatting>
  <conditionalFormatting sqref="T16">
    <cfRule type="containsText" dxfId="492" priority="506" operator="containsText" text="LIQUIDADO">
      <formula>NOT(ISERROR(SEARCH("LIQUIDADO",T16)))</formula>
    </cfRule>
  </conditionalFormatting>
  <conditionalFormatting sqref="S17:S19">
    <cfRule type="containsText" dxfId="491" priority="505" operator="containsText" text="TERMINADO">
      <formula>NOT(ISERROR(SEARCH("TERMINADO",S17)))</formula>
    </cfRule>
  </conditionalFormatting>
  <conditionalFormatting sqref="S17:S19">
    <cfRule type="cellIs" dxfId="490" priority="504" operator="equal">
      <formula>"DESIERTA"</formula>
    </cfRule>
  </conditionalFormatting>
  <conditionalFormatting sqref="T17:T19">
    <cfRule type="containsText" dxfId="489" priority="503" operator="containsText" text="LIQUIDADO">
      <formula>NOT(ISERROR(SEARCH("LIQUIDADO",T17)))</formula>
    </cfRule>
  </conditionalFormatting>
  <conditionalFormatting sqref="S20">
    <cfRule type="containsText" dxfId="488" priority="502" operator="containsText" text="TERMINADO">
      <formula>NOT(ISERROR(SEARCH("TERMINADO",S20)))</formula>
    </cfRule>
  </conditionalFormatting>
  <conditionalFormatting sqref="S20">
    <cfRule type="cellIs" dxfId="487" priority="501" operator="equal">
      <formula>"DESIERTA"</formula>
    </cfRule>
  </conditionalFormatting>
  <conditionalFormatting sqref="T20">
    <cfRule type="containsText" dxfId="486" priority="500" operator="containsText" text="LIQUIDADO">
      <formula>NOT(ISERROR(SEARCH("LIQUIDADO",T20)))</formula>
    </cfRule>
  </conditionalFormatting>
  <conditionalFormatting sqref="T21">
    <cfRule type="containsText" dxfId="485" priority="497" operator="containsText" text="LIQUIDADO">
      <formula>NOT(ISERROR(SEARCH("LIQUIDADO",T21)))</formula>
    </cfRule>
  </conditionalFormatting>
  <conditionalFormatting sqref="T22">
    <cfRule type="containsText" dxfId="484" priority="494" operator="containsText" text="LIQUIDADO">
      <formula>NOT(ISERROR(SEARCH("LIQUIDADO",T22)))</formula>
    </cfRule>
  </conditionalFormatting>
  <conditionalFormatting sqref="S24">
    <cfRule type="containsText" dxfId="483" priority="493" operator="containsText" text="TERMINADO">
      <formula>NOT(ISERROR(SEARCH("TERMINADO",S24)))</formula>
    </cfRule>
  </conditionalFormatting>
  <conditionalFormatting sqref="S24">
    <cfRule type="cellIs" dxfId="482" priority="492" operator="equal">
      <formula>"DESIERTA"</formula>
    </cfRule>
  </conditionalFormatting>
  <conditionalFormatting sqref="T24">
    <cfRule type="containsText" dxfId="481" priority="491" operator="containsText" text="LIQUIDADO">
      <formula>NOT(ISERROR(SEARCH("LIQUIDADO",T24)))</formula>
    </cfRule>
  </conditionalFormatting>
  <conditionalFormatting sqref="S25">
    <cfRule type="containsText" dxfId="480" priority="490" operator="containsText" text="TERMINADO">
      <formula>NOT(ISERROR(SEARCH("TERMINADO",S25)))</formula>
    </cfRule>
  </conditionalFormatting>
  <conditionalFormatting sqref="S25">
    <cfRule type="cellIs" dxfId="479" priority="489" operator="equal">
      <formula>"DESIERTA"</formula>
    </cfRule>
  </conditionalFormatting>
  <conditionalFormatting sqref="T25">
    <cfRule type="containsText" dxfId="478" priority="488" operator="containsText" text="LIQUIDADO">
      <formula>NOT(ISERROR(SEARCH("LIQUIDADO",T25)))</formula>
    </cfRule>
  </conditionalFormatting>
  <conditionalFormatting sqref="S26">
    <cfRule type="containsText" dxfId="477" priority="487" operator="containsText" text="TERMINADO">
      <formula>NOT(ISERROR(SEARCH("TERMINADO",S26)))</formula>
    </cfRule>
  </conditionalFormatting>
  <conditionalFormatting sqref="S26">
    <cfRule type="cellIs" dxfId="476" priority="486" operator="equal">
      <formula>"DESIERTA"</formula>
    </cfRule>
  </conditionalFormatting>
  <conditionalFormatting sqref="T26">
    <cfRule type="containsText" dxfId="475" priority="485" operator="containsText" text="LIQUIDADO">
      <formula>NOT(ISERROR(SEARCH("LIQUIDADO",T26)))</formula>
    </cfRule>
  </conditionalFormatting>
  <conditionalFormatting sqref="S28">
    <cfRule type="containsText" dxfId="474" priority="484" operator="containsText" text="TERMINADO">
      <formula>NOT(ISERROR(SEARCH("TERMINADO",S28)))</formula>
    </cfRule>
  </conditionalFormatting>
  <conditionalFormatting sqref="S28">
    <cfRule type="cellIs" dxfId="473" priority="483" operator="equal">
      <formula>"DESIERTA"</formula>
    </cfRule>
  </conditionalFormatting>
  <conditionalFormatting sqref="T28">
    <cfRule type="containsText" dxfId="472" priority="482" operator="containsText" text="LIQUIDADO">
      <formula>NOT(ISERROR(SEARCH("LIQUIDADO",T28)))</formula>
    </cfRule>
  </conditionalFormatting>
  <conditionalFormatting sqref="S29">
    <cfRule type="containsText" dxfId="471" priority="481" operator="containsText" text="TERMINADO">
      <formula>NOT(ISERROR(SEARCH("TERMINADO",S29)))</formula>
    </cfRule>
  </conditionalFormatting>
  <conditionalFormatting sqref="S29">
    <cfRule type="cellIs" dxfId="470" priority="480" operator="equal">
      <formula>"DESIERTA"</formula>
    </cfRule>
  </conditionalFormatting>
  <conditionalFormatting sqref="T29">
    <cfRule type="containsText" dxfId="469" priority="479" operator="containsText" text="LIQUIDADO">
      <formula>NOT(ISERROR(SEARCH("LIQUIDADO",T29)))</formula>
    </cfRule>
  </conditionalFormatting>
  <conditionalFormatting sqref="S30">
    <cfRule type="containsText" dxfId="468" priority="478" operator="containsText" text="TERMINADO">
      <formula>NOT(ISERROR(SEARCH("TERMINADO",S30)))</formula>
    </cfRule>
  </conditionalFormatting>
  <conditionalFormatting sqref="S30">
    <cfRule type="cellIs" dxfId="467" priority="477" operator="equal">
      <formula>"DESIERTA"</formula>
    </cfRule>
  </conditionalFormatting>
  <conditionalFormatting sqref="T30">
    <cfRule type="containsText" dxfId="466" priority="476" operator="containsText" text="LIQUIDADO">
      <formula>NOT(ISERROR(SEARCH("LIQUIDADO",T30)))</formula>
    </cfRule>
  </conditionalFormatting>
  <conditionalFormatting sqref="S23">
    <cfRule type="containsText" dxfId="465" priority="475" operator="containsText" text="TERMINADO">
      <formula>NOT(ISERROR(SEARCH("TERMINADO",S23)))</formula>
    </cfRule>
  </conditionalFormatting>
  <conditionalFormatting sqref="S23">
    <cfRule type="cellIs" dxfId="464" priority="474" operator="equal">
      <formula>"DESIERTA"</formula>
    </cfRule>
  </conditionalFormatting>
  <conditionalFormatting sqref="T23">
    <cfRule type="containsText" dxfId="463" priority="473" operator="containsText" text="LIQUIDADO">
      <formula>NOT(ISERROR(SEARCH("LIQUIDADO",T23)))</formula>
    </cfRule>
  </conditionalFormatting>
  <conditionalFormatting sqref="S45">
    <cfRule type="containsText" dxfId="462" priority="472" operator="containsText" text="TERMINADO">
      <formula>NOT(ISERROR(SEARCH("TERMINADO",S45)))</formula>
    </cfRule>
  </conditionalFormatting>
  <conditionalFormatting sqref="S45">
    <cfRule type="cellIs" dxfId="461" priority="471" operator="equal">
      <formula>"DESIERTA"</formula>
    </cfRule>
  </conditionalFormatting>
  <conditionalFormatting sqref="T45">
    <cfRule type="containsText" dxfId="460" priority="470" operator="containsText" text="LIQUIDADO">
      <formula>NOT(ISERROR(SEARCH("LIQUIDADO",T45)))</formula>
    </cfRule>
  </conditionalFormatting>
  <conditionalFormatting sqref="S49">
    <cfRule type="containsText" dxfId="459" priority="469" operator="containsText" text="TERMINADO">
      <formula>NOT(ISERROR(SEARCH("TERMINADO",S49)))</formula>
    </cfRule>
  </conditionalFormatting>
  <conditionalFormatting sqref="S49">
    <cfRule type="cellIs" dxfId="458" priority="468" operator="equal">
      <formula>"DESIERTA"</formula>
    </cfRule>
  </conditionalFormatting>
  <conditionalFormatting sqref="T49">
    <cfRule type="containsText" dxfId="457" priority="467" operator="containsText" text="LIQUIDADO">
      <formula>NOT(ISERROR(SEARCH("LIQUIDADO",T49)))</formula>
    </cfRule>
  </conditionalFormatting>
  <conditionalFormatting sqref="S50">
    <cfRule type="containsText" dxfId="456" priority="466" operator="containsText" text="TERMINADO">
      <formula>NOT(ISERROR(SEARCH("TERMINADO",S50)))</formula>
    </cfRule>
  </conditionalFormatting>
  <conditionalFormatting sqref="S50">
    <cfRule type="cellIs" dxfId="455" priority="465" operator="equal">
      <formula>"DESIERTA"</formula>
    </cfRule>
  </conditionalFormatting>
  <conditionalFormatting sqref="T50">
    <cfRule type="containsText" dxfId="454" priority="464" operator="containsText" text="LIQUIDADO">
      <formula>NOT(ISERROR(SEARCH("LIQUIDADO",T50)))</formula>
    </cfRule>
  </conditionalFormatting>
  <conditionalFormatting sqref="S56">
    <cfRule type="containsText" dxfId="453" priority="463" operator="containsText" text="TERMINADO">
      <formula>NOT(ISERROR(SEARCH("TERMINADO",S56)))</formula>
    </cfRule>
  </conditionalFormatting>
  <conditionalFormatting sqref="S56">
    <cfRule type="cellIs" dxfId="452" priority="462" operator="equal">
      <formula>"DESIERTA"</formula>
    </cfRule>
  </conditionalFormatting>
  <conditionalFormatting sqref="T56">
    <cfRule type="containsText" dxfId="451" priority="461" operator="containsText" text="LIQUIDADO">
      <formula>NOT(ISERROR(SEARCH("LIQUIDADO",T56)))</formula>
    </cfRule>
  </conditionalFormatting>
  <conditionalFormatting sqref="S61">
    <cfRule type="containsText" dxfId="450" priority="460" operator="containsText" text="TERMINADO">
      <formula>NOT(ISERROR(SEARCH("TERMINADO",S61)))</formula>
    </cfRule>
  </conditionalFormatting>
  <conditionalFormatting sqref="S61">
    <cfRule type="cellIs" dxfId="449" priority="459" operator="equal">
      <formula>"DESIERTA"</formula>
    </cfRule>
  </conditionalFormatting>
  <conditionalFormatting sqref="T61">
    <cfRule type="containsText" dxfId="448" priority="458" operator="containsText" text="LIQUIDADO">
      <formula>NOT(ISERROR(SEARCH("LIQUIDADO",T61)))</formula>
    </cfRule>
  </conditionalFormatting>
  <conditionalFormatting sqref="S62">
    <cfRule type="containsText" dxfId="447" priority="457" operator="containsText" text="TERMINADO">
      <formula>NOT(ISERROR(SEARCH("TERMINADO",S62)))</formula>
    </cfRule>
  </conditionalFormatting>
  <conditionalFormatting sqref="S62">
    <cfRule type="cellIs" dxfId="446" priority="456" operator="equal">
      <formula>"DESIERTA"</formula>
    </cfRule>
  </conditionalFormatting>
  <conditionalFormatting sqref="T62">
    <cfRule type="containsText" dxfId="445" priority="455" operator="containsText" text="LIQUIDADO">
      <formula>NOT(ISERROR(SEARCH("LIQUIDADO",T62)))</formula>
    </cfRule>
  </conditionalFormatting>
  <conditionalFormatting sqref="S75">
    <cfRule type="containsText" dxfId="444" priority="454" operator="containsText" text="TERMINADO">
      <formula>NOT(ISERROR(SEARCH("TERMINADO",S75)))</formula>
    </cfRule>
  </conditionalFormatting>
  <conditionalFormatting sqref="S75">
    <cfRule type="cellIs" dxfId="443" priority="453" operator="equal">
      <formula>"DESIERTA"</formula>
    </cfRule>
  </conditionalFormatting>
  <conditionalFormatting sqref="T75">
    <cfRule type="containsText" dxfId="442" priority="452" operator="containsText" text="LIQUIDADO">
      <formula>NOT(ISERROR(SEARCH("LIQUIDADO",T75)))</formula>
    </cfRule>
  </conditionalFormatting>
  <conditionalFormatting sqref="S48">
    <cfRule type="containsText" dxfId="441" priority="451" operator="containsText" text="TERMINADO">
      <formula>NOT(ISERROR(SEARCH("TERMINADO",S48)))</formula>
    </cfRule>
  </conditionalFormatting>
  <conditionalFormatting sqref="S48">
    <cfRule type="cellIs" dxfId="440" priority="450" operator="equal">
      <formula>"DESIERTA"</formula>
    </cfRule>
  </conditionalFormatting>
  <conditionalFormatting sqref="T48">
    <cfRule type="containsText" dxfId="439" priority="449" operator="containsText" text="LIQUIDADO">
      <formula>NOT(ISERROR(SEARCH("LIQUIDADO",T48)))</formula>
    </cfRule>
  </conditionalFormatting>
  <conditionalFormatting sqref="S53:S54">
    <cfRule type="containsText" dxfId="438" priority="448" operator="containsText" text="TERMINADO">
      <formula>NOT(ISERROR(SEARCH("TERMINADO",S53)))</formula>
    </cfRule>
  </conditionalFormatting>
  <conditionalFormatting sqref="S53:S54">
    <cfRule type="cellIs" dxfId="437" priority="447" operator="equal">
      <formula>"DESIERTA"</formula>
    </cfRule>
  </conditionalFormatting>
  <conditionalFormatting sqref="T53:T54">
    <cfRule type="containsText" dxfId="436" priority="446" operator="containsText" text="LIQUIDADO">
      <formula>NOT(ISERROR(SEARCH("LIQUIDADO",T53)))</formula>
    </cfRule>
  </conditionalFormatting>
  <conditionalFormatting sqref="S55">
    <cfRule type="containsText" dxfId="435" priority="445" operator="containsText" text="TERMINADO">
      <formula>NOT(ISERROR(SEARCH("TERMINADO",S55)))</formula>
    </cfRule>
  </conditionalFormatting>
  <conditionalFormatting sqref="S55">
    <cfRule type="cellIs" dxfId="434" priority="444" operator="equal">
      <formula>"DESIERTA"</formula>
    </cfRule>
  </conditionalFormatting>
  <conditionalFormatting sqref="T55">
    <cfRule type="containsText" dxfId="433" priority="443" operator="containsText" text="LIQUIDADO">
      <formula>NOT(ISERROR(SEARCH("LIQUIDADO",T55)))</formula>
    </cfRule>
  </conditionalFormatting>
  <conditionalFormatting sqref="S63">
    <cfRule type="containsText" dxfId="432" priority="442" operator="containsText" text="TERMINADO">
      <formula>NOT(ISERROR(SEARCH("TERMINADO",S63)))</formula>
    </cfRule>
  </conditionalFormatting>
  <conditionalFormatting sqref="S63">
    <cfRule type="cellIs" dxfId="431" priority="441" operator="equal">
      <formula>"DESIERTA"</formula>
    </cfRule>
  </conditionalFormatting>
  <conditionalFormatting sqref="T63">
    <cfRule type="containsText" dxfId="430" priority="440" operator="containsText" text="LIQUIDADO">
      <formula>NOT(ISERROR(SEARCH("LIQUIDADO",T63)))</formula>
    </cfRule>
  </conditionalFormatting>
  <conditionalFormatting sqref="S64">
    <cfRule type="containsText" dxfId="429" priority="439" operator="containsText" text="TERMINADO">
      <formula>NOT(ISERROR(SEARCH("TERMINADO",S64)))</formula>
    </cfRule>
  </conditionalFormatting>
  <conditionalFormatting sqref="S64">
    <cfRule type="cellIs" dxfId="428" priority="438" operator="equal">
      <formula>"DESIERTA"</formula>
    </cfRule>
  </conditionalFormatting>
  <conditionalFormatting sqref="T64">
    <cfRule type="containsText" dxfId="427" priority="437" operator="containsText" text="LIQUIDADO">
      <formula>NOT(ISERROR(SEARCH("LIQUIDADO",T64)))</formula>
    </cfRule>
  </conditionalFormatting>
  <conditionalFormatting sqref="S65">
    <cfRule type="containsText" dxfId="426" priority="436" operator="containsText" text="TERMINADO">
      <formula>NOT(ISERROR(SEARCH("TERMINADO",S65)))</formula>
    </cfRule>
  </conditionalFormatting>
  <conditionalFormatting sqref="S65">
    <cfRule type="cellIs" dxfId="425" priority="435" operator="equal">
      <formula>"DESIERTA"</formula>
    </cfRule>
  </conditionalFormatting>
  <conditionalFormatting sqref="T65">
    <cfRule type="containsText" dxfId="424" priority="434" operator="containsText" text="LIQUIDADO">
      <formula>NOT(ISERROR(SEARCH("LIQUIDADO",T65)))</formula>
    </cfRule>
  </conditionalFormatting>
  <conditionalFormatting sqref="T66">
    <cfRule type="containsText" dxfId="423" priority="433" operator="containsText" text="LIQUIDADO">
      <formula>NOT(ISERROR(SEARCH("LIQUIDADO",T66)))</formula>
    </cfRule>
  </conditionalFormatting>
  <conditionalFormatting sqref="S68">
    <cfRule type="containsText" dxfId="422" priority="432" operator="containsText" text="TERMINADO">
      <formula>NOT(ISERROR(SEARCH("TERMINADO",S68)))</formula>
    </cfRule>
  </conditionalFormatting>
  <conditionalFormatting sqref="S68">
    <cfRule type="cellIs" dxfId="421" priority="431" operator="equal">
      <formula>"DESIERTA"</formula>
    </cfRule>
  </conditionalFormatting>
  <conditionalFormatting sqref="T68">
    <cfRule type="containsText" dxfId="420" priority="430" operator="containsText" text="LIQUIDADO">
      <formula>NOT(ISERROR(SEARCH("LIQUIDADO",T68)))</formula>
    </cfRule>
  </conditionalFormatting>
  <conditionalFormatting sqref="S71">
    <cfRule type="containsText" dxfId="419" priority="429" operator="containsText" text="TERMINADO">
      <formula>NOT(ISERROR(SEARCH("TERMINADO",S71)))</formula>
    </cfRule>
  </conditionalFormatting>
  <conditionalFormatting sqref="S71">
    <cfRule type="cellIs" dxfId="418" priority="428" operator="equal">
      <formula>"DESIERTA"</formula>
    </cfRule>
  </conditionalFormatting>
  <conditionalFormatting sqref="T71">
    <cfRule type="containsText" dxfId="417" priority="427" operator="containsText" text="LIQUIDADO">
      <formula>NOT(ISERROR(SEARCH("LIQUIDADO",T71)))</formula>
    </cfRule>
  </conditionalFormatting>
  <conditionalFormatting sqref="S33">
    <cfRule type="containsText" dxfId="416" priority="426" operator="containsText" text="TERMINADO">
      <formula>NOT(ISERROR(SEARCH("TERMINADO",S33)))</formula>
    </cfRule>
  </conditionalFormatting>
  <conditionalFormatting sqref="S33">
    <cfRule type="cellIs" dxfId="415" priority="425" operator="equal">
      <formula>"DESIERTA"</formula>
    </cfRule>
  </conditionalFormatting>
  <conditionalFormatting sqref="T33">
    <cfRule type="containsText" dxfId="414" priority="424" operator="containsText" text="LIQUIDADO">
      <formula>NOT(ISERROR(SEARCH("LIQUIDADO",T33)))</formula>
    </cfRule>
  </conditionalFormatting>
  <conditionalFormatting sqref="S37">
    <cfRule type="containsText" dxfId="413" priority="423" operator="containsText" text="TERMINADO">
      <formula>NOT(ISERROR(SEARCH("TERMINADO",S37)))</formula>
    </cfRule>
  </conditionalFormatting>
  <conditionalFormatting sqref="S37">
    <cfRule type="cellIs" dxfId="412" priority="422" operator="equal">
      <formula>"DESIERTA"</formula>
    </cfRule>
  </conditionalFormatting>
  <conditionalFormatting sqref="T37">
    <cfRule type="containsText" dxfId="411" priority="421" operator="containsText" text="LIQUIDADO">
      <formula>NOT(ISERROR(SEARCH("LIQUIDADO",T37)))</formula>
    </cfRule>
  </conditionalFormatting>
  <conditionalFormatting sqref="S46">
    <cfRule type="containsText" dxfId="410" priority="420" operator="containsText" text="TERMINADO">
      <formula>NOT(ISERROR(SEARCH("TERMINADO",S46)))</formula>
    </cfRule>
  </conditionalFormatting>
  <conditionalFormatting sqref="S46">
    <cfRule type="cellIs" dxfId="409" priority="419" operator="equal">
      <formula>"DESIERTA"</formula>
    </cfRule>
  </conditionalFormatting>
  <conditionalFormatting sqref="T46">
    <cfRule type="containsText" dxfId="408" priority="418" operator="containsText" text="LIQUIDADO">
      <formula>NOT(ISERROR(SEARCH("LIQUIDADO",T46)))</formula>
    </cfRule>
  </conditionalFormatting>
  <conditionalFormatting sqref="S34">
    <cfRule type="containsText" dxfId="407" priority="417" operator="containsText" text="TERMINADO">
      <formula>NOT(ISERROR(SEARCH("TERMINADO",S34)))</formula>
    </cfRule>
  </conditionalFormatting>
  <conditionalFormatting sqref="S34">
    <cfRule type="cellIs" dxfId="406" priority="416" operator="equal">
      <formula>"DESIERTA"</formula>
    </cfRule>
  </conditionalFormatting>
  <conditionalFormatting sqref="T34">
    <cfRule type="containsText" dxfId="405" priority="415" operator="containsText" text="LIQUIDADO">
      <formula>NOT(ISERROR(SEARCH("LIQUIDADO",T34)))</formula>
    </cfRule>
  </conditionalFormatting>
  <conditionalFormatting sqref="S38">
    <cfRule type="containsText" dxfId="404" priority="414" operator="containsText" text="TERMINADO">
      <formula>NOT(ISERROR(SEARCH("TERMINADO",S38)))</formula>
    </cfRule>
  </conditionalFormatting>
  <conditionalFormatting sqref="S38">
    <cfRule type="cellIs" dxfId="403" priority="413" operator="equal">
      <formula>"DESIERTA"</formula>
    </cfRule>
  </conditionalFormatting>
  <conditionalFormatting sqref="T38">
    <cfRule type="containsText" dxfId="402" priority="412" operator="containsText" text="LIQUIDADO">
      <formula>NOT(ISERROR(SEARCH("LIQUIDADO",T38)))</formula>
    </cfRule>
  </conditionalFormatting>
  <conditionalFormatting sqref="S41:S42">
    <cfRule type="containsText" dxfId="401" priority="411" operator="containsText" text="TERMINADO">
      <formula>NOT(ISERROR(SEARCH("TERMINADO",S41)))</formula>
    </cfRule>
  </conditionalFormatting>
  <conditionalFormatting sqref="S41:S42">
    <cfRule type="cellIs" dxfId="400" priority="410" operator="equal">
      <formula>"DESIERTA"</formula>
    </cfRule>
  </conditionalFormatting>
  <conditionalFormatting sqref="T41:T42">
    <cfRule type="containsText" dxfId="399" priority="409" operator="containsText" text="LIQUIDADO">
      <formula>NOT(ISERROR(SEARCH("LIQUIDADO",T41)))</formula>
    </cfRule>
  </conditionalFormatting>
  <conditionalFormatting sqref="S39">
    <cfRule type="containsText" dxfId="398" priority="408" operator="containsText" text="TERMINADO">
      <formula>NOT(ISERROR(SEARCH("TERMINADO",S39)))</formula>
    </cfRule>
  </conditionalFormatting>
  <conditionalFormatting sqref="S39">
    <cfRule type="cellIs" dxfId="397" priority="407" operator="equal">
      <formula>"DESIERTA"</formula>
    </cfRule>
  </conditionalFormatting>
  <conditionalFormatting sqref="T39">
    <cfRule type="containsText" dxfId="396" priority="406" operator="containsText" text="LIQUIDADO">
      <formula>NOT(ISERROR(SEARCH("LIQUIDADO",T39)))</formula>
    </cfRule>
  </conditionalFormatting>
  <conditionalFormatting sqref="S57">
    <cfRule type="containsText" dxfId="395" priority="405" operator="containsText" text="TERMINADO">
      <formula>NOT(ISERROR(SEARCH("TERMINADO",S57)))</formula>
    </cfRule>
  </conditionalFormatting>
  <conditionalFormatting sqref="S57">
    <cfRule type="cellIs" dxfId="394" priority="404" operator="equal">
      <formula>"DESIERTA"</formula>
    </cfRule>
  </conditionalFormatting>
  <conditionalFormatting sqref="T57">
    <cfRule type="containsText" dxfId="393" priority="403" operator="containsText" text="LIQUIDADO">
      <formula>NOT(ISERROR(SEARCH("LIQUIDADO",T57)))</formula>
    </cfRule>
  </conditionalFormatting>
  <conditionalFormatting sqref="S58">
    <cfRule type="containsText" dxfId="392" priority="402" operator="containsText" text="TERMINADO">
      <formula>NOT(ISERROR(SEARCH("TERMINADO",S58)))</formula>
    </cfRule>
  </conditionalFormatting>
  <conditionalFormatting sqref="S58">
    <cfRule type="cellIs" dxfId="391" priority="401" operator="equal">
      <formula>"DESIERTA"</formula>
    </cfRule>
  </conditionalFormatting>
  <conditionalFormatting sqref="T58">
    <cfRule type="containsText" dxfId="390" priority="400" operator="containsText" text="LIQUIDADO">
      <formula>NOT(ISERROR(SEARCH("LIQUIDADO",T58)))</formula>
    </cfRule>
  </conditionalFormatting>
  <conditionalFormatting sqref="S59">
    <cfRule type="containsText" dxfId="389" priority="399" operator="containsText" text="TERMINADO">
      <formula>NOT(ISERROR(SEARCH("TERMINADO",S59)))</formula>
    </cfRule>
  </conditionalFormatting>
  <conditionalFormatting sqref="S59">
    <cfRule type="cellIs" dxfId="388" priority="398" operator="equal">
      <formula>"DESIERTA"</formula>
    </cfRule>
  </conditionalFormatting>
  <conditionalFormatting sqref="T59">
    <cfRule type="containsText" dxfId="387" priority="397" operator="containsText" text="LIQUIDADO">
      <formula>NOT(ISERROR(SEARCH("LIQUIDADO",T59)))</formula>
    </cfRule>
  </conditionalFormatting>
  <conditionalFormatting sqref="S60">
    <cfRule type="containsText" dxfId="386" priority="396" operator="containsText" text="TERMINADO">
      <formula>NOT(ISERROR(SEARCH("TERMINADO",S60)))</formula>
    </cfRule>
  </conditionalFormatting>
  <conditionalFormatting sqref="S60">
    <cfRule type="cellIs" dxfId="385" priority="395" operator="equal">
      <formula>"DESIERTA"</formula>
    </cfRule>
  </conditionalFormatting>
  <conditionalFormatting sqref="T60">
    <cfRule type="containsText" dxfId="384" priority="394" operator="containsText" text="LIQUIDADO">
      <formula>NOT(ISERROR(SEARCH("LIQUIDADO",T60)))</formula>
    </cfRule>
  </conditionalFormatting>
  <conditionalFormatting sqref="S73">
    <cfRule type="containsText" dxfId="383" priority="393" operator="containsText" text="TERMINADO">
      <formula>NOT(ISERROR(SEARCH("TERMINADO",S73)))</formula>
    </cfRule>
  </conditionalFormatting>
  <conditionalFormatting sqref="S73">
    <cfRule type="cellIs" dxfId="382" priority="392" operator="equal">
      <formula>"DESIERTA"</formula>
    </cfRule>
  </conditionalFormatting>
  <conditionalFormatting sqref="T73">
    <cfRule type="containsText" dxfId="381" priority="391" operator="containsText" text="LIQUIDADO">
      <formula>NOT(ISERROR(SEARCH("LIQUIDADO",T73)))</formula>
    </cfRule>
  </conditionalFormatting>
  <conditionalFormatting sqref="S74">
    <cfRule type="containsText" dxfId="380" priority="390" operator="containsText" text="TERMINADO">
      <formula>NOT(ISERROR(SEARCH("TERMINADO",S74)))</formula>
    </cfRule>
  </conditionalFormatting>
  <conditionalFormatting sqref="S74">
    <cfRule type="cellIs" dxfId="379" priority="389" operator="equal">
      <formula>"DESIERTA"</formula>
    </cfRule>
  </conditionalFormatting>
  <conditionalFormatting sqref="T74">
    <cfRule type="containsText" dxfId="378" priority="388" operator="containsText" text="LIQUIDADO">
      <formula>NOT(ISERROR(SEARCH("LIQUIDADO",T74)))</formula>
    </cfRule>
  </conditionalFormatting>
  <conditionalFormatting sqref="S27">
    <cfRule type="containsText" dxfId="377" priority="387" operator="containsText" text="TERMINADO">
      <formula>NOT(ISERROR(SEARCH("TERMINADO",S27)))</formula>
    </cfRule>
  </conditionalFormatting>
  <conditionalFormatting sqref="S27">
    <cfRule type="cellIs" dxfId="376" priority="386" operator="equal">
      <formula>"DESIERTA"</formula>
    </cfRule>
  </conditionalFormatting>
  <conditionalFormatting sqref="T27">
    <cfRule type="containsText" dxfId="375" priority="385" operator="containsText" text="LIQUIDADO">
      <formula>NOT(ISERROR(SEARCH("LIQUIDADO",T27)))</formula>
    </cfRule>
  </conditionalFormatting>
  <conditionalFormatting sqref="S31">
    <cfRule type="containsText" dxfId="374" priority="384" operator="containsText" text="TERMINADO">
      <formula>NOT(ISERROR(SEARCH("TERMINADO",S31)))</formula>
    </cfRule>
  </conditionalFormatting>
  <conditionalFormatting sqref="S31">
    <cfRule type="cellIs" dxfId="373" priority="383" operator="equal">
      <formula>"DESIERTA"</formula>
    </cfRule>
  </conditionalFormatting>
  <conditionalFormatting sqref="T31">
    <cfRule type="containsText" dxfId="372" priority="382" operator="containsText" text="LIQUIDADO">
      <formula>NOT(ISERROR(SEARCH("LIQUIDADO",T31)))</formula>
    </cfRule>
  </conditionalFormatting>
  <conditionalFormatting sqref="S35">
    <cfRule type="containsText" dxfId="371" priority="381" operator="containsText" text="TERMINADO">
      <formula>NOT(ISERROR(SEARCH("TERMINADO",S35)))</formula>
    </cfRule>
  </conditionalFormatting>
  <conditionalFormatting sqref="S35">
    <cfRule type="cellIs" dxfId="370" priority="380" operator="equal">
      <formula>"DESIERTA"</formula>
    </cfRule>
  </conditionalFormatting>
  <conditionalFormatting sqref="T35">
    <cfRule type="containsText" dxfId="369" priority="379" operator="containsText" text="LIQUIDADO">
      <formula>NOT(ISERROR(SEARCH("LIQUIDADO",T35)))</formula>
    </cfRule>
  </conditionalFormatting>
  <conditionalFormatting sqref="S40">
    <cfRule type="containsText" dxfId="368" priority="378" operator="containsText" text="TERMINADO">
      <formula>NOT(ISERROR(SEARCH("TERMINADO",S40)))</formula>
    </cfRule>
  </conditionalFormatting>
  <conditionalFormatting sqref="S40">
    <cfRule type="cellIs" dxfId="367" priority="377" operator="equal">
      <formula>"DESIERTA"</formula>
    </cfRule>
  </conditionalFormatting>
  <conditionalFormatting sqref="T40">
    <cfRule type="containsText" dxfId="366" priority="376" operator="containsText" text="LIQUIDADO">
      <formula>NOT(ISERROR(SEARCH("LIQUIDADO",T40)))</formula>
    </cfRule>
  </conditionalFormatting>
  <conditionalFormatting sqref="S76">
    <cfRule type="containsText" dxfId="365" priority="375" operator="containsText" text="TERMINADO">
      <formula>NOT(ISERROR(SEARCH("TERMINADO",S76)))</formula>
    </cfRule>
  </conditionalFormatting>
  <conditionalFormatting sqref="S76">
    <cfRule type="cellIs" dxfId="364" priority="374" operator="equal">
      <formula>"DESIERTA"</formula>
    </cfRule>
  </conditionalFormatting>
  <conditionalFormatting sqref="T76">
    <cfRule type="containsText" dxfId="363" priority="373" operator="containsText" text="LIQUIDADO">
      <formula>NOT(ISERROR(SEARCH("LIQUIDADO",T76)))</formula>
    </cfRule>
  </conditionalFormatting>
  <conditionalFormatting sqref="S80">
    <cfRule type="containsText" dxfId="362" priority="372" operator="containsText" text="TERMINADO">
      <formula>NOT(ISERROR(SEARCH("TERMINADO",S80)))</formula>
    </cfRule>
  </conditionalFormatting>
  <conditionalFormatting sqref="S80">
    <cfRule type="cellIs" dxfId="361" priority="371" operator="equal">
      <formula>"DESIERTA"</formula>
    </cfRule>
  </conditionalFormatting>
  <conditionalFormatting sqref="T80">
    <cfRule type="containsText" dxfId="360" priority="370" operator="containsText" text="LIQUIDADO">
      <formula>NOT(ISERROR(SEARCH("LIQUIDADO",T80)))</formula>
    </cfRule>
  </conditionalFormatting>
  <conditionalFormatting sqref="S83">
    <cfRule type="containsText" dxfId="359" priority="369" operator="containsText" text="TERMINADO">
      <formula>NOT(ISERROR(SEARCH("TERMINADO",S83)))</formula>
    </cfRule>
  </conditionalFormatting>
  <conditionalFormatting sqref="S83">
    <cfRule type="cellIs" dxfId="358" priority="368" operator="equal">
      <formula>"DESIERTA"</formula>
    </cfRule>
  </conditionalFormatting>
  <conditionalFormatting sqref="T83">
    <cfRule type="containsText" dxfId="357" priority="367" operator="containsText" text="LIQUIDADO">
      <formula>NOT(ISERROR(SEARCH("LIQUIDADO",T83)))</formula>
    </cfRule>
  </conditionalFormatting>
  <conditionalFormatting sqref="S85">
    <cfRule type="containsText" dxfId="356" priority="366" operator="containsText" text="TERMINADO">
      <formula>NOT(ISERROR(SEARCH("TERMINADO",S85)))</formula>
    </cfRule>
  </conditionalFormatting>
  <conditionalFormatting sqref="S85">
    <cfRule type="cellIs" dxfId="355" priority="365" operator="equal">
      <formula>"DESIERTA"</formula>
    </cfRule>
  </conditionalFormatting>
  <conditionalFormatting sqref="T85">
    <cfRule type="containsText" dxfId="354" priority="364" operator="containsText" text="LIQUIDADO">
      <formula>NOT(ISERROR(SEARCH("LIQUIDADO",T85)))</formula>
    </cfRule>
  </conditionalFormatting>
  <conditionalFormatting sqref="S86">
    <cfRule type="containsText" dxfId="353" priority="363" operator="containsText" text="TERMINADO">
      <formula>NOT(ISERROR(SEARCH("TERMINADO",S86)))</formula>
    </cfRule>
  </conditionalFormatting>
  <conditionalFormatting sqref="S86">
    <cfRule type="cellIs" dxfId="352" priority="362" operator="equal">
      <formula>"DESIERTA"</formula>
    </cfRule>
  </conditionalFormatting>
  <conditionalFormatting sqref="T86">
    <cfRule type="containsText" dxfId="351" priority="361" operator="containsText" text="LIQUIDADO">
      <formula>NOT(ISERROR(SEARCH("LIQUIDADO",T86)))</formula>
    </cfRule>
  </conditionalFormatting>
  <conditionalFormatting sqref="S87">
    <cfRule type="containsText" dxfId="350" priority="360" operator="containsText" text="TERMINADO">
      <formula>NOT(ISERROR(SEARCH("TERMINADO",S87)))</formula>
    </cfRule>
  </conditionalFormatting>
  <conditionalFormatting sqref="S87">
    <cfRule type="cellIs" dxfId="349" priority="359" operator="equal">
      <formula>"DESIERTA"</formula>
    </cfRule>
  </conditionalFormatting>
  <conditionalFormatting sqref="T87">
    <cfRule type="containsText" dxfId="348" priority="358" operator="containsText" text="LIQUIDADO">
      <formula>NOT(ISERROR(SEARCH("LIQUIDADO",T87)))</formula>
    </cfRule>
  </conditionalFormatting>
  <conditionalFormatting sqref="S88">
    <cfRule type="containsText" dxfId="347" priority="357" operator="containsText" text="TERMINADO">
      <formula>NOT(ISERROR(SEARCH("TERMINADO",S88)))</formula>
    </cfRule>
  </conditionalFormatting>
  <conditionalFormatting sqref="S88">
    <cfRule type="cellIs" dxfId="346" priority="356" operator="equal">
      <formula>"DESIERTA"</formula>
    </cfRule>
  </conditionalFormatting>
  <conditionalFormatting sqref="T88">
    <cfRule type="containsText" dxfId="345" priority="355" operator="containsText" text="LIQUIDADO">
      <formula>NOT(ISERROR(SEARCH("LIQUIDADO",T88)))</formula>
    </cfRule>
  </conditionalFormatting>
  <conditionalFormatting sqref="S89">
    <cfRule type="containsText" dxfId="344" priority="354" operator="containsText" text="TERMINADO">
      <formula>NOT(ISERROR(SEARCH("TERMINADO",S89)))</formula>
    </cfRule>
  </conditionalFormatting>
  <conditionalFormatting sqref="S89">
    <cfRule type="cellIs" dxfId="343" priority="353" operator="equal">
      <formula>"DESIERTA"</formula>
    </cfRule>
  </conditionalFormatting>
  <conditionalFormatting sqref="T89">
    <cfRule type="containsText" dxfId="342" priority="352" operator="containsText" text="LIQUIDADO">
      <formula>NOT(ISERROR(SEARCH("LIQUIDADO",T89)))</formula>
    </cfRule>
  </conditionalFormatting>
  <conditionalFormatting sqref="S91">
    <cfRule type="containsText" dxfId="341" priority="351" operator="containsText" text="TERMINADO">
      <formula>NOT(ISERROR(SEARCH("TERMINADO",S91)))</formula>
    </cfRule>
  </conditionalFormatting>
  <conditionalFormatting sqref="S91">
    <cfRule type="cellIs" dxfId="340" priority="350" operator="equal">
      <formula>"DESIERTA"</formula>
    </cfRule>
  </conditionalFormatting>
  <conditionalFormatting sqref="T91">
    <cfRule type="containsText" dxfId="339" priority="349" operator="containsText" text="LIQUIDADO">
      <formula>NOT(ISERROR(SEARCH("LIQUIDADO",T91)))</formula>
    </cfRule>
  </conditionalFormatting>
  <conditionalFormatting sqref="S94">
    <cfRule type="containsText" dxfId="338" priority="348" operator="containsText" text="TERMINADO">
      <formula>NOT(ISERROR(SEARCH("TERMINADO",S94)))</formula>
    </cfRule>
  </conditionalFormatting>
  <conditionalFormatting sqref="S94">
    <cfRule type="cellIs" dxfId="337" priority="347" operator="equal">
      <formula>"DESIERTA"</formula>
    </cfRule>
  </conditionalFormatting>
  <conditionalFormatting sqref="T94">
    <cfRule type="containsText" dxfId="336" priority="346" operator="containsText" text="LIQUIDADO">
      <formula>NOT(ISERROR(SEARCH("LIQUIDADO",T94)))</formula>
    </cfRule>
  </conditionalFormatting>
  <conditionalFormatting sqref="S36">
    <cfRule type="containsText" dxfId="335" priority="345" operator="containsText" text="TERMINADO">
      <formula>NOT(ISERROR(SEARCH("TERMINADO",S36)))</formula>
    </cfRule>
  </conditionalFormatting>
  <conditionalFormatting sqref="S36">
    <cfRule type="cellIs" dxfId="334" priority="344" operator="equal">
      <formula>"DESIERTA"</formula>
    </cfRule>
  </conditionalFormatting>
  <conditionalFormatting sqref="T36">
    <cfRule type="containsText" dxfId="333" priority="343" operator="containsText" text="LIQUIDADO">
      <formula>NOT(ISERROR(SEARCH("LIQUIDADO",T36)))</formula>
    </cfRule>
  </conditionalFormatting>
  <conditionalFormatting sqref="S44">
    <cfRule type="containsText" dxfId="332" priority="342" operator="containsText" text="TERMINADO">
      <formula>NOT(ISERROR(SEARCH("TERMINADO",S44)))</formula>
    </cfRule>
  </conditionalFormatting>
  <conditionalFormatting sqref="S44">
    <cfRule type="cellIs" dxfId="331" priority="341" operator="equal">
      <formula>"DESIERTA"</formula>
    </cfRule>
  </conditionalFormatting>
  <conditionalFormatting sqref="T44">
    <cfRule type="containsText" dxfId="330" priority="340" operator="containsText" text="LIQUIDADO">
      <formula>NOT(ISERROR(SEARCH("LIQUIDADO",T44)))</formula>
    </cfRule>
  </conditionalFormatting>
  <conditionalFormatting sqref="T90">
    <cfRule type="containsText" dxfId="329" priority="337" operator="containsText" text="LIQUIDADO">
      <formula>NOT(ISERROR(SEARCH("LIQUIDADO",T90)))</formula>
    </cfRule>
  </conditionalFormatting>
  <conditionalFormatting sqref="S90">
    <cfRule type="containsText" dxfId="328" priority="339" operator="containsText" text="TERMINADO">
      <formula>NOT(ISERROR(SEARCH("TERMINADO",S90)))</formula>
    </cfRule>
  </conditionalFormatting>
  <conditionalFormatting sqref="S90">
    <cfRule type="cellIs" dxfId="327" priority="338" operator="equal">
      <formula>"DESIERTA"</formula>
    </cfRule>
  </conditionalFormatting>
  <conditionalFormatting sqref="S115">
    <cfRule type="containsText" dxfId="326" priority="336" operator="containsText" text="TERMINADO">
      <formula>NOT(ISERROR(SEARCH("TERMINADO",S115)))</formula>
    </cfRule>
  </conditionalFormatting>
  <conditionalFormatting sqref="S115">
    <cfRule type="cellIs" dxfId="325" priority="335" operator="equal">
      <formula>"DESIERTA"</formula>
    </cfRule>
  </conditionalFormatting>
  <conditionalFormatting sqref="T115">
    <cfRule type="containsText" dxfId="324" priority="334" operator="containsText" text="LIQUIDADO">
      <formula>NOT(ISERROR(SEARCH("LIQUIDADO",T115)))</formula>
    </cfRule>
  </conditionalFormatting>
  <conditionalFormatting sqref="S82">
    <cfRule type="containsText" dxfId="323" priority="333" operator="containsText" text="TERMINADO">
      <formula>NOT(ISERROR(SEARCH("TERMINADO",S82)))</formula>
    </cfRule>
  </conditionalFormatting>
  <conditionalFormatting sqref="S82">
    <cfRule type="cellIs" dxfId="322" priority="332" operator="equal">
      <formula>"DESIERTA"</formula>
    </cfRule>
  </conditionalFormatting>
  <conditionalFormatting sqref="T82">
    <cfRule type="containsText" dxfId="321" priority="331" operator="containsText" text="LIQUIDADO">
      <formula>NOT(ISERROR(SEARCH("LIQUIDADO",T82)))</formula>
    </cfRule>
  </conditionalFormatting>
  <conditionalFormatting sqref="S67">
    <cfRule type="containsText" dxfId="320" priority="330" operator="containsText" text="TERMINADO">
      <formula>NOT(ISERROR(SEARCH("TERMINADO",S67)))</formula>
    </cfRule>
  </conditionalFormatting>
  <conditionalFormatting sqref="S67">
    <cfRule type="cellIs" dxfId="319" priority="329" operator="equal">
      <formula>"DESIERTA"</formula>
    </cfRule>
  </conditionalFormatting>
  <conditionalFormatting sqref="T67">
    <cfRule type="containsText" dxfId="318" priority="328" operator="containsText" text="LIQUIDADO">
      <formula>NOT(ISERROR(SEARCH("LIQUIDADO",T67)))</formula>
    </cfRule>
  </conditionalFormatting>
  <conditionalFormatting sqref="S84">
    <cfRule type="containsText" dxfId="317" priority="327" operator="containsText" text="TERMINADO">
      <formula>NOT(ISERROR(SEARCH("TERMINADO",S84)))</formula>
    </cfRule>
  </conditionalFormatting>
  <conditionalFormatting sqref="S84">
    <cfRule type="cellIs" dxfId="316" priority="326" operator="equal">
      <formula>"DESIERTA"</formula>
    </cfRule>
  </conditionalFormatting>
  <conditionalFormatting sqref="T84">
    <cfRule type="containsText" dxfId="315" priority="325" operator="containsText" text="LIQUIDADO">
      <formula>NOT(ISERROR(SEARCH("LIQUIDADO",T84)))</formula>
    </cfRule>
  </conditionalFormatting>
  <conditionalFormatting sqref="T116:T117">
    <cfRule type="containsText" dxfId="314" priority="324" operator="containsText" text="LIQUIDADO">
      <formula>NOT(ISERROR(SEARCH("LIQUIDADO",T116)))</formula>
    </cfRule>
  </conditionalFormatting>
  <conditionalFormatting sqref="T118">
    <cfRule type="containsText" dxfId="313" priority="323" operator="containsText" text="LIQUIDADO">
      <formula>NOT(ISERROR(SEARCH("LIQUIDADO",T118)))</formula>
    </cfRule>
  </conditionalFormatting>
  <conditionalFormatting sqref="T119">
    <cfRule type="containsText" dxfId="312" priority="322" operator="containsText" text="LIQUIDADO">
      <formula>NOT(ISERROR(SEARCH("LIQUIDADO",T119)))</formula>
    </cfRule>
  </conditionalFormatting>
  <conditionalFormatting sqref="T120">
    <cfRule type="containsText" dxfId="311" priority="321" operator="containsText" text="LIQUIDADO">
      <formula>NOT(ISERROR(SEARCH("LIQUIDADO",T120)))</formula>
    </cfRule>
  </conditionalFormatting>
  <conditionalFormatting sqref="T121">
    <cfRule type="containsText" dxfId="310" priority="320" operator="containsText" text="LIQUIDADO">
      <formula>NOT(ISERROR(SEARCH("LIQUIDADO",T121)))</formula>
    </cfRule>
  </conditionalFormatting>
  <conditionalFormatting sqref="T122">
    <cfRule type="containsText" dxfId="309" priority="319" operator="containsText" text="LIQUIDADO">
      <formula>NOT(ISERROR(SEARCH("LIQUIDADO",T122)))</formula>
    </cfRule>
  </conditionalFormatting>
  <conditionalFormatting sqref="T123">
    <cfRule type="containsText" dxfId="308" priority="318" operator="containsText" text="LIQUIDADO">
      <formula>NOT(ISERROR(SEARCH("LIQUIDADO",T123)))</formula>
    </cfRule>
  </conditionalFormatting>
  <conditionalFormatting sqref="T124">
    <cfRule type="containsText" dxfId="307" priority="317" operator="containsText" text="LIQUIDADO">
      <formula>NOT(ISERROR(SEARCH("LIQUIDADO",T124)))</formula>
    </cfRule>
  </conditionalFormatting>
  <conditionalFormatting sqref="S128">
    <cfRule type="containsText" dxfId="306" priority="316" operator="containsText" text="TERMINADO">
      <formula>NOT(ISERROR(SEARCH("TERMINADO",S128)))</formula>
    </cfRule>
  </conditionalFormatting>
  <conditionalFormatting sqref="S128">
    <cfRule type="cellIs" dxfId="305" priority="315" operator="equal">
      <formula>"DESIERTA"</formula>
    </cfRule>
  </conditionalFormatting>
  <conditionalFormatting sqref="T128">
    <cfRule type="containsText" dxfId="304" priority="314" operator="containsText" text="LIQUIDADO">
      <formula>NOT(ISERROR(SEARCH("LIQUIDADO",T128)))</formula>
    </cfRule>
  </conditionalFormatting>
  <conditionalFormatting sqref="S129">
    <cfRule type="containsText" dxfId="303" priority="313" operator="containsText" text="TERMINADO">
      <formula>NOT(ISERROR(SEARCH("TERMINADO",S129)))</formula>
    </cfRule>
  </conditionalFormatting>
  <conditionalFormatting sqref="S129">
    <cfRule type="cellIs" dxfId="302" priority="312" operator="equal">
      <formula>"DESIERTA"</formula>
    </cfRule>
  </conditionalFormatting>
  <conditionalFormatting sqref="T129">
    <cfRule type="containsText" dxfId="301" priority="311" operator="containsText" text="LIQUIDADO">
      <formula>NOT(ISERROR(SEARCH("LIQUIDADO",T129)))</formula>
    </cfRule>
  </conditionalFormatting>
  <conditionalFormatting sqref="S130">
    <cfRule type="containsText" dxfId="300" priority="310" operator="containsText" text="TERMINADO">
      <formula>NOT(ISERROR(SEARCH("TERMINADO",S130)))</formula>
    </cfRule>
  </conditionalFormatting>
  <conditionalFormatting sqref="S130">
    <cfRule type="cellIs" dxfId="299" priority="309" operator="equal">
      <formula>"DESIERTA"</formula>
    </cfRule>
  </conditionalFormatting>
  <conditionalFormatting sqref="T133">
    <cfRule type="containsText" dxfId="298" priority="303" operator="containsText" text="LIQUIDADO">
      <formula>NOT(ISERROR(SEARCH("LIQUIDADO",T133)))</formula>
    </cfRule>
  </conditionalFormatting>
  <conditionalFormatting sqref="S132">
    <cfRule type="containsText" dxfId="297" priority="308" operator="containsText" text="TERMINADO">
      <formula>NOT(ISERROR(SEARCH("TERMINADO",S132)))</formula>
    </cfRule>
  </conditionalFormatting>
  <conditionalFormatting sqref="S132">
    <cfRule type="cellIs" dxfId="296" priority="307" operator="equal">
      <formula>"DESIERTA"</formula>
    </cfRule>
  </conditionalFormatting>
  <conditionalFormatting sqref="T132">
    <cfRule type="containsText" dxfId="295" priority="306" operator="containsText" text="LIQUIDADO">
      <formula>NOT(ISERROR(SEARCH("LIQUIDADO",T132)))</formula>
    </cfRule>
  </conditionalFormatting>
  <conditionalFormatting sqref="S133">
    <cfRule type="containsText" dxfId="294" priority="305" operator="containsText" text="TERMINADO">
      <formula>NOT(ISERROR(SEARCH("TERMINADO",S133)))</formula>
    </cfRule>
  </conditionalFormatting>
  <conditionalFormatting sqref="S133">
    <cfRule type="cellIs" dxfId="293" priority="304" operator="equal">
      <formula>"DESIERTA"</formula>
    </cfRule>
  </conditionalFormatting>
  <conditionalFormatting sqref="S137">
    <cfRule type="containsText" dxfId="292" priority="302" operator="containsText" text="TERMINADO">
      <formula>NOT(ISERROR(SEARCH("TERMINADO",S137)))</formula>
    </cfRule>
  </conditionalFormatting>
  <conditionalFormatting sqref="S137">
    <cfRule type="cellIs" dxfId="291" priority="301" operator="equal">
      <formula>"DESIERTA"</formula>
    </cfRule>
  </conditionalFormatting>
  <conditionalFormatting sqref="T137">
    <cfRule type="containsText" dxfId="290" priority="300" operator="containsText" text="LIQUIDADO">
      <formula>NOT(ISERROR(SEARCH("LIQUIDADO",T137)))</formula>
    </cfRule>
  </conditionalFormatting>
  <conditionalFormatting sqref="T170">
    <cfRule type="containsText" dxfId="289" priority="299" operator="containsText" text="LIQUIDADO">
      <formula>NOT(ISERROR(SEARCH("LIQUIDADO",T170)))</formula>
    </cfRule>
  </conditionalFormatting>
  <conditionalFormatting sqref="T171">
    <cfRule type="containsText" dxfId="288" priority="298" operator="containsText" text="LIQUIDADO">
      <formula>NOT(ISERROR(SEARCH("LIQUIDADO",T171)))</formula>
    </cfRule>
  </conditionalFormatting>
  <conditionalFormatting sqref="T172">
    <cfRule type="containsText" dxfId="287" priority="297" operator="containsText" text="LIQUIDADO">
      <formula>NOT(ISERROR(SEARCH("LIQUIDADO",T172)))</formula>
    </cfRule>
  </conditionalFormatting>
  <conditionalFormatting sqref="T173">
    <cfRule type="containsText" dxfId="286" priority="296" operator="containsText" text="LIQUIDADO">
      <formula>NOT(ISERROR(SEARCH("LIQUIDADO",T173)))</formula>
    </cfRule>
  </conditionalFormatting>
  <conditionalFormatting sqref="T174">
    <cfRule type="containsText" dxfId="285" priority="295" operator="containsText" text="LIQUIDADO">
      <formula>NOT(ISERROR(SEARCH("LIQUIDADO",T174)))</formula>
    </cfRule>
  </conditionalFormatting>
  <conditionalFormatting sqref="T183:T185">
    <cfRule type="containsText" dxfId="284" priority="294" operator="containsText" text="LIQUIDADO">
      <formula>NOT(ISERROR(SEARCH("LIQUIDADO",T183)))</formula>
    </cfRule>
  </conditionalFormatting>
  <conditionalFormatting sqref="S187">
    <cfRule type="containsText" dxfId="283" priority="293" operator="containsText" text="TERMINADO">
      <formula>NOT(ISERROR(SEARCH("TERMINADO",S187)))</formula>
    </cfRule>
  </conditionalFormatting>
  <conditionalFormatting sqref="S187">
    <cfRule type="cellIs" dxfId="282" priority="292" operator="equal">
      <formula>"DESIERTA"</formula>
    </cfRule>
  </conditionalFormatting>
  <conditionalFormatting sqref="T187">
    <cfRule type="containsText" dxfId="281" priority="291" operator="containsText" text="LIQUIDADO">
      <formula>NOT(ISERROR(SEARCH("LIQUIDADO",T187)))</formula>
    </cfRule>
  </conditionalFormatting>
  <conditionalFormatting sqref="S134">
    <cfRule type="containsText" dxfId="280" priority="290" operator="containsText" text="TERMINADO">
      <formula>NOT(ISERROR(SEARCH("TERMINADO",S134)))</formula>
    </cfRule>
  </conditionalFormatting>
  <conditionalFormatting sqref="S134">
    <cfRule type="cellIs" dxfId="279" priority="289" operator="equal">
      <formula>"DESIERTA"</formula>
    </cfRule>
  </conditionalFormatting>
  <conditionalFormatting sqref="T134">
    <cfRule type="containsText" dxfId="278" priority="288" operator="containsText" text="LIQUIDADO">
      <formula>NOT(ISERROR(SEARCH("LIQUIDADO",T134)))</formula>
    </cfRule>
  </conditionalFormatting>
  <conditionalFormatting sqref="S126">
    <cfRule type="containsText" dxfId="277" priority="287" operator="containsText" text="TERMINADO">
      <formula>NOT(ISERROR(SEARCH("TERMINADO",S126)))</formula>
    </cfRule>
  </conditionalFormatting>
  <conditionalFormatting sqref="S126">
    <cfRule type="cellIs" dxfId="276" priority="286" operator="equal">
      <formula>"DESIERTA"</formula>
    </cfRule>
  </conditionalFormatting>
  <conditionalFormatting sqref="T126">
    <cfRule type="containsText" dxfId="275" priority="285" operator="containsText" text="LIQUIDADO">
      <formula>NOT(ISERROR(SEARCH("LIQUIDADO",T126)))</formula>
    </cfRule>
  </conditionalFormatting>
  <conditionalFormatting sqref="S131">
    <cfRule type="containsText" dxfId="274" priority="284" operator="containsText" text="TERMINADO">
      <formula>NOT(ISERROR(SEARCH("TERMINADO",S131)))</formula>
    </cfRule>
  </conditionalFormatting>
  <conditionalFormatting sqref="S131">
    <cfRule type="cellIs" dxfId="273" priority="283" operator="equal">
      <formula>"DESIERTA"</formula>
    </cfRule>
  </conditionalFormatting>
  <conditionalFormatting sqref="T131">
    <cfRule type="containsText" dxfId="272" priority="282" operator="containsText" text="LIQUIDADO">
      <formula>NOT(ISERROR(SEARCH("LIQUIDADO",T131)))</formula>
    </cfRule>
  </conditionalFormatting>
  <conditionalFormatting sqref="S140">
    <cfRule type="containsText" dxfId="271" priority="281" operator="containsText" text="TERMINADO">
      <formula>NOT(ISERROR(SEARCH("TERMINADO",S140)))</formula>
    </cfRule>
  </conditionalFormatting>
  <conditionalFormatting sqref="S140">
    <cfRule type="cellIs" dxfId="270" priority="280" operator="equal">
      <formula>"DESIERTA"</formula>
    </cfRule>
  </conditionalFormatting>
  <conditionalFormatting sqref="T140">
    <cfRule type="containsText" dxfId="269" priority="279" operator="containsText" text="LIQUIDADO">
      <formula>NOT(ISERROR(SEARCH("LIQUIDADO",T140)))</formula>
    </cfRule>
  </conditionalFormatting>
  <conditionalFormatting sqref="S141">
    <cfRule type="containsText" dxfId="268" priority="278" operator="containsText" text="TERMINADO">
      <formula>NOT(ISERROR(SEARCH("TERMINADO",S141)))</formula>
    </cfRule>
  </conditionalFormatting>
  <conditionalFormatting sqref="S141">
    <cfRule type="cellIs" dxfId="267" priority="277" operator="equal">
      <formula>"DESIERTA"</formula>
    </cfRule>
  </conditionalFormatting>
  <conditionalFormatting sqref="T141">
    <cfRule type="containsText" dxfId="266" priority="276" operator="containsText" text="LIQUIDADO">
      <formula>NOT(ISERROR(SEARCH("LIQUIDADO",T141)))</formula>
    </cfRule>
  </conditionalFormatting>
  <conditionalFormatting sqref="S142">
    <cfRule type="containsText" dxfId="265" priority="275" operator="containsText" text="TERMINADO">
      <formula>NOT(ISERROR(SEARCH("TERMINADO",S142)))</formula>
    </cfRule>
  </conditionalFormatting>
  <conditionalFormatting sqref="S142">
    <cfRule type="cellIs" dxfId="264" priority="274" operator="equal">
      <formula>"DESIERTA"</formula>
    </cfRule>
  </conditionalFormatting>
  <conditionalFormatting sqref="T142">
    <cfRule type="containsText" dxfId="263" priority="273" operator="containsText" text="LIQUIDADO">
      <formula>NOT(ISERROR(SEARCH("LIQUIDADO",T142)))</formula>
    </cfRule>
  </conditionalFormatting>
  <conditionalFormatting sqref="T144">
    <cfRule type="containsText" dxfId="262" priority="272" operator="containsText" text="LIQUIDADO">
      <formula>NOT(ISERROR(SEARCH("LIQUIDADO",T144)))</formula>
    </cfRule>
  </conditionalFormatting>
  <conditionalFormatting sqref="S144">
    <cfRule type="containsText" dxfId="261" priority="271" operator="containsText" text="TERMINADO">
      <formula>NOT(ISERROR(SEARCH("TERMINADO",S144)))</formula>
    </cfRule>
  </conditionalFormatting>
  <conditionalFormatting sqref="S144">
    <cfRule type="cellIs" dxfId="260" priority="270" operator="equal">
      <formula>"DESIERTA"</formula>
    </cfRule>
  </conditionalFormatting>
  <conditionalFormatting sqref="T197">
    <cfRule type="containsText" dxfId="259" priority="269" operator="containsText" text="LIQUIDADO">
      <formula>NOT(ISERROR(SEARCH("LIQUIDADO",T197)))</formula>
    </cfRule>
  </conditionalFormatting>
  <conditionalFormatting sqref="T199">
    <cfRule type="containsText" dxfId="258" priority="268" operator="containsText" text="LIQUIDADO">
      <formula>NOT(ISERROR(SEARCH("LIQUIDADO",T199)))</formula>
    </cfRule>
  </conditionalFormatting>
  <conditionalFormatting sqref="T200">
    <cfRule type="containsText" dxfId="257" priority="267" operator="containsText" text="LIQUIDADO">
      <formula>NOT(ISERROR(SEARCH("LIQUIDADO",T200)))</formula>
    </cfRule>
  </conditionalFormatting>
  <conditionalFormatting sqref="T201">
    <cfRule type="containsText" dxfId="256" priority="266" operator="containsText" text="LIQUIDADO">
      <formula>NOT(ISERROR(SEARCH("LIQUIDADO",T201)))</formula>
    </cfRule>
  </conditionalFormatting>
  <conditionalFormatting sqref="T204">
    <cfRule type="containsText" dxfId="255" priority="264" operator="containsText" text="LIQUIDADO">
      <formula>NOT(ISERROR(SEARCH("LIQUIDADO",T204)))</formula>
    </cfRule>
  </conditionalFormatting>
  <conditionalFormatting sqref="T203">
    <cfRule type="containsText" dxfId="254" priority="265" operator="containsText" text="LIQUIDADO">
      <formula>NOT(ISERROR(SEARCH("LIQUIDADO",T203)))</formula>
    </cfRule>
  </conditionalFormatting>
  <conditionalFormatting sqref="T206">
    <cfRule type="containsText" dxfId="253" priority="263" operator="containsText" text="LIQUIDADO">
      <formula>NOT(ISERROR(SEARCH("LIQUIDADO",T206)))</formula>
    </cfRule>
  </conditionalFormatting>
  <conditionalFormatting sqref="T207">
    <cfRule type="containsText" dxfId="252" priority="262" operator="containsText" text="LIQUIDADO">
      <formula>NOT(ISERROR(SEARCH("LIQUIDADO",T207)))</formula>
    </cfRule>
  </conditionalFormatting>
  <conditionalFormatting sqref="S150">
    <cfRule type="containsText" dxfId="251" priority="261" operator="containsText" text="TERMINADO">
      <formula>NOT(ISERROR(SEARCH("TERMINADO",S150)))</formula>
    </cfRule>
  </conditionalFormatting>
  <conditionalFormatting sqref="S150">
    <cfRule type="cellIs" dxfId="250" priority="260" operator="equal">
      <formula>"DESIERTA"</formula>
    </cfRule>
  </conditionalFormatting>
  <conditionalFormatting sqref="T150">
    <cfRule type="containsText" dxfId="249" priority="259" operator="containsText" text="LIQUIDADO">
      <formula>NOT(ISERROR(SEARCH("LIQUIDADO",T150)))</formula>
    </cfRule>
  </conditionalFormatting>
  <conditionalFormatting sqref="S139">
    <cfRule type="containsText" dxfId="248" priority="258" operator="containsText" text="TERMINADO">
      <formula>NOT(ISERROR(SEARCH("TERMINADO",S139)))</formula>
    </cfRule>
  </conditionalFormatting>
  <conditionalFormatting sqref="S139">
    <cfRule type="cellIs" dxfId="247" priority="257" operator="equal">
      <formula>"DESIERTA"</formula>
    </cfRule>
  </conditionalFormatting>
  <conditionalFormatting sqref="T139">
    <cfRule type="containsText" dxfId="246" priority="256" operator="containsText" text="LIQUIDADO">
      <formula>NOT(ISERROR(SEARCH("LIQUIDADO",T139)))</formula>
    </cfRule>
  </conditionalFormatting>
  <conditionalFormatting sqref="S188">
    <cfRule type="containsText" dxfId="245" priority="255" operator="containsText" text="TERMINADO">
      <formula>NOT(ISERROR(SEARCH("TERMINADO",S188)))</formula>
    </cfRule>
  </conditionalFormatting>
  <conditionalFormatting sqref="S188">
    <cfRule type="cellIs" dxfId="244" priority="254" operator="equal">
      <formula>"DESIERTA"</formula>
    </cfRule>
  </conditionalFormatting>
  <conditionalFormatting sqref="T188">
    <cfRule type="containsText" dxfId="243" priority="253" operator="containsText" text="LIQUIDADO">
      <formula>NOT(ISERROR(SEARCH("LIQUIDADO",T188)))</formula>
    </cfRule>
  </conditionalFormatting>
  <conditionalFormatting sqref="S6">
    <cfRule type="containsText" dxfId="242" priority="252" operator="containsText" text="TERMINADO">
      <formula>NOT(ISERROR(SEARCH("TERMINADO",S6)))</formula>
    </cfRule>
  </conditionalFormatting>
  <conditionalFormatting sqref="S6">
    <cfRule type="cellIs" dxfId="241" priority="251" operator="equal">
      <formula>"DESIERTA"</formula>
    </cfRule>
  </conditionalFormatting>
  <conditionalFormatting sqref="T6">
    <cfRule type="containsText" dxfId="240" priority="250" operator="containsText" text="LIQUIDADO">
      <formula>NOT(ISERROR(SEARCH("LIQUIDADO",T6)))</formula>
    </cfRule>
  </conditionalFormatting>
  <conditionalFormatting sqref="T193">
    <cfRule type="containsText" dxfId="239" priority="249" operator="containsText" text="LIQUIDADO">
      <formula>NOT(ISERROR(SEARCH("LIQUIDADO",T193)))</formula>
    </cfRule>
  </conditionalFormatting>
  <conditionalFormatting sqref="T221">
    <cfRule type="containsText" dxfId="238" priority="248" operator="containsText" text="TERMINADO">
      <formula>NOT(ISERROR(SEARCH("TERMINADO",T221)))</formula>
    </cfRule>
  </conditionalFormatting>
  <conditionalFormatting sqref="T221">
    <cfRule type="cellIs" dxfId="237" priority="247" operator="equal">
      <formula>"DESIERTA"</formula>
    </cfRule>
  </conditionalFormatting>
  <conditionalFormatting sqref="U218">
    <cfRule type="containsText" dxfId="236" priority="209" operator="containsText" text="TERMINADO">
      <formula>NOT(ISERROR(SEARCH("TERMINADO",U218)))</formula>
    </cfRule>
  </conditionalFormatting>
  <conditionalFormatting sqref="U218">
    <cfRule type="cellIs" dxfId="235" priority="208" operator="equal">
      <formula>"DESIERTA"</formula>
    </cfRule>
  </conditionalFormatting>
  <conditionalFormatting sqref="S182:S185 S161 S116:S124 S111:S114 S164:S180">
    <cfRule type="containsText" dxfId="234" priority="246" operator="containsText" text="TERMINADO">
      <formula>NOT(ISERROR(SEARCH("TERMINADO",S111)))</formula>
    </cfRule>
  </conditionalFormatting>
  <conditionalFormatting sqref="S182:S185 S161 S116:S124 S111:S114 S164:S180">
    <cfRule type="cellIs" dxfId="233" priority="245" operator="equal">
      <formula>"DESIERTA"</formula>
    </cfRule>
  </conditionalFormatting>
  <conditionalFormatting sqref="T161">
    <cfRule type="containsText" dxfId="232" priority="244" operator="containsText" text="LIQUIDADO">
      <formula>NOT(ISERROR(SEARCH("LIQUIDADO",T161)))</formula>
    </cfRule>
  </conditionalFormatting>
  <conditionalFormatting sqref="U198">
    <cfRule type="containsText" dxfId="231" priority="243" operator="containsText" text="LIQUIDADO">
      <formula>NOT(ISERROR(SEARCH("LIQUIDADO",U198)))</formula>
    </cfRule>
  </conditionalFormatting>
  <conditionalFormatting sqref="U197">
    <cfRule type="containsText" dxfId="230" priority="242" operator="containsText" text="LIQUIDADO">
      <formula>NOT(ISERROR(SEARCH("LIQUIDADO",U197)))</formula>
    </cfRule>
  </conditionalFormatting>
  <conditionalFormatting sqref="U199">
    <cfRule type="containsText" dxfId="229" priority="241" operator="containsText" text="LIQUIDADO">
      <formula>NOT(ISERROR(SEARCH("LIQUIDADO",U199)))</formula>
    </cfRule>
  </conditionalFormatting>
  <conditionalFormatting sqref="U200">
    <cfRule type="containsText" dxfId="228" priority="240" operator="containsText" text="LIQUIDADO">
      <formula>NOT(ISERROR(SEARCH("LIQUIDADO",U200)))</formula>
    </cfRule>
  </conditionalFormatting>
  <conditionalFormatting sqref="U201">
    <cfRule type="containsText" dxfId="227" priority="239" operator="containsText" text="LIQUIDADO">
      <formula>NOT(ISERROR(SEARCH("LIQUIDADO",U201)))</formula>
    </cfRule>
  </conditionalFormatting>
  <conditionalFormatting sqref="U203">
    <cfRule type="containsText" dxfId="226" priority="238" operator="containsText" text="LIQUIDADO">
      <formula>NOT(ISERROR(SEARCH("LIQUIDADO",U203)))</formula>
    </cfRule>
  </conditionalFormatting>
  <conditionalFormatting sqref="AJ204">
    <cfRule type="containsText" dxfId="225" priority="236" operator="containsText" text="NA">
      <formula>NOT(ISERROR(SEARCH("NA",AJ204)))</formula>
    </cfRule>
    <cfRule type="containsText" dxfId="224" priority="237" operator="containsText" text="N.A">
      <formula>NOT(ISERROR(SEARCH("N.A",AJ204)))</formula>
    </cfRule>
  </conditionalFormatting>
  <conditionalFormatting sqref="U204">
    <cfRule type="containsText" dxfId="223" priority="235" operator="containsText" text="LIQUIDADO">
      <formula>NOT(ISERROR(SEARCH("LIQUIDADO",U204)))</formula>
    </cfRule>
  </conditionalFormatting>
  <conditionalFormatting sqref="T163">
    <cfRule type="containsText" dxfId="222" priority="227" operator="containsText" text="LIQUIDADO">
      <formula>NOT(ISERROR(SEARCH("LIQUIDADO",T163)))</formula>
    </cfRule>
  </conditionalFormatting>
  <conditionalFormatting sqref="T160">
    <cfRule type="containsText" dxfId="221" priority="234" operator="containsText" text="LIQUIDADO">
      <formula>NOT(ISERROR(SEARCH("LIQUIDADO",T160)))</formula>
    </cfRule>
  </conditionalFormatting>
  <conditionalFormatting sqref="T168">
    <cfRule type="containsText" dxfId="220" priority="233" operator="containsText" text="LIQUIDADO">
      <formula>NOT(ISERROR(SEARCH("LIQUIDADO",T168)))</formula>
    </cfRule>
  </conditionalFormatting>
  <conditionalFormatting sqref="S162">
    <cfRule type="containsText" dxfId="219" priority="232" operator="containsText" text="TERMINADO">
      <formula>NOT(ISERROR(SEARCH("TERMINADO",S162)))</formula>
    </cfRule>
  </conditionalFormatting>
  <conditionalFormatting sqref="S162">
    <cfRule type="cellIs" dxfId="218" priority="231" operator="equal">
      <formula>"DESIERTA"</formula>
    </cfRule>
  </conditionalFormatting>
  <conditionalFormatting sqref="S163">
    <cfRule type="containsText" dxfId="217" priority="230" operator="containsText" text="TERMINADO">
      <formula>NOT(ISERROR(SEARCH("TERMINADO",S163)))</formula>
    </cfRule>
  </conditionalFormatting>
  <conditionalFormatting sqref="S163">
    <cfRule type="cellIs" dxfId="216" priority="229" operator="equal">
      <formula>"DESIERTA"</formula>
    </cfRule>
  </conditionalFormatting>
  <conditionalFormatting sqref="T162">
    <cfRule type="containsText" dxfId="215" priority="228" operator="containsText" text="LIQUIDADO">
      <formula>NOT(ISERROR(SEARCH("LIQUIDADO",T162)))</formula>
    </cfRule>
  </conditionalFormatting>
  <conditionalFormatting sqref="T212:T214 T219">
    <cfRule type="containsText" dxfId="214" priority="226" operator="containsText" text="LIQUIDADO">
      <formula>NOT(ISERROR(SEARCH("LIQUIDADO",T212)))</formula>
    </cfRule>
  </conditionalFormatting>
  <conditionalFormatting sqref="S209">
    <cfRule type="containsText" dxfId="213" priority="225" operator="containsText" text="TERMINADO">
      <formula>NOT(ISERROR(SEARCH("TERMINADO",S209)))</formula>
    </cfRule>
  </conditionalFormatting>
  <conditionalFormatting sqref="S209">
    <cfRule type="cellIs" dxfId="212" priority="224" operator="equal">
      <formula>"DESIERTA"</formula>
    </cfRule>
  </conditionalFormatting>
  <conditionalFormatting sqref="S211">
    <cfRule type="containsText" dxfId="211" priority="219" operator="containsText" text="TERMINADO">
      <formula>NOT(ISERROR(SEARCH("TERMINADO",S211)))</formula>
    </cfRule>
  </conditionalFormatting>
  <conditionalFormatting sqref="S211">
    <cfRule type="cellIs" dxfId="210" priority="218" operator="equal">
      <formula>"DESIERTA"</formula>
    </cfRule>
  </conditionalFormatting>
  <conditionalFormatting sqref="T202">
    <cfRule type="containsText" dxfId="209" priority="216" operator="containsText" text="LIQUIDADO">
      <formula>NOT(ISERROR(SEARCH("LIQUIDADO",T202)))</formula>
    </cfRule>
  </conditionalFormatting>
  <conditionalFormatting sqref="T209">
    <cfRule type="containsText" dxfId="208" priority="223" operator="containsText" text="LIQUIDADO">
      <formula>NOT(ISERROR(SEARCH("LIQUIDADO",T209)))</formula>
    </cfRule>
  </conditionalFormatting>
  <conditionalFormatting sqref="S210">
    <cfRule type="containsText" dxfId="207" priority="222" operator="containsText" text="TERMINADO">
      <formula>NOT(ISERROR(SEARCH("TERMINADO",S210)))</formula>
    </cfRule>
  </conditionalFormatting>
  <conditionalFormatting sqref="S210">
    <cfRule type="cellIs" dxfId="206" priority="221" operator="equal">
      <formula>"DESIERTA"</formula>
    </cfRule>
  </conditionalFormatting>
  <conditionalFormatting sqref="T210">
    <cfRule type="containsText" dxfId="205" priority="220" operator="containsText" text="LIQUIDADO">
      <formula>NOT(ISERROR(SEARCH("LIQUIDADO",T210)))</formula>
    </cfRule>
  </conditionalFormatting>
  <conditionalFormatting sqref="T211">
    <cfRule type="containsText" dxfId="204" priority="217" operator="containsText" text="LIQUIDADO">
      <formula>NOT(ISERROR(SEARCH("LIQUIDADO",T211)))</formula>
    </cfRule>
  </conditionalFormatting>
  <conditionalFormatting sqref="T208">
    <cfRule type="containsText" dxfId="203" priority="215" operator="containsText" text="LIQUIDADO">
      <formula>NOT(ISERROR(SEARCH("LIQUIDADO",T208)))</formula>
    </cfRule>
  </conditionalFormatting>
  <conditionalFormatting sqref="T215">
    <cfRule type="containsText" dxfId="202" priority="214" operator="containsText" text="LIQUIDADO">
      <formula>NOT(ISERROR(SEARCH("LIQUIDADO",T215)))</formula>
    </cfRule>
  </conditionalFormatting>
  <conditionalFormatting sqref="AH215">
    <cfRule type="containsText" dxfId="201" priority="213" operator="containsText" text="LIQUIDADO">
      <formula>NOT(ISERROR(SEARCH("LIQUIDADO",AH215)))</formula>
    </cfRule>
  </conditionalFormatting>
  <conditionalFormatting sqref="T218">
    <cfRule type="containsText" dxfId="200" priority="212" operator="containsText" text="TERMINADO">
      <formula>NOT(ISERROR(SEARCH("TERMINADO",T218)))</formula>
    </cfRule>
  </conditionalFormatting>
  <conditionalFormatting sqref="T218">
    <cfRule type="cellIs" dxfId="199" priority="211" operator="equal">
      <formula>"DESIERTA"</formula>
    </cfRule>
  </conditionalFormatting>
  <conditionalFormatting sqref="T216:T217">
    <cfRule type="containsText" dxfId="198" priority="210" operator="containsText" text="LIQUIDADO">
      <formula>NOT(ISERROR(SEARCH("LIQUIDADO",T216)))</formula>
    </cfRule>
  </conditionalFormatting>
  <conditionalFormatting sqref="S228">
    <cfRule type="containsText" dxfId="197" priority="207" operator="containsText" text="TERMINADO">
      <formula>NOT(ISERROR(SEARCH("TERMINADO",S228)))</formula>
    </cfRule>
  </conditionalFormatting>
  <conditionalFormatting sqref="S228">
    <cfRule type="cellIs" dxfId="196" priority="206" operator="equal">
      <formula>"DESIERTA"</formula>
    </cfRule>
  </conditionalFormatting>
  <conditionalFormatting sqref="T228">
    <cfRule type="containsText" dxfId="195" priority="205" operator="containsText" text="TERMINADO">
      <formula>NOT(ISERROR(SEARCH("TERMINADO",T228)))</formula>
    </cfRule>
  </conditionalFormatting>
  <conditionalFormatting sqref="T228">
    <cfRule type="cellIs" dxfId="194" priority="204" operator="equal">
      <formula>"DESIERTA"</formula>
    </cfRule>
  </conditionalFormatting>
  <conditionalFormatting sqref="T231">
    <cfRule type="containsText" dxfId="193" priority="203" operator="containsText" text="TERMINADO">
      <formula>NOT(ISERROR(SEARCH("TERMINADO",T231)))</formula>
    </cfRule>
  </conditionalFormatting>
  <conditionalFormatting sqref="T231">
    <cfRule type="cellIs" dxfId="192" priority="202" operator="equal">
      <formula>"DESIERTA"</formula>
    </cfRule>
  </conditionalFormatting>
  <conditionalFormatting sqref="S231">
    <cfRule type="containsText" dxfId="191" priority="201" operator="containsText" text="TERMINADO">
      <formula>NOT(ISERROR(SEARCH("TERMINADO",S231)))</formula>
    </cfRule>
  </conditionalFormatting>
  <conditionalFormatting sqref="S231">
    <cfRule type="cellIs" dxfId="190" priority="200" operator="equal">
      <formula>"DESIERTA"</formula>
    </cfRule>
  </conditionalFormatting>
  <conditionalFormatting sqref="T232">
    <cfRule type="containsText" dxfId="189" priority="199" operator="containsText" text="TERMINADO">
      <formula>NOT(ISERROR(SEARCH("TERMINADO",T232)))</formula>
    </cfRule>
  </conditionalFormatting>
  <conditionalFormatting sqref="T232">
    <cfRule type="cellIs" dxfId="188" priority="198" operator="equal">
      <formula>"DESIERTA"</formula>
    </cfRule>
  </conditionalFormatting>
  <conditionalFormatting sqref="S232">
    <cfRule type="containsText" dxfId="187" priority="197" operator="containsText" text="TERMINADO">
      <formula>NOT(ISERROR(SEARCH("TERMINADO",S232)))</formula>
    </cfRule>
  </conditionalFormatting>
  <conditionalFormatting sqref="S232">
    <cfRule type="cellIs" dxfId="186" priority="196" operator="equal">
      <formula>"DESIERTA"</formula>
    </cfRule>
  </conditionalFormatting>
  <conditionalFormatting sqref="T224">
    <cfRule type="containsText" dxfId="185" priority="195" operator="containsText" text="LIQUIDADO">
      <formula>NOT(ISERROR(SEARCH("LIQUIDADO",T224)))</formula>
    </cfRule>
  </conditionalFormatting>
  <conditionalFormatting sqref="T227">
    <cfRule type="containsText" dxfId="184" priority="194" operator="containsText" text="LIQUIDADO">
      <formula>NOT(ISERROR(SEARCH("LIQUIDADO",T227)))</formula>
    </cfRule>
  </conditionalFormatting>
  <conditionalFormatting sqref="T222:T223">
    <cfRule type="containsText" dxfId="183" priority="193" operator="containsText" text="LIQUIDADO">
      <formula>NOT(ISERROR(SEARCH("LIQUIDADO",T222)))</formula>
    </cfRule>
  </conditionalFormatting>
  <conditionalFormatting sqref="V229">
    <cfRule type="containsText" dxfId="182" priority="188" operator="containsText" text="TERMINADO">
      <formula>NOT(ISERROR(SEARCH("TERMINADO",V229)))</formula>
    </cfRule>
  </conditionalFormatting>
  <conditionalFormatting sqref="V229">
    <cfRule type="cellIs" dxfId="181" priority="187" operator="equal">
      <formula>"DESIERTA"</formula>
    </cfRule>
  </conditionalFormatting>
  <conditionalFormatting sqref="T229">
    <cfRule type="containsText" dxfId="180" priority="192" operator="containsText" text="TERMINADO">
      <formula>NOT(ISERROR(SEARCH("TERMINADO",T229)))</formula>
    </cfRule>
  </conditionalFormatting>
  <conditionalFormatting sqref="T229">
    <cfRule type="cellIs" dxfId="179" priority="191" operator="equal">
      <formula>"DESIERTA"</formula>
    </cfRule>
  </conditionalFormatting>
  <conditionalFormatting sqref="U229">
    <cfRule type="containsText" dxfId="178" priority="190" operator="containsText" text="TERMINADO">
      <formula>NOT(ISERROR(SEARCH("TERMINADO",U229)))</formula>
    </cfRule>
  </conditionalFormatting>
  <conditionalFormatting sqref="U229">
    <cfRule type="cellIs" dxfId="177" priority="189" operator="equal">
      <formula>"DESIERTA"</formula>
    </cfRule>
  </conditionalFormatting>
  <conditionalFormatting sqref="W229">
    <cfRule type="containsText" dxfId="176" priority="186" operator="containsText" text="TERMINADO">
      <formula>NOT(ISERROR(SEARCH("TERMINADO",W229)))</formula>
    </cfRule>
  </conditionalFormatting>
  <conditionalFormatting sqref="W229">
    <cfRule type="cellIs" dxfId="175" priority="185" operator="equal">
      <formula>"DESIERTA"</formula>
    </cfRule>
  </conditionalFormatting>
  <conditionalFormatting sqref="S229">
    <cfRule type="containsText" dxfId="174" priority="184" operator="containsText" text="TERMINADO">
      <formula>NOT(ISERROR(SEARCH("TERMINADO",S229)))</formula>
    </cfRule>
  </conditionalFormatting>
  <conditionalFormatting sqref="S229">
    <cfRule type="cellIs" dxfId="173" priority="183" operator="equal">
      <formula>"DESIERTA"</formula>
    </cfRule>
  </conditionalFormatting>
  <conditionalFormatting sqref="T235">
    <cfRule type="containsText" dxfId="172" priority="182" operator="containsText" text="LIQUIDADO">
      <formula>NOT(ISERROR(SEARCH("LIQUIDADO",T235)))</formula>
    </cfRule>
  </conditionalFormatting>
  <conditionalFormatting sqref="T236">
    <cfRule type="containsText" dxfId="171" priority="181" operator="containsText" text="LIQUIDADO">
      <formula>NOT(ISERROR(SEARCH("LIQUIDADO",T236)))</formula>
    </cfRule>
  </conditionalFormatting>
  <conditionalFormatting sqref="T237">
    <cfRule type="containsText" dxfId="170" priority="180" operator="containsText" text="LIQUIDADO">
      <formula>NOT(ISERROR(SEARCH("LIQUIDADO",T237)))</formula>
    </cfRule>
  </conditionalFormatting>
  <conditionalFormatting sqref="T249:T250">
    <cfRule type="containsText" dxfId="169" priority="165" operator="containsText" text="TERMINADO">
      <formula>NOT(ISERROR(SEARCH("TERMINADO",T249)))</formula>
    </cfRule>
  </conditionalFormatting>
  <conditionalFormatting sqref="T249:T250">
    <cfRule type="cellIs" dxfId="168" priority="164" operator="equal">
      <formula>"DESIERTA"</formula>
    </cfRule>
  </conditionalFormatting>
  <conditionalFormatting sqref="AI233">
    <cfRule type="containsText" dxfId="167" priority="178" operator="containsText" text="NA">
      <formula>NOT(ISERROR(SEARCH("NA",AI233)))</formula>
    </cfRule>
    <cfRule type="containsText" dxfId="166" priority="179" operator="containsText" text="N.A">
      <formula>NOT(ISERROR(SEARCH("N.A",AI233)))</formula>
    </cfRule>
  </conditionalFormatting>
  <conditionalFormatting sqref="T233">
    <cfRule type="containsText" dxfId="165" priority="177" operator="containsText" text="LIQUIDADO">
      <formula>NOT(ISERROR(SEARCH("LIQUIDADO",T233)))</formula>
    </cfRule>
  </conditionalFormatting>
  <conditionalFormatting sqref="S233">
    <cfRule type="containsText" dxfId="164" priority="176" operator="containsText" text="TERMINADO">
      <formula>NOT(ISERROR(SEARCH("TERMINADO",S233)))</formula>
    </cfRule>
  </conditionalFormatting>
  <conditionalFormatting sqref="S233">
    <cfRule type="cellIs" dxfId="163" priority="175" operator="equal">
      <formula>"DESIERTA"</formula>
    </cfRule>
  </conditionalFormatting>
  <conditionalFormatting sqref="S234">
    <cfRule type="containsText" dxfId="162" priority="174" operator="containsText" text="TERMINADO">
      <formula>NOT(ISERROR(SEARCH("TERMINADO",S234)))</formula>
    </cfRule>
  </conditionalFormatting>
  <conditionalFormatting sqref="S234">
    <cfRule type="cellIs" dxfId="161" priority="173" operator="equal">
      <formula>"DESIERTA"</formula>
    </cfRule>
  </conditionalFormatting>
  <conditionalFormatting sqref="T234">
    <cfRule type="containsText" dxfId="160" priority="172" operator="containsText" text="LIQUIDADO">
      <formula>NOT(ISERROR(SEARCH("LIQUIDADO",T234)))</formula>
    </cfRule>
  </conditionalFormatting>
  <conditionalFormatting sqref="T246">
    <cfRule type="containsText" dxfId="159" priority="155" operator="containsText" text="LIQUIDADO">
      <formula>NOT(ISERROR(SEARCH("LIQUIDADO",T246)))</formula>
    </cfRule>
  </conditionalFormatting>
  <conditionalFormatting sqref="S247">
    <cfRule type="containsText" dxfId="158" priority="171" operator="containsText" text="TERMINADO">
      <formula>NOT(ISERROR(SEARCH("TERMINADO",S247)))</formula>
    </cfRule>
  </conditionalFormatting>
  <conditionalFormatting sqref="S247">
    <cfRule type="cellIs" dxfId="157" priority="170" operator="equal">
      <formula>"DESIERTA"</formula>
    </cfRule>
  </conditionalFormatting>
  <conditionalFormatting sqref="T247">
    <cfRule type="containsText" dxfId="156" priority="169" operator="containsText" text="TERMINADO">
      <formula>NOT(ISERROR(SEARCH("TERMINADO",T247)))</formula>
    </cfRule>
  </conditionalFormatting>
  <conditionalFormatting sqref="T247">
    <cfRule type="cellIs" dxfId="155" priority="168" operator="equal">
      <formula>"DESIERTA"</formula>
    </cfRule>
  </conditionalFormatting>
  <conditionalFormatting sqref="S249:S251">
    <cfRule type="containsText" dxfId="154" priority="167" operator="containsText" text="TERMINADO">
      <formula>NOT(ISERROR(SEARCH("TERMINADO",S249)))</formula>
    </cfRule>
  </conditionalFormatting>
  <conditionalFormatting sqref="S249:S251">
    <cfRule type="cellIs" dxfId="153" priority="166" operator="equal">
      <formula>"DESIERTA"</formula>
    </cfRule>
  </conditionalFormatting>
  <conditionalFormatting sqref="AI240">
    <cfRule type="containsText" dxfId="152" priority="162" operator="containsText" text="NA">
      <formula>NOT(ISERROR(SEARCH("NA",AI240)))</formula>
    </cfRule>
    <cfRule type="containsText" dxfId="151" priority="163" operator="containsText" text="N.A">
      <formula>NOT(ISERROR(SEARCH("N.A",AI240)))</formula>
    </cfRule>
  </conditionalFormatting>
  <conditionalFormatting sqref="AI241">
    <cfRule type="containsText" dxfId="150" priority="160" operator="containsText" text="NA">
      <formula>NOT(ISERROR(SEARCH("NA",AI241)))</formula>
    </cfRule>
    <cfRule type="containsText" dxfId="149" priority="161" operator="containsText" text="N.A">
      <formula>NOT(ISERROR(SEARCH("N.A",AI241)))</formula>
    </cfRule>
  </conditionalFormatting>
  <conditionalFormatting sqref="T240">
    <cfRule type="containsText" dxfId="148" priority="159" operator="containsText" text="LIQUIDADO">
      <formula>NOT(ISERROR(SEARCH("LIQUIDADO",T240)))</formula>
    </cfRule>
  </conditionalFormatting>
  <conditionalFormatting sqref="T241">
    <cfRule type="containsText" dxfId="147" priority="158" operator="containsText" text="LIQUIDADO">
      <formula>NOT(ISERROR(SEARCH("LIQUIDADO",T241)))</formula>
    </cfRule>
  </conditionalFormatting>
  <conditionalFormatting sqref="T242">
    <cfRule type="containsText" dxfId="146" priority="157" operator="containsText" text="LIQUIDADO">
      <formula>NOT(ISERROR(SEARCH("LIQUIDADO",T242)))</formula>
    </cfRule>
  </conditionalFormatting>
  <conditionalFormatting sqref="T243">
    <cfRule type="containsText" dxfId="145" priority="156" operator="containsText" text="LIQUIDADO">
      <formula>NOT(ISERROR(SEARCH("LIQUIDADO",T243)))</formula>
    </cfRule>
  </conditionalFormatting>
  <conditionalFormatting sqref="S271">
    <cfRule type="containsText" dxfId="144" priority="133" operator="containsText" text="TERMINADO">
      <formula>NOT(ISERROR(SEARCH("TERMINADO",S271)))</formula>
    </cfRule>
  </conditionalFormatting>
  <conditionalFormatting sqref="S271">
    <cfRule type="cellIs" dxfId="143" priority="132" operator="equal">
      <formula>"DESIERTA"</formula>
    </cfRule>
  </conditionalFormatting>
  <conditionalFormatting sqref="S245">
    <cfRule type="containsText" dxfId="142" priority="154" operator="containsText" text="TERMINADO">
      <formula>NOT(ISERROR(SEARCH("TERMINADO",S245)))</formula>
    </cfRule>
  </conditionalFormatting>
  <conditionalFormatting sqref="S245">
    <cfRule type="cellIs" dxfId="141" priority="153" operator="equal">
      <formula>"DESIERTA"</formula>
    </cfRule>
  </conditionalFormatting>
  <conditionalFormatting sqref="T245">
    <cfRule type="containsText" dxfId="140" priority="152" operator="containsText" text="LIQUIDADO">
      <formula>NOT(ISERROR(SEARCH("LIQUIDADO",T245)))</formula>
    </cfRule>
  </conditionalFormatting>
  <conditionalFormatting sqref="S246">
    <cfRule type="containsText" dxfId="139" priority="151" operator="containsText" text="TERMINADO">
      <formula>NOT(ISERROR(SEARCH("TERMINADO",S246)))</formula>
    </cfRule>
  </conditionalFormatting>
  <conditionalFormatting sqref="S246">
    <cfRule type="cellIs" dxfId="138" priority="150" operator="equal">
      <formula>"DESIERTA"</formula>
    </cfRule>
  </conditionalFormatting>
  <conditionalFormatting sqref="S244">
    <cfRule type="containsText" dxfId="137" priority="149" operator="containsText" text="TERMINADO">
      <formula>NOT(ISERROR(SEARCH("TERMINADO",S244)))</formula>
    </cfRule>
  </conditionalFormatting>
  <conditionalFormatting sqref="S244">
    <cfRule type="cellIs" dxfId="136" priority="148" operator="equal">
      <formula>"DESIERTA"</formula>
    </cfRule>
  </conditionalFormatting>
  <conditionalFormatting sqref="T244">
    <cfRule type="containsText" dxfId="135" priority="147" operator="containsText" text="LIQUIDADO">
      <formula>NOT(ISERROR(SEARCH("LIQUIDADO",T244)))</formula>
    </cfRule>
  </conditionalFormatting>
  <conditionalFormatting sqref="S268">
    <cfRule type="containsText" dxfId="134" priority="146" operator="containsText" text="TERMINADO">
      <formula>NOT(ISERROR(SEARCH("TERMINADO",S268)))</formula>
    </cfRule>
  </conditionalFormatting>
  <conditionalFormatting sqref="S268">
    <cfRule type="cellIs" dxfId="133" priority="145" operator="equal">
      <formula>"DESIERTA"</formula>
    </cfRule>
  </conditionalFormatting>
  <conditionalFormatting sqref="T268">
    <cfRule type="containsText" dxfId="132" priority="144" operator="containsText" text="LIQUIDADO">
      <formula>NOT(ISERROR(SEARCH("LIQUIDADO",T268)))</formula>
    </cfRule>
  </conditionalFormatting>
  <conditionalFormatting sqref="T238:U238">
    <cfRule type="containsText" dxfId="131" priority="143" operator="containsText" text="LIQUIDADO">
      <formula>NOT(ISERROR(SEARCH("LIQUIDADO",T238)))</formula>
    </cfRule>
  </conditionalFormatting>
  <conditionalFormatting sqref="S267">
    <cfRule type="containsText" dxfId="130" priority="142" operator="containsText" text="TERMINADO">
      <formula>NOT(ISERROR(SEARCH("TERMINADO",S267)))</formula>
    </cfRule>
  </conditionalFormatting>
  <conditionalFormatting sqref="S267">
    <cfRule type="cellIs" dxfId="129" priority="141" operator="equal">
      <formula>"DESIERTA"</formula>
    </cfRule>
  </conditionalFormatting>
  <conditionalFormatting sqref="T267">
    <cfRule type="containsText" dxfId="128" priority="140" operator="containsText" text="LIQUIDADO">
      <formula>NOT(ISERROR(SEARCH("LIQUIDADO",T267)))</formula>
    </cfRule>
  </conditionalFormatting>
  <conditionalFormatting sqref="T293">
    <cfRule type="containsText" dxfId="127" priority="60" operator="containsText" text="LIQUIDADO">
      <formula>NOT(ISERROR(SEARCH("LIQUIDADO",T293)))</formula>
    </cfRule>
  </conditionalFormatting>
  <conditionalFormatting sqref="S269">
    <cfRule type="containsText" dxfId="126" priority="139" operator="containsText" text="TERMINADO">
      <formula>NOT(ISERROR(SEARCH("TERMINADO",S269)))</formula>
    </cfRule>
  </conditionalFormatting>
  <conditionalFormatting sqref="S269">
    <cfRule type="cellIs" dxfId="125" priority="138" operator="equal">
      <formula>"DESIERTA"</formula>
    </cfRule>
  </conditionalFormatting>
  <conditionalFormatting sqref="T269">
    <cfRule type="containsText" dxfId="124" priority="137" operator="containsText" text="LIQUIDADO">
      <formula>NOT(ISERROR(SEARCH("LIQUIDADO",T269)))</formula>
    </cfRule>
  </conditionalFormatting>
  <conditionalFormatting sqref="T270">
    <cfRule type="containsText" dxfId="123" priority="136" operator="containsText" text="LIQUIDADO">
      <formula>NOT(ISERROR(SEARCH("LIQUIDADO",T270)))</formula>
    </cfRule>
  </conditionalFormatting>
  <conditionalFormatting sqref="S270">
    <cfRule type="containsText" dxfId="122" priority="135" operator="containsText" text="TERMINADO">
      <formula>NOT(ISERROR(SEARCH("TERMINADO",S270)))</formula>
    </cfRule>
  </conditionalFormatting>
  <conditionalFormatting sqref="S270">
    <cfRule type="cellIs" dxfId="121" priority="134" operator="equal">
      <formula>"DESIERTA"</formula>
    </cfRule>
  </conditionalFormatting>
  <conditionalFormatting sqref="S272">
    <cfRule type="containsText" dxfId="120" priority="131" operator="containsText" text="TERMINADO">
      <formula>NOT(ISERROR(SEARCH("TERMINADO",S272)))</formula>
    </cfRule>
  </conditionalFormatting>
  <conditionalFormatting sqref="S272">
    <cfRule type="cellIs" dxfId="119" priority="130" operator="equal">
      <formula>"DESIERTA"</formula>
    </cfRule>
  </conditionalFormatting>
  <conditionalFormatting sqref="T272">
    <cfRule type="containsText" dxfId="118" priority="129" operator="containsText" text="LIQUIDADO">
      <formula>NOT(ISERROR(SEARCH("LIQUIDADO",T272)))</formula>
    </cfRule>
  </conditionalFormatting>
  <conditionalFormatting sqref="AF272">
    <cfRule type="containsText" dxfId="117" priority="128" operator="containsText" text="LIQUIDADO">
      <formula>NOT(ISERROR(SEARCH("LIQUIDADO",AF272)))</formula>
    </cfRule>
  </conditionalFormatting>
  <conditionalFormatting sqref="AH272">
    <cfRule type="containsText" dxfId="116" priority="127" operator="containsText" text="LIQUIDADO">
      <formula>NOT(ISERROR(SEARCH("LIQUIDADO",AH272)))</formula>
    </cfRule>
  </conditionalFormatting>
  <conditionalFormatting sqref="AI272">
    <cfRule type="containsText" dxfId="115" priority="126" operator="containsText" text="LIQUIDADO">
      <formula>NOT(ISERROR(SEARCH("LIQUIDADO",AI272)))</formula>
    </cfRule>
  </conditionalFormatting>
  <conditionalFormatting sqref="AJ272">
    <cfRule type="containsText" dxfId="114" priority="125" operator="containsText" text="LIQUIDADO">
      <formula>NOT(ISERROR(SEARCH("LIQUIDADO",AJ272)))</formula>
    </cfRule>
  </conditionalFormatting>
  <conditionalFormatting sqref="AK272">
    <cfRule type="containsText" dxfId="113" priority="124" operator="containsText" text="LIQUIDADO">
      <formula>NOT(ISERROR(SEARCH("LIQUIDADO",AK272)))</formula>
    </cfRule>
  </conditionalFormatting>
  <conditionalFormatting sqref="AL272">
    <cfRule type="containsText" dxfId="112" priority="123" operator="containsText" text="LIQUIDADO">
      <formula>NOT(ISERROR(SEARCH("LIQUIDADO",AL272)))</formula>
    </cfRule>
  </conditionalFormatting>
  <conditionalFormatting sqref="S282">
    <cfRule type="containsText" dxfId="111" priority="122" operator="containsText" text="TERMINADO">
      <formula>NOT(ISERROR(SEARCH("TERMINADO",S282)))</formula>
    </cfRule>
  </conditionalFormatting>
  <conditionalFormatting sqref="S282">
    <cfRule type="cellIs" dxfId="110" priority="121" operator="equal">
      <formula>"DESIERTA"</formula>
    </cfRule>
  </conditionalFormatting>
  <conditionalFormatting sqref="T282">
    <cfRule type="containsText" dxfId="109" priority="120" operator="containsText" text="LIQUIDADO">
      <formula>NOT(ISERROR(SEARCH("LIQUIDADO",T282)))</formula>
    </cfRule>
  </conditionalFormatting>
  <conditionalFormatting sqref="S283">
    <cfRule type="containsText" dxfId="108" priority="119" operator="containsText" text="TERMINADO">
      <formula>NOT(ISERROR(SEARCH("TERMINADO",S283)))</formula>
    </cfRule>
  </conditionalFormatting>
  <conditionalFormatting sqref="S283">
    <cfRule type="cellIs" dxfId="107" priority="118" operator="equal">
      <formula>"DESIERTA"</formula>
    </cfRule>
  </conditionalFormatting>
  <conditionalFormatting sqref="T283">
    <cfRule type="containsText" dxfId="106" priority="117" operator="containsText" text="LIQUIDADO">
      <formula>NOT(ISERROR(SEARCH("LIQUIDADO",T283)))</formula>
    </cfRule>
  </conditionalFormatting>
  <conditionalFormatting sqref="AF283">
    <cfRule type="containsText" dxfId="105" priority="116" operator="containsText" text="LIQUIDADO">
      <formula>NOT(ISERROR(SEARCH("LIQUIDADO",AF283)))</formula>
    </cfRule>
  </conditionalFormatting>
  <conditionalFormatting sqref="S285">
    <cfRule type="containsText" dxfId="104" priority="115" operator="containsText" text="TERMINADO">
      <formula>NOT(ISERROR(SEARCH("TERMINADO",S285)))</formula>
    </cfRule>
  </conditionalFormatting>
  <conditionalFormatting sqref="S285">
    <cfRule type="cellIs" dxfId="103" priority="114" operator="equal">
      <formula>"DESIERTA"</formula>
    </cfRule>
  </conditionalFormatting>
  <conditionalFormatting sqref="T285">
    <cfRule type="containsText" dxfId="102" priority="113" operator="containsText" text="LIQUIDADO">
      <formula>NOT(ISERROR(SEARCH("LIQUIDADO",T285)))</formula>
    </cfRule>
  </conditionalFormatting>
  <conditionalFormatting sqref="AF285">
    <cfRule type="containsText" dxfId="101" priority="112" operator="containsText" text="LIQUIDADO">
      <formula>NOT(ISERROR(SEARCH("LIQUIDADO",AF285)))</formula>
    </cfRule>
  </conditionalFormatting>
  <conditionalFormatting sqref="S253">
    <cfRule type="containsText" dxfId="100" priority="97" operator="containsText" text="TERMINADO">
      <formula>NOT(ISERROR(SEARCH("TERMINADO",S253)))</formula>
    </cfRule>
  </conditionalFormatting>
  <conditionalFormatting sqref="S253">
    <cfRule type="cellIs" dxfId="99" priority="96" operator="equal">
      <formula>"DESIERTA"</formula>
    </cfRule>
  </conditionalFormatting>
  <conditionalFormatting sqref="S287">
    <cfRule type="containsText" dxfId="98" priority="111" operator="containsText" text="TERMINADO">
      <formula>NOT(ISERROR(SEARCH("TERMINADO",S287)))</formula>
    </cfRule>
  </conditionalFormatting>
  <conditionalFormatting sqref="S287">
    <cfRule type="cellIs" dxfId="97" priority="110" operator="equal">
      <formula>"DESIERTA"</formula>
    </cfRule>
  </conditionalFormatting>
  <conditionalFormatting sqref="T287">
    <cfRule type="containsText" dxfId="96" priority="109" operator="containsText" text="LIQUIDADO">
      <formula>NOT(ISERROR(SEARCH("LIQUIDADO",T287)))</formula>
    </cfRule>
  </conditionalFormatting>
  <conditionalFormatting sqref="AF287">
    <cfRule type="containsText" dxfId="95" priority="108" operator="containsText" text="LIQUIDADO">
      <formula>NOT(ISERROR(SEARCH("LIQUIDADO",AF287)))</formula>
    </cfRule>
  </conditionalFormatting>
  <conditionalFormatting sqref="AH287">
    <cfRule type="containsText" dxfId="94" priority="107" operator="containsText" text="LIQUIDADO">
      <formula>NOT(ISERROR(SEARCH("LIQUIDADO",AH287)))</formula>
    </cfRule>
  </conditionalFormatting>
  <conditionalFormatting sqref="AI287:AL287">
    <cfRule type="containsText" dxfId="93" priority="106" operator="containsText" text="LIQUIDADO">
      <formula>NOT(ISERROR(SEARCH("LIQUIDADO",AI287)))</formula>
    </cfRule>
  </conditionalFormatting>
  <conditionalFormatting sqref="S248">
    <cfRule type="containsText" dxfId="92" priority="105" operator="containsText" text="TERMINADO">
      <formula>NOT(ISERROR(SEARCH("TERMINADO",S248)))</formula>
    </cfRule>
  </conditionalFormatting>
  <conditionalFormatting sqref="S248">
    <cfRule type="cellIs" dxfId="91" priority="104" operator="equal">
      <formula>"DESIERTA"</formula>
    </cfRule>
  </conditionalFormatting>
  <conditionalFormatting sqref="T248">
    <cfRule type="containsText" dxfId="90" priority="103" operator="containsText" text="TERMINADO">
      <formula>NOT(ISERROR(SEARCH("TERMINADO",T248)))</formula>
    </cfRule>
  </conditionalFormatting>
  <conditionalFormatting sqref="T248">
    <cfRule type="cellIs" dxfId="89" priority="102" operator="equal">
      <formula>"DESIERTA"</formula>
    </cfRule>
  </conditionalFormatting>
  <conditionalFormatting sqref="S252">
    <cfRule type="containsText" dxfId="88" priority="101" operator="containsText" text="TERMINADO">
      <formula>NOT(ISERROR(SEARCH("TERMINADO",S252)))</formula>
    </cfRule>
  </conditionalFormatting>
  <conditionalFormatting sqref="S252">
    <cfRule type="cellIs" dxfId="87" priority="100" operator="equal">
      <formula>"DESIERTA"</formula>
    </cfRule>
  </conditionalFormatting>
  <conditionalFormatting sqref="T252">
    <cfRule type="containsText" dxfId="86" priority="99" operator="containsText" text="TERMINADO">
      <formula>NOT(ISERROR(SEARCH("TERMINADO",T252)))</formula>
    </cfRule>
  </conditionalFormatting>
  <conditionalFormatting sqref="T252">
    <cfRule type="cellIs" dxfId="85" priority="98" operator="equal">
      <formula>"DESIERTA"</formula>
    </cfRule>
  </conditionalFormatting>
  <conditionalFormatting sqref="T253">
    <cfRule type="containsText" dxfId="84" priority="95" operator="containsText" text="TERMINADO">
      <formula>NOT(ISERROR(SEARCH("TERMINADO",T253)))</formula>
    </cfRule>
  </conditionalFormatting>
  <conditionalFormatting sqref="T253">
    <cfRule type="cellIs" dxfId="83" priority="94" operator="equal">
      <formula>"DESIERTA"</formula>
    </cfRule>
  </conditionalFormatting>
  <conditionalFormatting sqref="S254">
    <cfRule type="containsText" dxfId="82" priority="93" operator="containsText" text="TERMINADO">
      <formula>NOT(ISERROR(SEARCH("TERMINADO",S254)))</formula>
    </cfRule>
  </conditionalFormatting>
  <conditionalFormatting sqref="S254">
    <cfRule type="cellIs" dxfId="81" priority="92" operator="equal">
      <formula>"DESIERTA"</formula>
    </cfRule>
  </conditionalFormatting>
  <conditionalFormatting sqref="T254">
    <cfRule type="containsText" dxfId="80" priority="91" operator="containsText" text="TERMINADO">
      <formula>NOT(ISERROR(SEARCH("TERMINADO",T254)))</formula>
    </cfRule>
  </conditionalFormatting>
  <conditionalFormatting sqref="T254">
    <cfRule type="cellIs" dxfId="79" priority="90" operator="equal">
      <formula>"DESIERTA"</formula>
    </cfRule>
  </conditionalFormatting>
  <conditionalFormatting sqref="S255">
    <cfRule type="containsText" dxfId="78" priority="89" operator="containsText" text="TERMINADO">
      <formula>NOT(ISERROR(SEARCH("TERMINADO",S255)))</formula>
    </cfRule>
  </conditionalFormatting>
  <conditionalFormatting sqref="S255">
    <cfRule type="cellIs" dxfId="77" priority="88" operator="equal">
      <formula>"DESIERTA"</formula>
    </cfRule>
  </conditionalFormatting>
  <conditionalFormatting sqref="T255">
    <cfRule type="containsText" dxfId="76" priority="87" operator="containsText" text="TERMINADO">
      <formula>NOT(ISERROR(SEARCH("TERMINADO",T255)))</formula>
    </cfRule>
  </conditionalFormatting>
  <conditionalFormatting sqref="T255">
    <cfRule type="cellIs" dxfId="75" priority="86" operator="equal">
      <formula>"DESIERTA"</formula>
    </cfRule>
  </conditionalFormatting>
  <conditionalFormatting sqref="S256">
    <cfRule type="containsText" dxfId="74" priority="85" operator="containsText" text="TERMINADO">
      <formula>NOT(ISERROR(SEARCH("TERMINADO",S256)))</formula>
    </cfRule>
  </conditionalFormatting>
  <conditionalFormatting sqref="S256">
    <cfRule type="cellIs" dxfId="73" priority="84" operator="equal">
      <formula>"DESIERTA"</formula>
    </cfRule>
  </conditionalFormatting>
  <conditionalFormatting sqref="T256">
    <cfRule type="containsText" dxfId="72" priority="83" operator="containsText" text="TERMINADO">
      <formula>NOT(ISERROR(SEARCH("TERMINADO",T256)))</formula>
    </cfRule>
  </conditionalFormatting>
  <conditionalFormatting sqref="T256">
    <cfRule type="cellIs" dxfId="71" priority="82" operator="equal">
      <formula>"DESIERTA"</formula>
    </cfRule>
  </conditionalFormatting>
  <conditionalFormatting sqref="T288">
    <cfRule type="containsText" dxfId="70" priority="81" operator="containsText" text="TERMINADO">
      <formula>NOT(ISERROR(SEARCH("TERMINADO",T288)))</formula>
    </cfRule>
  </conditionalFormatting>
  <conditionalFormatting sqref="T288">
    <cfRule type="cellIs" dxfId="69" priority="80" operator="equal">
      <formula>"DESIERTA"</formula>
    </cfRule>
  </conditionalFormatting>
  <conditionalFormatting sqref="T289">
    <cfRule type="containsText" dxfId="68" priority="79" operator="containsText" text="TERMINADO">
      <formula>NOT(ISERROR(SEARCH("TERMINADO",T289)))</formula>
    </cfRule>
  </conditionalFormatting>
  <conditionalFormatting sqref="T289">
    <cfRule type="cellIs" dxfId="67" priority="78" operator="equal">
      <formula>"DESIERTA"</formula>
    </cfRule>
  </conditionalFormatting>
  <conditionalFormatting sqref="T290">
    <cfRule type="containsText" dxfId="66" priority="77" operator="containsText" text="TERMINADO">
      <formula>NOT(ISERROR(SEARCH("TERMINADO",T290)))</formula>
    </cfRule>
  </conditionalFormatting>
  <conditionalFormatting sqref="T290">
    <cfRule type="cellIs" dxfId="65" priority="76" operator="equal">
      <formula>"DESIERTA"</formula>
    </cfRule>
  </conditionalFormatting>
  <conditionalFormatting sqref="T291">
    <cfRule type="containsText" dxfId="64" priority="75" operator="containsText" text="TERMINADO">
      <formula>NOT(ISERROR(SEARCH("TERMINADO",T291)))</formula>
    </cfRule>
  </conditionalFormatting>
  <conditionalFormatting sqref="T291">
    <cfRule type="cellIs" dxfId="63" priority="74" operator="equal">
      <formula>"DESIERTA"</formula>
    </cfRule>
  </conditionalFormatting>
  <conditionalFormatting sqref="T292">
    <cfRule type="containsText" dxfId="62" priority="73" operator="containsText" text="TERMINADO">
      <formula>NOT(ISERROR(SEARCH("TERMINADO",T292)))</formula>
    </cfRule>
  </conditionalFormatting>
  <conditionalFormatting sqref="T292">
    <cfRule type="cellIs" dxfId="61" priority="72" operator="equal">
      <formula>"DESIERTA"</formula>
    </cfRule>
  </conditionalFormatting>
  <conditionalFormatting sqref="T257">
    <cfRule type="containsText" dxfId="60" priority="71" operator="containsText" text="LIQUIDADO">
      <formula>NOT(ISERROR(SEARCH("LIQUIDADO",T257)))</formula>
    </cfRule>
  </conditionalFormatting>
  <conditionalFormatting sqref="T258">
    <cfRule type="containsText" dxfId="59" priority="70" operator="containsText" text="LIQUIDADO">
      <formula>NOT(ISERROR(SEARCH("LIQUIDADO",T258)))</formula>
    </cfRule>
  </conditionalFormatting>
  <conditionalFormatting sqref="T259">
    <cfRule type="containsText" dxfId="58" priority="69" operator="containsText" text="LIQUIDADO">
      <formula>NOT(ISERROR(SEARCH("LIQUIDADO",T259)))</formula>
    </cfRule>
  </conditionalFormatting>
  <conditionalFormatting sqref="T260">
    <cfRule type="containsText" dxfId="57" priority="68" operator="containsText" text="LIQUIDADO">
      <formula>NOT(ISERROR(SEARCH("LIQUIDADO",T260)))</formula>
    </cfRule>
  </conditionalFormatting>
  <conditionalFormatting sqref="T261">
    <cfRule type="containsText" dxfId="56" priority="67" operator="containsText" text="LIQUIDADO">
      <formula>NOT(ISERROR(SEARCH("LIQUIDADO",T261)))</formula>
    </cfRule>
  </conditionalFormatting>
  <conditionalFormatting sqref="T262">
    <cfRule type="containsText" dxfId="55" priority="66" operator="containsText" text="LIQUIDADO">
      <formula>NOT(ISERROR(SEARCH("LIQUIDADO",T262)))</formula>
    </cfRule>
  </conditionalFormatting>
  <conditionalFormatting sqref="T263">
    <cfRule type="containsText" dxfId="54" priority="65" operator="containsText" text="LIQUIDADO">
      <formula>NOT(ISERROR(SEARCH("LIQUIDADO",T263)))</formula>
    </cfRule>
  </conditionalFormatting>
  <conditionalFormatting sqref="T264">
    <cfRule type="containsText" dxfId="53" priority="64" operator="containsText" text="TERMINADO">
      <formula>NOT(ISERROR(SEARCH("TERMINADO",T264)))</formula>
    </cfRule>
  </conditionalFormatting>
  <conditionalFormatting sqref="T264">
    <cfRule type="cellIs" dxfId="52" priority="63" operator="equal">
      <formula>"DESIERTA"</formula>
    </cfRule>
  </conditionalFormatting>
  <conditionalFormatting sqref="T264">
    <cfRule type="containsText" dxfId="51" priority="62" operator="containsText" text="LIQUIDADO">
      <formula>NOT(ISERROR(SEARCH("LIQUIDADO",T264)))</formula>
    </cfRule>
  </conditionalFormatting>
  <conditionalFormatting sqref="T265">
    <cfRule type="containsText" dxfId="50" priority="61" operator="containsText" text="LIQUIDADO">
      <formula>NOT(ISERROR(SEARCH("LIQUIDADO",T265)))</formula>
    </cfRule>
  </conditionalFormatting>
  <conditionalFormatting sqref="T294">
    <cfRule type="containsText" dxfId="49" priority="59" operator="containsText" text="LIQUIDADO">
      <formula>NOT(ISERROR(SEARCH("LIQUIDADO",T294)))</formula>
    </cfRule>
  </conditionalFormatting>
  <conditionalFormatting sqref="T297">
    <cfRule type="containsText" dxfId="48" priority="58" operator="containsText" text="LIQUIDADO">
      <formula>NOT(ISERROR(SEARCH("LIQUIDADO",T297)))</formula>
    </cfRule>
  </conditionalFormatting>
  <conditionalFormatting sqref="T322:T323">
    <cfRule type="containsText" dxfId="47" priority="57" operator="containsText" text="LIQUIDADO">
      <formula>NOT(ISERROR(SEARCH("LIQUIDADO",T322)))</formula>
    </cfRule>
  </conditionalFormatting>
  <conditionalFormatting sqref="T271 T205 T191">
    <cfRule type="containsText" dxfId="46" priority="56" operator="containsText" text="LIQUIDADO">
      <formula>NOT(ISERROR(SEARCH("LIQUIDADO",T191)))</formula>
    </cfRule>
  </conditionalFormatting>
  <conditionalFormatting sqref="S292">
    <cfRule type="containsText" dxfId="45" priority="55" operator="containsText" text="TERMINADO">
      <formula>NOT(ISERROR(SEARCH("TERMINADO",S292)))</formula>
    </cfRule>
  </conditionalFormatting>
  <conditionalFormatting sqref="S292">
    <cfRule type="cellIs" dxfId="44" priority="54" operator="equal">
      <formula>"DESIERTA"</formula>
    </cfRule>
  </conditionalFormatting>
  <conditionalFormatting sqref="S286">
    <cfRule type="containsText" dxfId="43" priority="53" operator="containsText" text="TERMINADO">
      <formula>NOT(ISERROR(SEARCH("TERMINADO",S286)))</formula>
    </cfRule>
  </conditionalFormatting>
  <conditionalFormatting sqref="S286">
    <cfRule type="cellIs" dxfId="42" priority="52" operator="equal">
      <formula>"DESIERTA"</formula>
    </cfRule>
  </conditionalFormatting>
  <conditionalFormatting sqref="T286">
    <cfRule type="containsText" dxfId="41" priority="51" operator="containsText" text="LIQUIDADO">
      <formula>NOT(ISERROR(SEARCH("LIQUIDADO",T286)))</formula>
    </cfRule>
  </conditionalFormatting>
  <conditionalFormatting sqref="AF286">
    <cfRule type="containsText" dxfId="40" priority="50" operator="containsText" text="LIQUIDADO">
      <formula>NOT(ISERROR(SEARCH("LIQUIDADO",AF286)))</formula>
    </cfRule>
  </conditionalFormatting>
  <conditionalFormatting sqref="S284">
    <cfRule type="containsText" dxfId="39" priority="49" operator="containsText" text="TERMINADO">
      <formula>NOT(ISERROR(SEARCH("TERMINADO",S284)))</formula>
    </cfRule>
  </conditionalFormatting>
  <conditionalFormatting sqref="S284">
    <cfRule type="cellIs" dxfId="38" priority="48" operator="equal">
      <formula>"DESIERTA"</formula>
    </cfRule>
  </conditionalFormatting>
  <conditionalFormatting sqref="T284">
    <cfRule type="containsText" dxfId="37" priority="47" operator="containsText" text="LIQUIDADO">
      <formula>NOT(ISERROR(SEARCH("LIQUIDADO",T284)))</formula>
    </cfRule>
  </conditionalFormatting>
  <conditionalFormatting sqref="AF284">
    <cfRule type="containsText" dxfId="36" priority="46" operator="containsText" text="LIQUIDADO">
      <formula>NOT(ISERROR(SEARCH("LIQUIDADO",AF284)))</formula>
    </cfRule>
  </conditionalFormatting>
  <conditionalFormatting sqref="T331">
    <cfRule type="containsText" dxfId="35" priority="36" operator="containsText" text="TERMINADO">
      <formula>NOT(ISERROR(SEARCH("TERMINADO",T331)))</formula>
    </cfRule>
  </conditionalFormatting>
  <conditionalFormatting sqref="T331">
    <cfRule type="cellIs" dxfId="34" priority="35" operator="equal">
      <formula>"DESIERTA"</formula>
    </cfRule>
  </conditionalFormatting>
  <conditionalFormatting sqref="T331">
    <cfRule type="containsText" dxfId="33" priority="34" operator="containsText" text="LIQUIDADO">
      <formula>NOT(ISERROR(SEARCH("LIQUIDADO",T331)))</formula>
    </cfRule>
  </conditionalFormatting>
  <conditionalFormatting sqref="T295">
    <cfRule type="containsText" dxfId="32" priority="33" operator="containsText" text="LIQUIDADO">
      <formula>NOT(ISERROR(SEARCH("LIQUIDADO",T295)))</formula>
    </cfRule>
  </conditionalFormatting>
  <conditionalFormatting sqref="T296">
    <cfRule type="containsText" dxfId="31" priority="32" operator="containsText" text="LIQUIDADO">
      <formula>NOT(ISERROR(SEARCH("LIQUIDADO",T296)))</formula>
    </cfRule>
  </conditionalFormatting>
  <conditionalFormatting sqref="T306">
    <cfRule type="containsText" dxfId="30" priority="31" operator="containsText" text="TERMINADO">
      <formula>NOT(ISERROR(SEARCH("TERMINADO",T306)))</formula>
    </cfRule>
  </conditionalFormatting>
  <conditionalFormatting sqref="T306">
    <cfRule type="cellIs" dxfId="29" priority="30" operator="equal">
      <formula>"DESIERTA"</formula>
    </cfRule>
  </conditionalFormatting>
  <conditionalFormatting sqref="T307">
    <cfRule type="containsText" dxfId="28" priority="29" operator="containsText" text="TERMINADO">
      <formula>NOT(ISERROR(SEARCH("TERMINADO",T307)))</formula>
    </cfRule>
  </conditionalFormatting>
  <conditionalFormatting sqref="T307">
    <cfRule type="cellIs" dxfId="27" priority="28" operator="equal">
      <formula>"DESIERTA"</formula>
    </cfRule>
  </conditionalFormatting>
  <conditionalFormatting sqref="T308">
    <cfRule type="containsText" dxfId="26" priority="27" operator="containsText" text="TERMINADO">
      <formula>NOT(ISERROR(SEARCH("TERMINADO",T308)))</formula>
    </cfRule>
  </conditionalFormatting>
  <conditionalFormatting sqref="T308">
    <cfRule type="cellIs" dxfId="25" priority="26" operator="equal">
      <formula>"DESIERTA"</formula>
    </cfRule>
  </conditionalFormatting>
  <conditionalFormatting sqref="T309">
    <cfRule type="containsText" dxfId="24" priority="25" operator="containsText" text="TERMINADO">
      <formula>NOT(ISERROR(SEARCH("TERMINADO",T309)))</formula>
    </cfRule>
  </conditionalFormatting>
  <conditionalFormatting sqref="T309">
    <cfRule type="cellIs" dxfId="23" priority="24" operator="equal">
      <formula>"DESIERTA"</formula>
    </cfRule>
  </conditionalFormatting>
  <conditionalFormatting sqref="T310">
    <cfRule type="containsText" dxfId="22" priority="23" operator="containsText" text="TERMINADO">
      <formula>NOT(ISERROR(SEARCH("TERMINADO",T310)))</formula>
    </cfRule>
  </conditionalFormatting>
  <conditionalFormatting sqref="T310">
    <cfRule type="cellIs" dxfId="21" priority="22" operator="equal">
      <formula>"DESIERTA"</formula>
    </cfRule>
  </conditionalFormatting>
  <conditionalFormatting sqref="T312">
    <cfRule type="containsText" dxfId="20" priority="21" operator="containsText" text="TERMINADO">
      <formula>NOT(ISERROR(SEARCH("TERMINADO",T312)))</formula>
    </cfRule>
  </conditionalFormatting>
  <conditionalFormatting sqref="T312">
    <cfRule type="cellIs" dxfId="19" priority="20" operator="equal">
      <formula>"DESIERTA"</formula>
    </cfRule>
  </conditionalFormatting>
  <conditionalFormatting sqref="T313">
    <cfRule type="containsText" dxfId="18" priority="19" operator="containsText" text="TERMINADO">
      <formula>NOT(ISERROR(SEARCH("TERMINADO",T313)))</formula>
    </cfRule>
  </conditionalFormatting>
  <conditionalFormatting sqref="T313">
    <cfRule type="cellIs" dxfId="17" priority="18" operator="equal">
      <formula>"DESIERTA"</formula>
    </cfRule>
  </conditionalFormatting>
  <conditionalFormatting sqref="T314">
    <cfRule type="containsText" dxfId="16" priority="17" operator="containsText" text="TERMINADO">
      <formula>NOT(ISERROR(SEARCH("TERMINADO",T314)))</formula>
    </cfRule>
  </conditionalFormatting>
  <conditionalFormatting sqref="T314">
    <cfRule type="cellIs" dxfId="15" priority="16" operator="equal">
      <formula>"DESIERTA"</formula>
    </cfRule>
  </conditionalFormatting>
  <conditionalFormatting sqref="T315">
    <cfRule type="containsText" dxfId="14" priority="15" operator="containsText" text="TERMINADO">
      <formula>NOT(ISERROR(SEARCH("TERMINADO",T315)))</formula>
    </cfRule>
  </conditionalFormatting>
  <conditionalFormatting sqref="T315">
    <cfRule type="cellIs" dxfId="13" priority="14" operator="equal">
      <formula>"DESIERTA"</formula>
    </cfRule>
  </conditionalFormatting>
  <conditionalFormatting sqref="T317">
    <cfRule type="containsText" dxfId="12" priority="13" operator="containsText" text="TERMINADO">
      <formula>NOT(ISERROR(SEARCH("TERMINADO",T317)))</formula>
    </cfRule>
  </conditionalFormatting>
  <conditionalFormatting sqref="T317">
    <cfRule type="cellIs" dxfId="11" priority="12" operator="equal">
      <formula>"DESIERTA"</formula>
    </cfRule>
  </conditionalFormatting>
  <conditionalFormatting sqref="T318">
    <cfRule type="containsText" dxfId="10" priority="11" operator="containsText" text="TERMINADO">
      <formula>NOT(ISERROR(SEARCH("TERMINADO",T318)))</formula>
    </cfRule>
  </conditionalFormatting>
  <conditionalFormatting sqref="T318">
    <cfRule type="cellIs" dxfId="9" priority="10" operator="equal">
      <formula>"DESIERTA"</formula>
    </cfRule>
  </conditionalFormatting>
  <conditionalFormatting sqref="T319:T320">
    <cfRule type="containsText" dxfId="8" priority="9" operator="containsText" text="TERMINADO">
      <formula>NOT(ISERROR(SEARCH("TERMINADO",T319)))</formula>
    </cfRule>
  </conditionalFormatting>
  <conditionalFormatting sqref="T319:T320">
    <cfRule type="cellIs" dxfId="7" priority="8" operator="equal">
      <formula>"DESIERTA"</formula>
    </cfRule>
  </conditionalFormatting>
  <conditionalFormatting sqref="T321">
    <cfRule type="containsText" dxfId="6" priority="7" operator="containsText" text="TERMINADO">
      <formula>NOT(ISERROR(SEARCH("TERMINADO",T321)))</formula>
    </cfRule>
  </conditionalFormatting>
  <conditionalFormatting sqref="T321">
    <cfRule type="cellIs" dxfId="5" priority="6" operator="equal">
      <formula>"DESIERTA"</formula>
    </cfRule>
  </conditionalFormatting>
  <conditionalFormatting sqref="T311">
    <cfRule type="containsText" dxfId="4" priority="5" operator="containsText" text="TERMINADO">
      <formula>NOT(ISERROR(SEARCH("TERMINADO",T311)))</formula>
    </cfRule>
  </conditionalFormatting>
  <conditionalFormatting sqref="T311">
    <cfRule type="cellIs" dxfId="3" priority="4" operator="equal">
      <formula>"DESIERTA"</formula>
    </cfRule>
  </conditionalFormatting>
  <conditionalFormatting sqref="T316">
    <cfRule type="containsText" dxfId="2" priority="3" operator="containsText" text="TERMINADO">
      <formula>NOT(ISERROR(SEARCH("TERMINADO",T316)))</formula>
    </cfRule>
  </conditionalFormatting>
  <conditionalFormatting sqref="T316">
    <cfRule type="cellIs" dxfId="1" priority="2" operator="equal">
      <formula>"DESIERTA"</formula>
    </cfRule>
  </conditionalFormatting>
  <conditionalFormatting sqref="T298:T321">
    <cfRule type="containsText" dxfId="0" priority="1" operator="containsText" text="LIQUIDADO">
      <formula>NOT(ISERROR(SEARCH("LIQUIDADO",T298)))</formula>
    </cfRule>
  </conditionalFormatting>
  <dataValidations count="5">
    <dataValidation type="textLength" allowBlank="1" showInputMessage="1" showErrorMessage="1" sqref="L6:L196 M197:M205 L222:L223 L206:L208 L219 L237 L240:L243 L257:L258 L261:L265 L293:L294 L298:L321">
      <formula1>1</formula1>
      <formula2>360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Z161">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P161:P163">
      <formula1>-9223372036854770000</formula1>
      <formula2>9223372036854770000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U161 U166:U167 U170:U172 U174 U179">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AM41">
      <formula1>1900/1/1</formula1>
      <formula2>3000/1/1</formula2>
    </dataValidation>
  </dataValidations>
  <hyperlinks>
    <hyperlink ref="F153" r:id="rId1"/>
    <hyperlink ref="F187" r:id="rId2"/>
    <hyperlink ref="F79" r:id="rId3"/>
    <hyperlink ref="F13" r:id="rId4"/>
    <hyperlink ref="F193" r:id="rId5"/>
    <hyperlink ref="F180" r:id="rId6"/>
    <hyperlink ref="F6" r:id="rId7"/>
    <hyperlink ref="F192" r:id="rId8"/>
    <hyperlink ref="F17" r:id="rId9"/>
    <hyperlink ref="F34" r:id="rId10"/>
    <hyperlink ref="F73" r:id="rId11"/>
    <hyperlink ref="F86" r:id="rId12"/>
    <hyperlink ref="F43" r:id="rId13"/>
    <hyperlink ref="F81" r:id="rId14"/>
    <hyperlink ref="F82" r:id="rId15"/>
    <hyperlink ref="F83" r:id="rId16"/>
    <hyperlink ref="F84" r:id="rId17"/>
    <hyperlink ref="F85" r:id="rId18"/>
    <hyperlink ref="F87" r:id="rId19"/>
    <hyperlink ref="F88" r:id="rId20"/>
    <hyperlink ref="F89" r:id="rId21"/>
    <hyperlink ref="F93" r:id="rId22"/>
    <hyperlink ref="F94" r:id="rId23"/>
    <hyperlink ref="F96" r:id="rId24"/>
    <hyperlink ref="F97" r:id="rId25"/>
    <hyperlink ref="F98" r:id="rId26"/>
    <hyperlink ref="F100" r:id="rId27"/>
    <hyperlink ref="F101" r:id="rId28"/>
    <hyperlink ref="F102" r:id="rId29"/>
    <hyperlink ref="F103" r:id="rId30"/>
    <hyperlink ref="F108" r:id="rId31"/>
    <hyperlink ref="F112" r:id="rId32"/>
    <hyperlink ref="F113" r:id="rId33"/>
    <hyperlink ref="F115" r:id="rId34"/>
    <hyperlink ref="F117" r:id="rId35"/>
    <hyperlink ref="F118" r:id="rId36"/>
    <hyperlink ref="F119" r:id="rId37"/>
    <hyperlink ref="F120" r:id="rId38"/>
    <hyperlink ref="F121" r:id="rId39"/>
    <hyperlink ref="F122" r:id="rId40"/>
    <hyperlink ref="F123" r:id="rId41"/>
    <hyperlink ref="F126" r:id="rId42"/>
    <hyperlink ref="F129" r:id="rId43"/>
    <hyperlink ref="F130" r:id="rId44"/>
    <hyperlink ref="F131" r:id="rId45"/>
    <hyperlink ref="F134" r:id="rId46"/>
    <hyperlink ref="F135" r:id="rId47"/>
    <hyperlink ref="F136" r:id="rId48"/>
    <hyperlink ref="F137" r:id="rId49"/>
    <hyperlink ref="F138" r:id="rId50"/>
    <hyperlink ref="F141" r:id="rId51"/>
    <hyperlink ref="F142" r:id="rId52"/>
    <hyperlink ref="F143" r:id="rId53"/>
    <hyperlink ref="F144" r:id="rId54"/>
    <hyperlink ref="F146" r:id="rId55"/>
    <hyperlink ref="F149" r:id="rId56"/>
    <hyperlink ref="F150" r:id="rId57"/>
    <hyperlink ref="F151" r:id="rId58"/>
    <hyperlink ref="F152" r:id="rId59"/>
    <hyperlink ref="F154" r:id="rId60"/>
    <hyperlink ref="F155" r:id="rId61"/>
    <hyperlink ref="F156" r:id="rId62"/>
    <hyperlink ref="F157" r:id="rId63"/>
    <hyperlink ref="F159" r:id="rId64"/>
    <hyperlink ref="F160" r:id="rId65"/>
    <hyperlink ref="F165" r:id="rId66"/>
    <hyperlink ref="F167" r:id="rId67"/>
    <hyperlink ref="F169" r:id="rId68"/>
    <hyperlink ref="F170" r:id="rId69"/>
    <hyperlink ref="F171" r:id="rId70"/>
    <hyperlink ref="F212" r:id="rId71"/>
    <hyperlink ref="Z216" r:id="rId72"/>
    <hyperlink ref="F223" r:id="rId73"/>
    <hyperlink ref="F222" r:id="rId74"/>
    <hyperlink ref="F240" r:id="rId75"/>
    <hyperlink ref="F241" r:id="rId76"/>
    <hyperlink ref="F242" r:id="rId77"/>
    <hyperlink ref="F243" r:id="rId78"/>
    <hyperlink ref="F264" r:id="rId79"/>
    <hyperlink ref="F263" r:id="rId80"/>
    <hyperlink ref="F262" r:id="rId81"/>
    <hyperlink ref="F261" r:id="rId82"/>
    <hyperlink ref="F260" r:id="rId83"/>
    <hyperlink ref="F259" r:id="rId84"/>
    <hyperlink ref="F258" r:id="rId85"/>
    <hyperlink ref="F287" r:id="rId86"/>
    <hyperlink ref="F293" r:id="rId87"/>
    <hyperlink ref="F294" r:id="rId88"/>
    <hyperlink ref="F297" r:id="rId89"/>
    <hyperlink ref="L295" r:id="rId90" display="javascript:void(0);"/>
    <hyperlink ref="L296" r:id="rId91" display="javascript:void(0);"/>
    <hyperlink ref="F296" r:id="rId92"/>
  </hyperlinks>
  <pageMargins left="0.7" right="0.7" top="0.75" bottom="0.75" header="0.3" footer="0.3"/>
  <pageSetup orientation="portrait" verticalDpi="0" r:id="rId93"/>
  <drawing r:id="rId94"/>
  <legacyDrawing r:id="rId95"/>
  <extLst>
    <ext xmlns:x14="http://schemas.microsoft.com/office/spreadsheetml/2009/9/main" uri="{CCE6A557-97BC-4b89-ADB6-D9C93CAAB3DF}">
      <x14:dataValidations xmlns:xm="http://schemas.microsoft.com/office/excel/2006/main" count="26">
        <x14:dataValidation type="list" allowBlank="1" showInputMessage="1" showErrorMessage="1">
          <x14:formula1>
            <xm:f>'C:\Users\1015409282c\AppData\Local\Microsoft\Windows\Temporary Internet Files\Content.Outlook\MTGVUEES\Entregas Claudia Triana\[Seguimiento a la Gestion Contractual Diciembre 2018.xlsx]LISTA'!#REF!</xm:f>
          </x14:formula1>
          <xm:sqref>W331 W295:W296 W298:W321 Y331 Y295:Y296 Y298:Y321</xm:sqref>
        </x14:dataValidation>
        <x14:dataValidation type="list" allowBlank="1" showInputMessage="1" showErrorMessage="1">
          <x14:formula1>
            <xm:f>'C:\Users\1015409282c\AppData\Local\Microsoft\Windows\Temporary Internet Files\Content.Outlook\MTGVUEES\Entregas Claudia Triana\[Seguimiento a la Gestion Contractual Diciembre 2018.xlsx]LISTA'!#REF!</xm:f>
          </x14:formula1>
          <xm:sqref>I331:K331 I295:K296 I298:K321 S331 S298:S321 X331 X295:X296 X298:X321 C331 C295:C296 C298:C321 A331 A295:A296 A298:A323</xm:sqref>
        </x14:dataValidation>
        <x14:dataValidation type="list" allowBlank="1" showInputMessage="1" showErrorMessage="1">
          <x14:formula1>
            <xm:f>'C:\Users\1015409282c\AppData\Local\Microsoft\Windows\Temporary Internet Files\Content.Outlook\MTGVUEES\Entregas Claudia Triana\[Libro3.xlsx]LISTA'!#REF!</xm:f>
          </x14:formula1>
          <xm:sqref>Z222:Z223</xm:sqref>
        </x14:dataValidation>
        <x14:dataValidation type="list" allowBlank="1" showInputMessage="1" showErrorMessage="1">
          <x14:formula1>
            <xm:f>'C:\Users\1015409282c\AppData\Local\Microsoft\Windows\Temporary Internet Files\Content.Outlook\MTGVUEES\Entregas Alejandra\[Seguimiento a la Gestion Contractual 2018 Diciembre con Adiciones.xlsx]LISTA'!#REF!</xm:f>
          </x14:formula1>
          <xm:sqref>W286</xm:sqref>
        </x14:dataValidation>
        <x14:dataValidation type="list" allowBlank="1" showInputMessage="1" showErrorMessage="1">
          <x14:formula1>
            <xm:f>'C:\Users\1049617134c\AppData\Local\Microsoft\Windows\INetCache\Content.Outlook\IYHV212T\ENTREGAS ALEJANDRA SEGUIMIENTO\[Seguimiento a la Gestion Contractual 31-07-2018.xlsx]LISTA'!#REF!</xm:f>
          </x14:formula1>
          <xm:sqref>S284 S286</xm:sqref>
        </x14:dataValidation>
        <x14:dataValidation type="list" allowBlank="1" showInputMessage="1" showErrorMessage="1">
          <x14:formula1>
            <xm:f>'C:\Users\1049617134c\AppData\Local\Microsoft\Windows\INetCache\Content.Outlook\IYHV212T\Entregas Alejandra\[Seguimiento a la Gestion Contractual 30-11-2018.xlsx]LISTA'!#REF!</xm:f>
          </x14:formula1>
          <xm:sqref>C286 A286 I286:K286 W284:Y284 C284 A284 I284:K284 X286</xm:sqref>
        </x14:dataValidation>
        <x14:dataValidation type="list" allowBlank="1" showInputMessage="1" showErrorMessage="1">
          <x14:formula1>
            <xm:f>'U:\PLAN DE GESTION-CONTRATOS\INFORME-GESTION\[Auxiliar de Indicador a la Gestion Contractual Abril.xlsx]Listas '!#REF!</xm:f>
          </x14:formula1>
          <xm:sqref>A273:A281 C273:C281 A330:B330 C324:C329 A324:A329</xm:sqref>
        </x14:dataValidation>
        <x14:dataValidation type="list" allowBlank="1" showInputMessage="1" showErrorMessage="1">
          <x14:formula1>
            <xm:f>'C:\Users\1015409282c\AppData\Local\Microsoft\Windows\Temporary Internet Files\Content.Outlook\MTGVUEES\Entregas Claudia Triana\[NOVIEMBRE Seguimiento a la Gestion Contractual 2018.xlsx]LISTA'!#REF!</xm:f>
          </x14:formula1>
          <xm:sqref>C257:C265 A257:A265 C322:C323 A293:A294 C293:C294 A297 C297</xm:sqref>
        </x14:dataValidation>
        <x14:dataValidation type="list" allowBlank="1" showInputMessage="1" showErrorMessage="1">
          <x14:formula1>
            <xm:f>'C:\Users\64551804\AppData\Local\Microsoft\Windows\INetCache\Content.Outlook\G6EIKC1K\Entregas Belisa\[II ii MONICA  Seguimiento a la Gestion Contractual 2018 Octubre.xlsx]LISTA'!#REF!</xm:f>
          </x14:formula1>
          <xm:sqref>A288:A289</xm:sqref>
        </x14:dataValidation>
        <x14:dataValidation type="list" allowBlank="1" showInputMessage="1" showErrorMessage="1">
          <x14:formula1>
            <xm:f>'C:\Users\1015409282c\AppData\Local\Microsoft\Windows\Temporary Internet Files\Content.Outlook\MTGVUEES\Entregas Belisa\[MONICA Seguimiento a la Gestion Contractual 2018 27 11 2018.xlsx]LISTA'!#REF!</xm:f>
          </x14:formula1>
          <xm:sqref>A292 C288:C292</xm:sqref>
        </x14:dataValidation>
        <x14:dataValidation type="list" allowBlank="1" showInputMessage="1" showErrorMessage="1">
          <x14:formula1>
            <xm:f>'C:\Users\1015409282c\AppData\Local\Microsoft\Windows\Temporary Internet Files\Content.Outlook\MTGVUEES\Entregas Alejandra\[Seguimiento a la Gestion Contractual 30-11-2018.xlsx]LISTA'!#REF!</xm:f>
          </x14:formula1>
          <xm:sqref>C267 A287 C269:C272 C285 C287 C282:C283 A283 A285</xm:sqref>
        </x14:dataValidation>
        <x14:dataValidation type="list" allowBlank="1" showInputMessage="1" showErrorMessage="1">
          <x14:formula1>
            <xm:f>LISTA!$K$2:$K$62</xm:f>
          </x14:formula1>
          <xm:sqref>Y6:Y283 Y285:Y294 Y297 Y322:Y330</xm:sqref>
        </x14:dataValidation>
        <x14:dataValidation type="list" allowBlank="1" showInputMessage="1" showErrorMessage="1">
          <x14:formula1>
            <xm:f>LISTA!$J$2:$J$16</xm:f>
          </x14:formula1>
          <xm:sqref>X285 X6:X283 X287:X294 X297 X322:X330</xm:sqref>
        </x14:dataValidation>
        <x14:dataValidation type="list" allowBlank="1" showInputMessage="1" showErrorMessage="1">
          <x14:formula1>
            <xm:f>LISTA!$I$2:$I$16</xm:f>
          </x14:formula1>
          <xm:sqref>W285 W6:W283 W287:W294 W297 W322:W330</xm:sqref>
        </x14:dataValidation>
        <x14:dataValidation type="list" allowBlank="1" showInputMessage="1" showErrorMessage="1">
          <x14:formula1>
            <xm:f>LISTA!$G$2:$G$4</xm:f>
          </x14:formula1>
          <xm:sqref>S285 S5:S283 S287:S297 S322:S330</xm:sqref>
        </x14:dataValidation>
        <x14:dataValidation type="list" allowBlank="1" showInputMessage="1" showErrorMessage="1">
          <x14:formula1>
            <xm:f>LISTA!$D$2:$D$12</xm:f>
          </x14:formula1>
          <xm:sqref>K285 K6:K283 K287:K294 K297 K322:K330</xm:sqref>
        </x14:dataValidation>
        <x14:dataValidation type="list" allowBlank="1" showInputMessage="1" showErrorMessage="1">
          <x14:formula1>
            <xm:f>LISTA!$F$2:$F$13</xm:f>
          </x14:formula1>
          <xm:sqref>J285 J5:J283 J287:J294 J297 J322:J330</xm:sqref>
        </x14:dataValidation>
        <x14:dataValidation type="list" allowBlank="1" showInputMessage="1" showErrorMessage="1">
          <x14:formula1>
            <xm:f>LISTA!$E$2:$E$6</xm:f>
          </x14:formula1>
          <xm:sqref>I285 I6:I283 I287:I294 I297 I322:I330</xm:sqref>
        </x14:dataValidation>
        <x14:dataValidation type="list" allowBlank="1" showInputMessage="1" showErrorMessage="1">
          <x14:formula1>
            <xm:f>LISTA!$C$2:$C$13</xm:f>
          </x14:formula1>
          <xm:sqref>G5:G329</xm:sqref>
        </x14:dataValidation>
        <x14:dataValidation type="list" allowBlank="1" showInputMessage="1" showErrorMessage="1">
          <x14:formula1>
            <xm:f>LISTA!$B$2:$B$6</xm:f>
          </x14:formula1>
          <xm:sqref>C266 C268 C249:C251 C6:C247</xm:sqref>
        </x14:dataValidation>
        <x14:dataValidation type="list" allowBlank="1" showInputMessage="1" showErrorMessage="1">
          <x14:formula1>
            <xm:f>LISTA!$A$2:$A$3</xm:f>
          </x14:formula1>
          <xm:sqref>A6:A256 A266:A272 A282</xm:sqref>
        </x14:dataValidation>
        <x14:dataValidation type="list" allowBlank="1" showInputMessage="1" showErrorMessage="1">
          <x14:formula1>
            <xm:f>'U:\PLAN DE GESTION-CONTRATOS\INFORME-GESTION\[Auxiliar de Indicador a la Gestion Contractual Abril.xlsx]Listas'!#REF!</xm:f>
          </x14:formula1>
          <xm:sqref>Z203:Z204 Z156 AB156 Z197:Z201 L197:L205</xm:sqref>
        </x14:dataValidation>
        <x14:dataValidation type="list" allowBlank="1" showInputMessage="1" showErrorMessage="1">
          <x14:formula1>
            <xm:f>'C:\Users\1015409282c\AppData\Local\Microsoft\Windows\Temporary Internet Files\Content.Outlook\MTGVUEES\[Seguimiento a la Gestion Contractual 2018 Corregido.xlsx]LISTA'!#REF!</xm:f>
          </x14:formula1>
          <xm:sqref>X1:X4 I1:K4</xm:sqref>
        </x14:dataValidation>
        <x14:dataValidation type="list" allowBlank="1" showInputMessage="1" showErrorMessage="1">
          <x14:formula1>
            <xm:f>'C:\Users\1015409282c\AppData\Local\Microsoft\Windows\Temporary Internet Files\Content.Outlook\MTGVUEES\Entregas Diana Duran\[Inf. seguimiento a la gestión contractual.xlsx]Listas '!#REF!</xm:f>
          </x14:formula1>
          <xm:sqref>Z227 Z224</xm:sqref>
        </x14:dataValidation>
        <x14:dataValidation type="list" allowBlank="1" showInputMessage="1" showErrorMessage="1">
          <x14:formula1>
            <xm:f>'U:\PLAN DE GESTION-CONTRATOS\INFORME-GESTION\[Auxiliar de Indicador a la Gestion Contractual Abril.xlsx]LISTA'!#REF!</xm:f>
          </x14:formula1>
          <xm:sqref>AH215 AH272:AL272 C248 A290:A291 AH287:AL287 C252:C256 AF286 AF284</xm:sqref>
        </x14:dataValidation>
        <x14:dataValidation type="list" allowBlank="1" showInputMessage="1" showErrorMessage="1">
          <x14:formula1>
            <xm:f>LISTA!$H$2:$H$4</xm:f>
          </x14:formula1>
          <xm:sqref>T6:T331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activeCell="H13" sqref="H13"/>
    </sheetView>
  </sheetViews>
  <sheetFormatPr baseColWidth="10" defaultRowHeight="15"/>
  <cols>
    <col min="1" max="1" width="13.85546875" bestFit="1" customWidth="1"/>
    <col min="2" max="2" width="27.7109375" bestFit="1" customWidth="1"/>
    <col min="3" max="3" width="27.7109375" customWidth="1"/>
    <col min="4" max="4" width="41.5703125" bestFit="1" customWidth="1"/>
    <col min="5" max="5" width="31.28515625" bestFit="1" customWidth="1"/>
    <col min="6" max="6" width="55" bestFit="1" customWidth="1"/>
    <col min="7" max="7" width="10.42578125" bestFit="1" customWidth="1"/>
    <col min="8" max="8" width="12.140625" bestFit="1" customWidth="1"/>
    <col min="9" max="9" width="21.5703125" bestFit="1" customWidth="1"/>
    <col min="10" max="10" width="20.140625" bestFit="1" customWidth="1"/>
    <col min="11" max="11" width="34" bestFit="1" customWidth="1"/>
  </cols>
  <sheetData>
    <row r="1" spans="1:11">
      <c r="A1" s="144" t="s">
        <v>2265</v>
      </c>
      <c r="B1" s="145" t="s">
        <v>2266</v>
      </c>
      <c r="C1" s="145" t="s">
        <v>2267</v>
      </c>
      <c r="D1" s="145" t="s">
        <v>2268</v>
      </c>
      <c r="E1" s="145" t="s">
        <v>2269</v>
      </c>
      <c r="F1" s="145" t="s">
        <v>2270</v>
      </c>
      <c r="G1" s="145" t="s">
        <v>2271</v>
      </c>
      <c r="H1" s="145" t="s">
        <v>2272</v>
      </c>
      <c r="I1" s="145" t="s">
        <v>2273</v>
      </c>
      <c r="J1" t="s">
        <v>2274</v>
      </c>
      <c r="K1" s="145" t="s">
        <v>2275</v>
      </c>
    </row>
    <row r="2" spans="1:11" ht="16.5">
      <c r="A2" t="s">
        <v>106</v>
      </c>
      <c r="B2" t="s">
        <v>155</v>
      </c>
      <c r="C2" t="s">
        <v>3</v>
      </c>
      <c r="D2" t="s">
        <v>15</v>
      </c>
      <c r="E2" t="s">
        <v>31</v>
      </c>
      <c r="F2" t="s">
        <v>1050</v>
      </c>
      <c r="G2" t="s">
        <v>27</v>
      </c>
      <c r="H2" t="s">
        <v>99</v>
      </c>
      <c r="I2" t="s">
        <v>40</v>
      </c>
      <c r="J2" t="s">
        <v>100</v>
      </c>
      <c r="K2" s="146" t="s">
        <v>2276</v>
      </c>
    </row>
    <row r="3" spans="1:11" ht="16.5">
      <c r="A3" t="s">
        <v>1481</v>
      </c>
      <c r="B3" t="s">
        <v>107</v>
      </c>
      <c r="C3" t="s">
        <v>4</v>
      </c>
      <c r="D3" t="s">
        <v>24</v>
      </c>
      <c r="E3" t="s">
        <v>26</v>
      </c>
      <c r="F3" t="s">
        <v>121</v>
      </c>
      <c r="G3" t="s">
        <v>28</v>
      </c>
      <c r="H3" t="s">
        <v>2317</v>
      </c>
      <c r="I3" t="s">
        <v>34</v>
      </c>
      <c r="J3" t="s">
        <v>741</v>
      </c>
      <c r="K3" s="146" t="s">
        <v>2277</v>
      </c>
    </row>
    <row r="4" spans="1:11" ht="16.5">
      <c r="B4" t="s">
        <v>92</v>
      </c>
      <c r="C4" t="s">
        <v>5</v>
      </c>
      <c r="D4" t="s">
        <v>17</v>
      </c>
      <c r="E4" t="s">
        <v>32</v>
      </c>
      <c r="F4" t="s">
        <v>35</v>
      </c>
      <c r="G4" t="s">
        <v>29</v>
      </c>
      <c r="H4" t="s">
        <v>2318</v>
      </c>
      <c r="I4" t="s">
        <v>35</v>
      </c>
      <c r="J4" t="s">
        <v>617</v>
      </c>
      <c r="K4" s="146" t="s">
        <v>2278</v>
      </c>
    </row>
    <row r="5" spans="1:11" ht="16.5">
      <c r="B5" t="s">
        <v>682</v>
      </c>
      <c r="C5" t="s">
        <v>6</v>
      </c>
      <c r="D5" t="s">
        <v>18</v>
      </c>
      <c r="E5" t="s">
        <v>2279</v>
      </c>
      <c r="F5" t="s">
        <v>244</v>
      </c>
      <c r="I5" t="s">
        <v>38</v>
      </c>
      <c r="J5" t="s">
        <v>696</v>
      </c>
      <c r="K5" s="146" t="s">
        <v>2280</v>
      </c>
    </row>
    <row r="6" spans="1:11" ht="16.5">
      <c r="B6" t="s">
        <v>1413</v>
      </c>
      <c r="C6" t="s">
        <v>7</v>
      </c>
      <c r="D6" t="s">
        <v>2253</v>
      </c>
      <c r="E6" t="s">
        <v>30</v>
      </c>
      <c r="F6" t="s">
        <v>37</v>
      </c>
      <c r="I6" t="s">
        <v>2281</v>
      </c>
      <c r="J6" t="s">
        <v>951</v>
      </c>
      <c r="K6" s="146" t="s">
        <v>2282</v>
      </c>
    </row>
    <row r="7" spans="1:11" ht="16.5">
      <c r="C7" t="s">
        <v>8</v>
      </c>
      <c r="D7" t="s">
        <v>2283</v>
      </c>
      <c r="F7" t="s">
        <v>1203</v>
      </c>
      <c r="I7" t="s">
        <v>37</v>
      </c>
      <c r="J7" t="s">
        <v>857</v>
      </c>
      <c r="K7" s="146" t="s">
        <v>636</v>
      </c>
    </row>
    <row r="8" spans="1:11" ht="16.5">
      <c r="C8" t="s">
        <v>9</v>
      </c>
      <c r="D8" t="s">
        <v>20</v>
      </c>
      <c r="F8" t="s">
        <v>1071</v>
      </c>
      <c r="I8" t="s">
        <v>36</v>
      </c>
      <c r="J8" t="s">
        <v>1259</v>
      </c>
      <c r="K8" s="146" t="s">
        <v>2284</v>
      </c>
    </row>
    <row r="9" spans="1:11" ht="16.5">
      <c r="C9" t="s">
        <v>10</v>
      </c>
      <c r="D9" t="s">
        <v>23</v>
      </c>
      <c r="F9" t="s">
        <v>2279</v>
      </c>
      <c r="I9" t="s">
        <v>42</v>
      </c>
      <c r="J9" t="s">
        <v>759</v>
      </c>
      <c r="K9" s="146" t="s">
        <v>2285</v>
      </c>
    </row>
    <row r="10" spans="1:11" ht="16.5">
      <c r="C10" t="s">
        <v>11</v>
      </c>
      <c r="D10" t="s">
        <v>21</v>
      </c>
      <c r="F10" t="s">
        <v>30</v>
      </c>
      <c r="I10" t="s">
        <v>44</v>
      </c>
      <c r="J10" t="s">
        <v>1126</v>
      </c>
      <c r="K10" s="146" t="s">
        <v>2286</v>
      </c>
    </row>
    <row r="11" spans="1:11" ht="16.5">
      <c r="C11" t="s">
        <v>12</v>
      </c>
      <c r="D11" t="s">
        <v>2287</v>
      </c>
      <c r="F11" t="s">
        <v>95</v>
      </c>
      <c r="I11" t="s">
        <v>2288</v>
      </c>
      <c r="J11" t="s">
        <v>230</v>
      </c>
      <c r="K11" s="146" t="s">
        <v>2289</v>
      </c>
    </row>
    <row r="12" spans="1:11" ht="16.5">
      <c r="C12" t="s">
        <v>13</v>
      </c>
      <c r="D12" t="s">
        <v>22</v>
      </c>
      <c r="F12" t="s">
        <v>1017</v>
      </c>
      <c r="I12" t="s">
        <v>41</v>
      </c>
      <c r="J12" t="s">
        <v>674</v>
      </c>
      <c r="K12" s="146" t="s">
        <v>2290</v>
      </c>
    </row>
    <row r="13" spans="1:11" ht="16.5">
      <c r="C13" t="s">
        <v>2291</v>
      </c>
      <c r="F13" t="s">
        <v>622</v>
      </c>
      <c r="I13" t="s">
        <v>43</v>
      </c>
      <c r="J13" t="s">
        <v>788</v>
      </c>
      <c r="K13" s="146" t="s">
        <v>2292</v>
      </c>
    </row>
    <row r="14" spans="1:11" ht="16.5">
      <c r="I14" t="s">
        <v>39</v>
      </c>
      <c r="J14" t="s">
        <v>766</v>
      </c>
      <c r="K14" s="146" t="s">
        <v>2293</v>
      </c>
    </row>
    <row r="15" spans="1:11" ht="16.5">
      <c r="I15" t="s">
        <v>2294</v>
      </c>
      <c r="J15" t="s">
        <v>357</v>
      </c>
      <c r="K15" s="146" t="s">
        <v>1118</v>
      </c>
    </row>
    <row r="16" spans="1:11" ht="16.5">
      <c r="I16" t="s">
        <v>103</v>
      </c>
      <c r="J16" t="s">
        <v>103</v>
      </c>
      <c r="K16" s="146" t="s">
        <v>858</v>
      </c>
    </row>
    <row r="17" spans="11:11" ht="16.5">
      <c r="K17" s="146" t="s">
        <v>1763</v>
      </c>
    </row>
    <row r="18" spans="11:11" ht="16.5">
      <c r="K18" s="146" t="s">
        <v>2295</v>
      </c>
    </row>
    <row r="19" spans="11:11" ht="16.5">
      <c r="K19" s="146" t="s">
        <v>2296</v>
      </c>
    </row>
    <row r="20" spans="11:11" ht="16.5">
      <c r="K20" s="146" t="s">
        <v>101</v>
      </c>
    </row>
    <row r="21" spans="11:11" ht="16.5">
      <c r="K21" s="146" t="s">
        <v>607</v>
      </c>
    </row>
    <row r="22" spans="11:11" ht="16.5">
      <c r="K22" s="146" t="s">
        <v>958</v>
      </c>
    </row>
    <row r="23" spans="11:11" ht="16.5">
      <c r="K23" s="146" t="s">
        <v>895</v>
      </c>
    </row>
    <row r="24" spans="11:11" ht="16.5">
      <c r="K24" s="146" t="s">
        <v>973</v>
      </c>
    </row>
    <row r="25" spans="11:11" ht="16.5">
      <c r="K25" s="146" t="s">
        <v>952</v>
      </c>
    </row>
    <row r="26" spans="11:11" ht="16.5">
      <c r="K26" s="146" t="s">
        <v>596</v>
      </c>
    </row>
    <row r="27" spans="11:11" ht="16.5">
      <c r="K27" s="146" t="s">
        <v>2297</v>
      </c>
    </row>
    <row r="28" spans="11:11" ht="16.5">
      <c r="K28" s="146" t="s">
        <v>2298</v>
      </c>
    </row>
    <row r="29" spans="11:11" ht="16.5">
      <c r="K29" s="146" t="s">
        <v>1155</v>
      </c>
    </row>
    <row r="30" spans="11:11" ht="16.5">
      <c r="K30" s="146" t="s">
        <v>2299</v>
      </c>
    </row>
    <row r="31" spans="11:11" ht="16.5">
      <c r="K31" s="146" t="s">
        <v>2300</v>
      </c>
    </row>
    <row r="32" spans="11:11" ht="16.5">
      <c r="K32" s="146" t="s">
        <v>2301</v>
      </c>
    </row>
    <row r="33" spans="11:11" ht="16.5">
      <c r="K33" s="146" t="s">
        <v>697</v>
      </c>
    </row>
    <row r="34" spans="11:11" ht="16.5">
      <c r="K34" s="146" t="s">
        <v>2302</v>
      </c>
    </row>
    <row r="35" spans="11:11" ht="16.5">
      <c r="K35" s="146" t="s">
        <v>2303</v>
      </c>
    </row>
    <row r="36" spans="11:11" ht="16.5">
      <c r="K36" s="146" t="s">
        <v>2304</v>
      </c>
    </row>
    <row r="37" spans="11:11" ht="16.5">
      <c r="K37" s="146" t="s">
        <v>767</v>
      </c>
    </row>
    <row r="38" spans="11:11" ht="16.5">
      <c r="K38" s="146" t="s">
        <v>1133</v>
      </c>
    </row>
    <row r="39" spans="11:11" ht="16.5">
      <c r="K39" s="146" t="s">
        <v>2305</v>
      </c>
    </row>
    <row r="40" spans="11:11" ht="16.5">
      <c r="K40" s="146" t="s">
        <v>813</v>
      </c>
    </row>
    <row r="41" spans="11:11" ht="16.5">
      <c r="K41" s="146" t="s">
        <v>2306</v>
      </c>
    </row>
    <row r="42" spans="11:11" ht="16.5">
      <c r="K42" s="146" t="s">
        <v>2307</v>
      </c>
    </row>
    <row r="43" spans="11:11" ht="16.5">
      <c r="K43" s="146" t="s">
        <v>2308</v>
      </c>
    </row>
    <row r="44" spans="11:11" ht="16.5">
      <c r="K44" s="146" t="s">
        <v>887</v>
      </c>
    </row>
    <row r="45" spans="11:11" ht="16.5">
      <c r="K45" s="146" t="s">
        <v>2309</v>
      </c>
    </row>
    <row r="46" spans="11:11" ht="16.5">
      <c r="K46" s="146" t="s">
        <v>1818</v>
      </c>
    </row>
    <row r="47" spans="11:11" ht="16.5">
      <c r="K47" s="146" t="s">
        <v>2310</v>
      </c>
    </row>
    <row r="48" spans="11:11" ht="16.5">
      <c r="K48" s="146" t="s">
        <v>2311</v>
      </c>
    </row>
    <row r="49" spans="11:11" ht="16.5">
      <c r="K49" s="146" t="s">
        <v>231</v>
      </c>
    </row>
    <row r="50" spans="11:11" ht="16.5">
      <c r="K50" s="146" t="s">
        <v>2312</v>
      </c>
    </row>
    <row r="51" spans="11:11" ht="16.5">
      <c r="K51" s="146" t="s">
        <v>1783</v>
      </c>
    </row>
    <row r="52" spans="11:11" ht="16.5">
      <c r="K52" s="146" t="s">
        <v>921</v>
      </c>
    </row>
    <row r="53" spans="11:11" ht="16.5">
      <c r="K53" s="146" t="s">
        <v>2313</v>
      </c>
    </row>
    <row r="54" spans="11:11" ht="16.5">
      <c r="K54" s="146" t="s">
        <v>1982</v>
      </c>
    </row>
    <row r="55" spans="11:11" ht="16.5">
      <c r="K55" s="146" t="s">
        <v>2314</v>
      </c>
    </row>
    <row r="56" spans="11:11" ht="16.5">
      <c r="K56" s="146" t="s">
        <v>1842</v>
      </c>
    </row>
    <row r="57" spans="11:11" ht="16.5">
      <c r="K57" s="146" t="s">
        <v>2315</v>
      </c>
    </row>
    <row r="58" spans="11:11" ht="16.5">
      <c r="K58" s="146" t="s">
        <v>1962</v>
      </c>
    </row>
    <row r="59" spans="11:11" ht="16.5">
      <c r="K59" s="146" t="s">
        <v>760</v>
      </c>
    </row>
    <row r="60" spans="11:11" ht="16.5">
      <c r="K60" s="146" t="s">
        <v>2316</v>
      </c>
    </row>
    <row r="61" spans="11:11" ht="16.5">
      <c r="K61" s="146" t="s">
        <v>1992</v>
      </c>
    </row>
    <row r="62" spans="11:11" ht="16.5">
      <c r="K62" s="146" t="s">
        <v>103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Analisis de Datos</vt:lpstr>
      <vt:lpstr>Contratos Diciembre</vt:lpstr>
      <vt:lpstr>LISTA</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2019-01-22T19:55:55Z</dcterms:created>
  <dcterms:modified xsi:type="dcterms:W3CDTF">2019-01-30T00:33:44Z</dcterms:modified>
</cp:coreProperties>
</file>