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24433491\Documents\MIGRACION\2019\PUBLICACIONES\INFORME MENSUAL\"/>
    </mc:Choice>
  </mc:AlternateContent>
  <bookViews>
    <workbookView xWindow="0" yWindow="240" windowWidth="21840" windowHeight="11595" activeTab="1"/>
  </bookViews>
  <sheets>
    <sheet name="Análisis de Información" sheetId="4" r:id="rId1"/>
    <sheet name="AGAF,34" sheetId="1" r:id="rId2"/>
    <sheet name="Orientación de Diligenciamiento" sheetId="2" r:id="rId3"/>
    <sheet name="LISTAS"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xlnm._FilterDatabase" localSheetId="1" hidden="1">'AGAF,34'!$A$5:$BE$153</definedName>
  </definedNames>
  <calcPr calcId="162913"/>
  <pivotCaches>
    <pivotCache cacheId="0" r:id="rId34"/>
    <pivotCache cacheId="1" r:id="rId3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19" i="1" l="1"/>
  <c r="AE19" i="1"/>
  <c r="AK64" i="1" l="1"/>
  <c r="AK61" i="1"/>
  <c r="AK59" i="1"/>
  <c r="AK58" i="1"/>
  <c r="AK57" i="1"/>
  <c r="AK55" i="1"/>
  <c r="AK52" i="1"/>
  <c r="AK49" i="1"/>
  <c r="AK48" i="1"/>
  <c r="AK47" i="1"/>
  <c r="AK45" i="1"/>
  <c r="AK44" i="1"/>
  <c r="AK43" i="1"/>
  <c r="AK42" i="1"/>
  <c r="AK40" i="1"/>
  <c r="AK39" i="1"/>
  <c r="AK35" i="1"/>
  <c r="AK34" i="1"/>
  <c r="AK30" i="1"/>
  <c r="AK28" i="1"/>
  <c r="AK27" i="1"/>
  <c r="AK26" i="1"/>
  <c r="AK25" i="1"/>
  <c r="AK24" i="1"/>
  <c r="AV45" i="1" l="1"/>
  <c r="BE45" i="1"/>
  <c r="BE59" i="1" l="1"/>
  <c r="BE58" i="1"/>
  <c r="BE57" i="1"/>
  <c r="BE49" i="1"/>
  <c r="BE48" i="1"/>
  <c r="BE47" i="1"/>
  <c r="BE29" i="1"/>
  <c r="BE28" i="1"/>
  <c r="BE27" i="1"/>
  <c r="BE26" i="1"/>
  <c r="BE25" i="1"/>
  <c r="AK12" i="1"/>
  <c r="BE12" i="1" s="1"/>
  <c r="AK10" i="1"/>
  <c r="BE10" i="1" s="1"/>
  <c r="AK9" i="1"/>
  <c r="BE9" i="1" s="1"/>
  <c r="BE43" i="1" l="1"/>
  <c r="AV21" i="1"/>
  <c r="AK21" i="1"/>
  <c r="BE21" i="1" s="1"/>
  <c r="AE21" i="1"/>
  <c r="AV20" i="1"/>
  <c r="AK20" i="1"/>
  <c r="BE20" i="1" s="1"/>
  <c r="AE20" i="1"/>
  <c r="AV24" i="1"/>
  <c r="BE24" i="1"/>
  <c r="AV23" i="1" l="1"/>
  <c r="AK23" i="1"/>
  <c r="BE23" i="1" s="1"/>
  <c r="AE23" i="1"/>
  <c r="AV22" i="1"/>
  <c r="AK22" i="1"/>
  <c r="BE22" i="1" s="1"/>
  <c r="AE22" i="1"/>
  <c r="BE35" i="1" l="1"/>
  <c r="BE34" i="1"/>
  <c r="BE64" i="1"/>
  <c r="BE61" i="1"/>
  <c r="BE55" i="1"/>
  <c r="BE52" i="1"/>
  <c r="BE44" i="1"/>
  <c r="BE42" i="1"/>
  <c r="BE40" i="1"/>
  <c r="BE39" i="1"/>
  <c r="AE15" i="1" l="1"/>
  <c r="AE14" i="1"/>
  <c r="AE13" i="1"/>
  <c r="AE11" i="1"/>
  <c r="AE8" i="1"/>
  <c r="AE7" i="1"/>
  <c r="AE6" i="1"/>
  <c r="AK37" i="1" l="1"/>
  <c r="AK36" i="1"/>
  <c r="AK41" i="1"/>
  <c r="AK38" i="1"/>
  <c r="AV48" i="1" l="1"/>
  <c r="AV47" i="1"/>
  <c r="AV109" i="1" l="1"/>
  <c r="AV57" i="1"/>
  <c r="AV58" i="1"/>
  <c r="AV59" i="1"/>
  <c r="AE60" i="1"/>
  <c r="AV60" i="1" s="1"/>
  <c r="AV61" i="1"/>
  <c r="AE62" i="1"/>
  <c r="AV62" i="1" s="1"/>
  <c r="AE63" i="1"/>
  <c r="AV63" i="1" s="1"/>
  <c r="AV64" i="1"/>
  <c r="AE65" i="1"/>
  <c r="AV65" i="1" s="1"/>
  <c r="AE66" i="1"/>
  <c r="AV66" i="1" s="1"/>
  <c r="AE67" i="1"/>
  <c r="AV67" i="1" s="1"/>
  <c r="AE68" i="1"/>
  <c r="AV68" i="1" s="1"/>
  <c r="AE69" i="1"/>
  <c r="AV69" i="1" s="1"/>
  <c r="AE70" i="1"/>
  <c r="AV70" i="1" s="1"/>
  <c r="AE71" i="1"/>
  <c r="AV71" i="1" s="1"/>
  <c r="AE72" i="1"/>
  <c r="AV72" i="1" s="1"/>
  <c r="AE73" i="1"/>
  <c r="AV73" i="1" s="1"/>
  <c r="AE74" i="1"/>
  <c r="AV74" i="1" s="1"/>
  <c r="AE75" i="1"/>
  <c r="AV75" i="1" s="1"/>
  <c r="AE76" i="1"/>
  <c r="AV76" i="1" s="1"/>
  <c r="AE77" i="1"/>
  <c r="AV77" i="1" s="1"/>
  <c r="AE78" i="1"/>
  <c r="AV78" i="1" s="1"/>
  <c r="AE79" i="1"/>
  <c r="AV79" i="1" s="1"/>
  <c r="AE80" i="1"/>
  <c r="AV80" i="1" s="1"/>
  <c r="AE81" i="1"/>
  <c r="AV81" i="1" s="1"/>
  <c r="AE82" i="1"/>
  <c r="AV82" i="1" s="1"/>
  <c r="AE83" i="1"/>
  <c r="AV83" i="1" s="1"/>
  <c r="AE84" i="1"/>
  <c r="AV84" i="1" s="1"/>
  <c r="AE85" i="1"/>
  <c r="AV85" i="1" s="1"/>
  <c r="AE86" i="1"/>
  <c r="AV86" i="1" s="1"/>
  <c r="AE87" i="1"/>
  <c r="AV87" i="1" s="1"/>
  <c r="AE88" i="1"/>
  <c r="AV88" i="1" s="1"/>
  <c r="AE89" i="1"/>
  <c r="AV89" i="1" s="1"/>
  <c r="AE90" i="1"/>
  <c r="AV90" i="1" s="1"/>
  <c r="AE91" i="1"/>
  <c r="AV91" i="1" s="1"/>
  <c r="AE92" i="1"/>
  <c r="AV92" i="1" s="1"/>
  <c r="AE93" i="1"/>
  <c r="AV93" i="1" s="1"/>
  <c r="AE94" i="1"/>
  <c r="AV94" i="1" s="1"/>
  <c r="AE95" i="1"/>
  <c r="AV95" i="1" s="1"/>
  <c r="AE96" i="1"/>
  <c r="AV96" i="1" s="1"/>
  <c r="AE97" i="1"/>
  <c r="AV97" i="1" s="1"/>
  <c r="AE98" i="1"/>
  <c r="AV98" i="1" s="1"/>
  <c r="AE99" i="1"/>
  <c r="AV99" i="1" s="1"/>
  <c r="AE100" i="1"/>
  <c r="AV100" i="1" s="1"/>
  <c r="AE101" i="1"/>
  <c r="AV101" i="1" s="1"/>
  <c r="AE102" i="1"/>
  <c r="AV102" i="1" s="1"/>
  <c r="AE103" i="1"/>
  <c r="AV103" i="1" s="1"/>
  <c r="AE104" i="1"/>
  <c r="AV104" i="1" s="1"/>
  <c r="AE105" i="1"/>
  <c r="AV105" i="1" s="1"/>
  <c r="AE106" i="1"/>
  <c r="AV106" i="1" s="1"/>
  <c r="AE107" i="1"/>
  <c r="AV107" i="1" s="1"/>
  <c r="AE108" i="1"/>
  <c r="AV108" i="1" s="1"/>
  <c r="AK108" i="1"/>
  <c r="BE108" i="1" s="1"/>
  <c r="AK107" i="1"/>
  <c r="BE107" i="1" s="1"/>
  <c r="AK106" i="1"/>
  <c r="BE106" i="1" s="1"/>
  <c r="AK105" i="1"/>
  <c r="BE105" i="1" s="1"/>
  <c r="AK104" i="1"/>
  <c r="BE104" i="1" s="1"/>
  <c r="AK103" i="1"/>
  <c r="BE103" i="1" s="1"/>
  <c r="AK102" i="1"/>
  <c r="BE102" i="1" s="1"/>
  <c r="AK101" i="1"/>
  <c r="BE101" i="1" s="1"/>
  <c r="AK100" i="1"/>
  <c r="BE100" i="1" s="1"/>
  <c r="AK99" i="1"/>
  <c r="BE99" i="1" s="1"/>
  <c r="AK98" i="1"/>
  <c r="BE98" i="1" s="1"/>
  <c r="AK97" i="1"/>
  <c r="BE97" i="1" s="1"/>
  <c r="AK96" i="1"/>
  <c r="BE96" i="1" s="1"/>
  <c r="AK95" i="1"/>
  <c r="BE95" i="1" s="1"/>
  <c r="AK94" i="1"/>
  <c r="BE94" i="1" s="1"/>
  <c r="AK93" i="1"/>
  <c r="BE93" i="1" s="1"/>
  <c r="AK92" i="1"/>
  <c r="BE92" i="1" s="1"/>
  <c r="AK91" i="1"/>
  <c r="BE91" i="1" s="1"/>
  <c r="AK90" i="1"/>
  <c r="BE90" i="1" s="1"/>
  <c r="AK89" i="1"/>
  <c r="BE89" i="1" s="1"/>
  <c r="AK88" i="1"/>
  <c r="BE88" i="1" s="1"/>
  <c r="AK87" i="1"/>
  <c r="BE87" i="1" s="1"/>
  <c r="AK86" i="1"/>
  <c r="BE86" i="1" s="1"/>
  <c r="AK85" i="1"/>
  <c r="BE85" i="1" s="1"/>
  <c r="AK84" i="1"/>
  <c r="BE84" i="1" s="1"/>
  <c r="AK83" i="1"/>
  <c r="BE83" i="1" s="1"/>
  <c r="AK82" i="1"/>
  <c r="BE82" i="1" s="1"/>
  <c r="AK81" i="1"/>
  <c r="BE81" i="1" s="1"/>
  <c r="AK80" i="1"/>
  <c r="BE80" i="1" s="1"/>
  <c r="AK79" i="1"/>
  <c r="BE79" i="1" s="1"/>
  <c r="AK78" i="1"/>
  <c r="BE78" i="1" s="1"/>
  <c r="AK77" i="1"/>
  <c r="BE77" i="1" s="1"/>
  <c r="AK76" i="1"/>
  <c r="BE76" i="1" s="1"/>
  <c r="AK75" i="1"/>
  <c r="BE75" i="1" s="1"/>
  <c r="AK74" i="1"/>
  <c r="BE74" i="1" s="1"/>
  <c r="AK73" i="1"/>
  <c r="BE73" i="1" s="1"/>
  <c r="AK72" i="1"/>
  <c r="BE72" i="1" s="1"/>
  <c r="AK71" i="1"/>
  <c r="BE71" i="1" s="1"/>
  <c r="AK70" i="1"/>
  <c r="BE70" i="1" s="1"/>
  <c r="AK69" i="1"/>
  <c r="BE69" i="1" s="1"/>
  <c r="AK68" i="1"/>
  <c r="BE68" i="1" s="1"/>
  <c r="AK67" i="1"/>
  <c r="BE67" i="1" s="1"/>
  <c r="AK66" i="1"/>
  <c r="BE66" i="1" s="1"/>
  <c r="AK65" i="1"/>
  <c r="BE65" i="1" s="1"/>
  <c r="AK63" i="1"/>
  <c r="BE63" i="1" s="1"/>
  <c r="AK62" i="1"/>
  <c r="BE62" i="1" s="1"/>
  <c r="AK60" i="1"/>
  <c r="BE60" i="1" s="1"/>
</calcChain>
</file>

<file path=xl/comments1.xml><?xml version="1.0" encoding="utf-8"?>
<comments xmlns="http://schemas.openxmlformats.org/spreadsheetml/2006/main">
  <authors>
    <author>Monica Marcela Monje Paterroyo</author>
  </authors>
  <commentList>
    <comment ref="AF25" authorId="0" shapeId="0">
      <text>
        <r>
          <rPr>
            <b/>
            <sz val="9"/>
            <color indexed="81"/>
            <rFont val="Tahoma"/>
            <charset val="1"/>
          </rPr>
          <t>Monica Marcela Monje Paterroyo:</t>
        </r>
        <r>
          <rPr>
            <sz val="9"/>
            <color indexed="81"/>
            <rFont val="Tahoma"/>
            <charset val="1"/>
          </rPr>
          <t xml:space="preserve">
NO se valida pues no esta incluida la poliza en ORFEO ni en SECOP</t>
        </r>
      </text>
    </comment>
    <comment ref="AF57" authorId="0" shapeId="0">
      <text>
        <r>
          <rPr>
            <b/>
            <sz val="9"/>
            <color indexed="81"/>
            <rFont val="Tahoma"/>
            <charset val="1"/>
          </rPr>
          <t>Monica Marcela Monje Paterroyo:</t>
        </r>
        <r>
          <rPr>
            <sz val="9"/>
            <color indexed="81"/>
            <rFont val="Tahoma"/>
            <charset val="1"/>
          </rPr>
          <t xml:space="preserve">
NO SE INCLUYE INFORMACION POR CUANTO A LA FECHA NO SE TENIA</t>
        </r>
      </text>
    </comment>
  </commentList>
</comments>
</file>

<file path=xl/sharedStrings.xml><?xml version="1.0" encoding="utf-8"?>
<sst xmlns="http://schemas.openxmlformats.org/spreadsheetml/2006/main" count="1620" uniqueCount="717">
  <si>
    <t xml:space="preserve">Formato de Seguimiento a  la Gestion Contractual </t>
  </si>
  <si>
    <t xml:space="preserve">Código: AGCF.34 </t>
  </si>
  <si>
    <t>Version: V2</t>
  </si>
  <si>
    <t xml:space="preserve">Fecha: </t>
  </si>
  <si>
    <t>PLATAFORMA</t>
  </si>
  <si>
    <t>CONSECUTIVO PAABS</t>
  </si>
  <si>
    <t>PROFESIONAL ENCARGADO</t>
  </si>
  <si>
    <t>EXPEDIENTE</t>
  </si>
  <si>
    <t>N°PROCESO EN SECOP</t>
  </si>
  <si>
    <t>MES</t>
  </si>
  <si>
    <t>FECHA PUBLICACION PROCESO SECOP II-TIENDA VIRTUAL</t>
  </si>
  <si>
    <t>MODALIDAD</t>
  </si>
  <si>
    <t>CAUSAL</t>
  </si>
  <si>
    <t>AREA DE LA  NECESIDAD</t>
  </si>
  <si>
    <t>OBJETO</t>
  </si>
  <si>
    <t>CODIGO UNSCSP</t>
  </si>
  <si>
    <t>NOMBRE DE CODIGO</t>
  </si>
  <si>
    <t>VALOR PROCESO</t>
  </si>
  <si>
    <t>CDP</t>
  </si>
  <si>
    <t>RUBRO</t>
  </si>
  <si>
    <t>ETAPA</t>
  </si>
  <si>
    <t>ESTADO</t>
  </si>
  <si>
    <t>N° DE CONTRATO CELEBRADO</t>
  </si>
  <si>
    <t>FECHA DE FIRMA CONTRATO</t>
  </si>
  <si>
    <t>TIPO DE CONTRATO</t>
  </si>
  <si>
    <t>REGIONAL</t>
  </si>
  <si>
    <t xml:space="preserve">LUGAR DE EJECUCION
</t>
  </si>
  <si>
    <t>CONTRATISTA</t>
  </si>
  <si>
    <t>IDENTIFICACION</t>
  </si>
  <si>
    <t>DV</t>
  </si>
  <si>
    <t>N° RP</t>
  </si>
  <si>
    <t>FECHA RP</t>
  </si>
  <si>
    <t>VALOR CONTRATO V 2019</t>
  </si>
  <si>
    <t>VALOR VF 2020</t>
  </si>
  <si>
    <t>VALOR TOTAL CONTRATO + VF</t>
  </si>
  <si>
    <t>GARANTIA</t>
  </si>
  <si>
    <t>FECHA DE EXPEDICION GARANTIA</t>
  </si>
  <si>
    <t>RIESGOS</t>
  </si>
  <si>
    <t>FECHA DE INICIO DEL CONTRATO</t>
  </si>
  <si>
    <t>FECHA DE TERMINACION DEL CONTRATO</t>
  </si>
  <si>
    <t>DIAS DE EJECUCION DEL CONTRATO</t>
  </si>
  <si>
    <t>NOMBRE SUPERVISOR</t>
  </si>
  <si>
    <t>CEDULA SUPERVISOR</t>
  </si>
  <si>
    <t xml:space="preserve">ADICION 1 </t>
  </si>
  <si>
    <t>FECHA  DE FIRMA</t>
  </si>
  <si>
    <t>ADICION 2</t>
  </si>
  <si>
    <t>FECHADE FIRMA</t>
  </si>
  <si>
    <t>ADICION 3</t>
  </si>
  <si>
    <t>ADICION 4</t>
  </si>
  <si>
    <t>FECHA DE FIRMA</t>
  </si>
  <si>
    <t>VALOR TOTAL DEL CONTRATO CON ADICIONES</t>
  </si>
  <si>
    <t>PRORROGA 1  EN DIAS</t>
  </si>
  <si>
    <t>PRORROGA 2 EN DIAS</t>
  </si>
  <si>
    <t xml:space="preserve">FECHADE FIRMA </t>
  </si>
  <si>
    <t>PRORROGA 3 EN DIAS</t>
  </si>
  <si>
    <t>PRORROGA 4 EN DIAS</t>
  </si>
  <si>
    <t>TIEMPO DE EJECUCION DEL CONTRATO CON LAS PRORROGAS</t>
  </si>
  <si>
    <t>1900/01/01</t>
  </si>
  <si>
    <t>Deben ingresar la plataforma en la que adelantaron el proceso (SECOP II / TIENDA VIRTUAL)</t>
  </si>
  <si>
    <t xml:space="preserve">Se tomara la utlima version del PAABS y este sera el que deben registrar </t>
  </si>
  <si>
    <t xml:space="preserve">Nombre de la funcionaria que lleva el proceso </t>
  </si>
  <si>
    <t>Número de expediente en ORFEO</t>
  </si>
  <si>
    <t>Número proceso en Secop II o Tienda Virtual (Cotizacion)</t>
  </si>
  <si>
    <t xml:space="preserve">Mes en el que adelanta el proceso </t>
  </si>
  <si>
    <t>Fecha en la que se publica el proceso en la plataforma, para el caso de la tienda virtual es la fecha de la cotización o de la orden en el evento de que no exista cotización.</t>
  </si>
  <si>
    <t>Modalidad de Contratacion al que corresponda el proceso</t>
  </si>
  <si>
    <t>Debe varificar e incluir de acuerdo a la modalidad de la contratacion</t>
  </si>
  <si>
    <t>Incluir el area de la necesidad</t>
  </si>
  <si>
    <t>Se tomara el que encierre todo el objeto del contrato.</t>
  </si>
  <si>
    <t xml:space="preserve">Informacion registrada en los estudios previos esta informacion debe coincidir con el clasificador suministrado por colombia compra </t>
  </si>
  <si>
    <t>Valor del proceso que registra el estudio previo.</t>
  </si>
  <si>
    <t>Número de CDP con el cual el proceso inicia; Es el documento mediante el cual se garantiza el principio de legalidad, es decir, la existencia del rubro y la apropiación presupuestal suficiente para atender un gasto determinado.</t>
  </si>
  <si>
    <t>Rubro el origen de los recursos, Código numérico que identifica el concepto del Gasto (Funcionamiento, Deuda Inversión)</t>
  </si>
  <si>
    <t>La Etapa en el que se encuentra el proceso de acuerdo a la clasificacion establecida en la lista</t>
  </si>
  <si>
    <t>El Estado en el que se encuentra el proceso de acuerdo a la clasificacion establecida en la lista</t>
  </si>
  <si>
    <t>Se debe registra con la siguiente codificación 
AO-#-AÑO (ACEPTACION OFERTA )
CO-#-AÑO (CONTRATOS)
OC-#-AÑO (ORDENES DE COMPRA)</t>
  </si>
  <si>
    <t>Fecha de firma del contrato que se tomara será la física de la orden de compra y la aceptación.</t>
  </si>
  <si>
    <t xml:space="preserve">Identificacion del contrato en el numeral 9.3 de los estudios previos </t>
  </si>
  <si>
    <t>Ubicación de la regional - sede donde se ejecuta el contrato</t>
  </si>
  <si>
    <t>LUGAR DE EJECUCION</t>
  </si>
  <si>
    <t>Ciudad de Ejecucion del proceso</t>
  </si>
  <si>
    <t>Nombre completo del contratista</t>
  </si>
  <si>
    <t>Cedula o NIT del contratista</t>
  </si>
  <si>
    <t>Digito de Verificación del proveedor</t>
  </si>
  <si>
    <t xml:space="preserve">Número de registro presupuestal </t>
  </si>
  <si>
    <t>Fecha del registro presupuestal</t>
  </si>
  <si>
    <t>Valor firma del contrato en la vigencia 2019</t>
  </si>
  <si>
    <t>Valor de la vigencia futura 2020</t>
  </si>
  <si>
    <t xml:space="preserve">Valor total del contrato mas vigencia futura </t>
  </si>
  <si>
    <t>SI / NO</t>
  </si>
  <si>
    <t>Fecha en la que se aprueba la garantia</t>
  </si>
  <si>
    <t>seleccione los riesgos que se encuentra dentro del contrato</t>
  </si>
  <si>
    <t>FECHA DE INICIO CONTRATO</t>
  </si>
  <si>
    <t>De acuerdo al plazo de ejecución estableció en el contrato</t>
  </si>
  <si>
    <t>FECHA DE TERMINACION CONTRATO</t>
  </si>
  <si>
    <t>Número de Días de ejecucion del contrato</t>
  </si>
  <si>
    <t>Nombre completo del supervisor</t>
  </si>
  <si>
    <t>Cedula del supervisor</t>
  </si>
  <si>
    <t>ADICION 1</t>
  </si>
  <si>
    <t>Valor en números de la adición</t>
  </si>
  <si>
    <t>FECHA FIRMA</t>
  </si>
  <si>
    <t>Fecha de firma de la adición en el documento</t>
  </si>
  <si>
    <t>PRORROGA 1 EN DIAS</t>
  </si>
  <si>
    <t>Número de dias de la prorroga</t>
  </si>
  <si>
    <t>Fecha de firma de la prorroga en el documento</t>
  </si>
  <si>
    <t>Plataforma</t>
  </si>
  <si>
    <t>Profesionales de Contratos</t>
  </si>
  <si>
    <t>Mes</t>
  </si>
  <si>
    <t>Área de la Necesidad</t>
  </si>
  <si>
    <t>Modalidad de Contratación</t>
  </si>
  <si>
    <t xml:space="preserve">Causal </t>
  </si>
  <si>
    <t>Etapa</t>
  </si>
  <si>
    <t>Estado</t>
  </si>
  <si>
    <t>Tipo de Contrato</t>
  </si>
  <si>
    <t>Regional</t>
  </si>
  <si>
    <t>Lugar de ejecución</t>
  </si>
  <si>
    <t>Garantia</t>
  </si>
  <si>
    <t xml:space="preserve">Riesgos </t>
  </si>
  <si>
    <t>Secop II</t>
  </si>
  <si>
    <t xml:space="preserve">Alejandra Maria Arcos </t>
  </si>
  <si>
    <t>Enero</t>
  </si>
  <si>
    <t>Dirección General</t>
  </si>
  <si>
    <t>Contratación Mínima Cuantía</t>
  </si>
  <si>
    <t>Mínima Cuantía</t>
  </si>
  <si>
    <t>Celebrado</t>
  </si>
  <si>
    <t>En ejecución</t>
  </si>
  <si>
    <t>Prestación de Servicios Profesionales</t>
  </si>
  <si>
    <t>Nivel Central</t>
  </si>
  <si>
    <t xml:space="preserve">Aéreo Aeropuerto Camilo Daza  </t>
  </si>
  <si>
    <t xml:space="preserve">Si </t>
  </si>
  <si>
    <t>1 SERIEDAD DE LA OFERTA</t>
  </si>
  <si>
    <t xml:space="preserve">Tienda Virtual </t>
  </si>
  <si>
    <t xml:space="preserve">Claudia Alexandra Triana </t>
  </si>
  <si>
    <t>Febrero</t>
  </si>
  <si>
    <t>Oficina Asesora de Planeación</t>
  </si>
  <si>
    <t>Contratación Directa</t>
  </si>
  <si>
    <t xml:space="preserve">Prestación de Servicios Profesionales </t>
  </si>
  <si>
    <t>Desierto</t>
  </si>
  <si>
    <t>Cerrado</t>
  </si>
  <si>
    <t>Prestación de Servicios  de Apoyo a la gestión</t>
  </si>
  <si>
    <t>Regional Amazonas</t>
  </si>
  <si>
    <t>Aéreo Aeropuerto Palonegro.</t>
  </si>
  <si>
    <t>No</t>
  </si>
  <si>
    <t>2 CUMPLIMIENTO</t>
  </si>
  <si>
    <t>Belisa Amparo Oviedo</t>
  </si>
  <si>
    <t>Marzo</t>
  </si>
  <si>
    <t>Oficina Asesora Jurídica</t>
  </si>
  <si>
    <t>Contratación Selección Abreviada</t>
  </si>
  <si>
    <t>Prestación de apoyo a la Gestión</t>
  </si>
  <si>
    <t>En Tramite</t>
  </si>
  <si>
    <t>Liquidado</t>
  </si>
  <si>
    <t>Arrendamiento</t>
  </si>
  <si>
    <t>Regional Andina</t>
  </si>
  <si>
    <t>Aeropuerto Alfonso Bonilla Aragón</t>
  </si>
  <si>
    <t>3 ESTABILIDAD_CALIDAD DE LA OBRA</t>
  </si>
  <si>
    <t xml:space="preserve">Diana Esperanza Duran Garcia </t>
  </si>
  <si>
    <t>Abril</t>
  </si>
  <si>
    <t xml:space="preserve">Oficina de Comunicaciones </t>
  </si>
  <si>
    <t>Contratación Concurso de Méritos</t>
  </si>
  <si>
    <t>Prestación de Servicios</t>
  </si>
  <si>
    <t>Regional  Antioquia</t>
  </si>
  <si>
    <t>Aeropuerto Alfonso López Pumarejo</t>
  </si>
  <si>
    <t>4 PAGO DE SALARIOS_PRESTACIONES SOCIALES LEGALES</t>
  </si>
  <si>
    <t>Jenny Motavita</t>
  </si>
  <si>
    <t>Mayo</t>
  </si>
  <si>
    <t>Oficina de Tecnología de la Informacion</t>
  </si>
  <si>
    <t>Contratación Licitación</t>
  </si>
  <si>
    <t>Exclusividad</t>
  </si>
  <si>
    <t>Obra</t>
  </si>
  <si>
    <t>Regional Caribe</t>
  </si>
  <si>
    <t xml:space="preserve">Aeropuerto Almirante Padilla </t>
  </si>
  <si>
    <t>5 RESPONSABILIDAD EXTRACONTRACTUAL</t>
  </si>
  <si>
    <t>Junio</t>
  </si>
  <si>
    <t xml:space="preserve">Subdirección de Control disciplinario Interno </t>
  </si>
  <si>
    <t>Interadministrativo</t>
  </si>
  <si>
    <t>Regional Eje Cafetero</t>
  </si>
  <si>
    <t>Aeropuerto el Dorado (Bogotá)</t>
  </si>
  <si>
    <t>6 BUEN MANEJO_CORRECTA INVERSIÓN DEL ANTICIPO</t>
  </si>
  <si>
    <t>Julio</t>
  </si>
  <si>
    <t>Subdirección Administrativa y Financiera</t>
  </si>
  <si>
    <t>Menor Cuantía</t>
  </si>
  <si>
    <t>Compraventa</t>
  </si>
  <si>
    <t>Regional El Dorado</t>
  </si>
  <si>
    <t>Aeropuerto El Edén (La Tebaida)</t>
  </si>
  <si>
    <t>7 CALIDAD_CORRECTO FUNCIONAMIENTO DE LOS BIENES SUMISTRADOS</t>
  </si>
  <si>
    <t>Agosto</t>
  </si>
  <si>
    <t xml:space="preserve">Subdirección de Talento Humano </t>
  </si>
  <si>
    <t>Subasta Inversa Electrónica</t>
  </si>
  <si>
    <t>Suministro</t>
  </si>
  <si>
    <t>Regional Guajira</t>
  </si>
  <si>
    <t>Aeropuerto Ernesto Cortissoz (Soledad)</t>
  </si>
  <si>
    <t>8 CALIDAD DL SERVICIO</t>
  </si>
  <si>
    <t>Septiembre</t>
  </si>
  <si>
    <t>Subdirección de Control Migratorio</t>
  </si>
  <si>
    <t>Comisión</t>
  </si>
  <si>
    <t>Regional Occidente</t>
  </si>
  <si>
    <t>Aeropuerto Gustavo Rojas Pinilla</t>
  </si>
  <si>
    <t>9 CONTRATO D GARANTÍA BANCARIA</t>
  </si>
  <si>
    <t>Octubre</t>
  </si>
  <si>
    <t>Subdirección de Verificación Migratoria</t>
  </si>
  <si>
    <t>Interventoría</t>
  </si>
  <si>
    <t>Regional Oriente</t>
  </si>
  <si>
    <t>Aeropuerto José María Córdoba</t>
  </si>
  <si>
    <t>10 CARTA DE CRÉDITO STAND-BY</t>
  </si>
  <si>
    <t>Noviembre</t>
  </si>
  <si>
    <t xml:space="preserve">Subdirección de Extranjería </t>
  </si>
  <si>
    <t xml:space="preserve">Acuerdo Marco de Precios </t>
  </si>
  <si>
    <r>
      <t xml:space="preserve">Seguros </t>
    </r>
    <r>
      <rPr>
        <sz val="9"/>
        <color theme="1"/>
        <rFont val="Arial"/>
        <family val="2"/>
      </rPr>
      <t xml:space="preserve">Intermediación  </t>
    </r>
  </si>
  <si>
    <t>Regional Orinoquia</t>
  </si>
  <si>
    <t>Aeropuerto Matecaña (Pereira).</t>
  </si>
  <si>
    <t>11 CONTRATO D GARANTÍA BANCARIA + CARTA D CRÉDITO STAND-BY</t>
  </si>
  <si>
    <t xml:space="preserve">Diciembre </t>
  </si>
  <si>
    <t xml:space="preserve">Bolsa de Productos </t>
  </si>
  <si>
    <t xml:space="preserve">Orden de Compra </t>
  </si>
  <si>
    <t>Regional San Andrés</t>
  </si>
  <si>
    <t>Aeropuerto Rafael Núñez (Cartagena).</t>
  </si>
  <si>
    <t>12 SERIEDAD D LA OFERTA + CUMPLIMIENTO</t>
  </si>
  <si>
    <t>Grandes Superficies</t>
  </si>
  <si>
    <t>Aceptación de oferta</t>
  </si>
  <si>
    <t>Regional Nariño</t>
  </si>
  <si>
    <t xml:space="preserve">Aeropuerto Simón Bolívar (Santa Martha) </t>
  </si>
  <si>
    <t>13 SERIEDAD D LA OFERTA + ESTABILIDAD_CALIDAD D LA OBRA</t>
  </si>
  <si>
    <t>Urgencia Manifiesta</t>
  </si>
  <si>
    <t xml:space="preserve">Suscripción </t>
  </si>
  <si>
    <t xml:space="preserve">Nivel Nacional </t>
  </si>
  <si>
    <t>Arauca</t>
  </si>
  <si>
    <t>14 SERIEDAD D LA OFERTA + PAGO D SALARIOS_PRESTACIONES SOCIALES LEGALES</t>
  </si>
  <si>
    <t>Adquisición de Inmuebles</t>
  </si>
  <si>
    <t>N/A</t>
  </si>
  <si>
    <t>Armenia</t>
  </si>
  <si>
    <t>15 SERIEDAD D LA OFERTA + RESPONSABILIDAD EXTRACONTRACTUAL</t>
  </si>
  <si>
    <t>Bahía Solano</t>
  </si>
  <si>
    <t>16 SERIEDAD D LA OFERTA + BUEN MANEJO_CORRECTA INVERSIÓN DEL ANTICIPO</t>
  </si>
  <si>
    <t>Barranquilla</t>
  </si>
  <si>
    <t>17 SERIEDAD DOFERTA + CALIDAD_CORRECTO FUNCIONAM D BIENES_SUMISTR</t>
  </si>
  <si>
    <t>Base Militar Apiay</t>
  </si>
  <si>
    <t>18 SERIEDAD D LA OFERTA + CALIDAD DEL SERVICIO</t>
  </si>
  <si>
    <t>Bogotá D.C.</t>
  </si>
  <si>
    <t>19 SERIEDAD D LA OFERTA + CUMPLIM + ESTABIL_CALIDAD D LA OBRA</t>
  </si>
  <si>
    <t xml:space="preserve">Bucaramanga </t>
  </si>
  <si>
    <t>20 SERIEDAD D LA OFERTA + CUMPLIM + PAGO D SALARIOS_PRESTAC SOC LEGALES</t>
  </si>
  <si>
    <t>Cali</t>
  </si>
  <si>
    <t>21 SERIEDAD D LA OFERTA + CUMPLIM + RESPONSAB EXTRACONTRACTUAL</t>
  </si>
  <si>
    <t>Capurgana</t>
  </si>
  <si>
    <t>22 SERIEDAD D LA OFERTA + CUMPLIM + BUEN MANEJO_CORRECTA INVER  DL ANTICIPO</t>
  </si>
  <si>
    <t>Cartagena</t>
  </si>
  <si>
    <t xml:space="preserve">23 SERIEDAD D LA OFERTA + CUMPLIM + CALIDAD_CORRECTO FUNCIONAM D LOS BIENES SUMIN </t>
  </si>
  <si>
    <t>Coveñas</t>
  </si>
  <si>
    <t>24 SERIEDAD D LA OFERTA + CUMPLIM + CALIDAD DL SERVICIO</t>
  </si>
  <si>
    <t>Cúcuta</t>
  </si>
  <si>
    <t>25 SERIEDAD D OFERTA + CUMPLIM + ESTABIL_CALIDAD D OBRA+ PAGO SALAR_PRESTAC SOC LEG</t>
  </si>
  <si>
    <t>Ibagué</t>
  </si>
  <si>
    <t>26 SERIEDAD D OFERTA + CUMPLIM + ESTABIL_CALIDAD D OBRA+ RESPONSAB EXTRACONTRACTUAL</t>
  </si>
  <si>
    <t>Juradó</t>
  </si>
  <si>
    <t>30 SERIEDAD D LA OFERTA + CUMPLIM + ESTABIL_CALIDAD D OBRA+ CALIDAD DL SERVICIO</t>
  </si>
  <si>
    <t>Leticia</t>
  </si>
  <si>
    <t>40 CUMPLIM+ ESTABIL_CALIDAD D LA OBRA</t>
  </si>
  <si>
    <t>Maicao</t>
  </si>
  <si>
    <t>41 CUMPLIM+ PAGO D SALARIOS_PRESTAC SOC LEGALES</t>
  </si>
  <si>
    <t>Manizales</t>
  </si>
  <si>
    <t>42 CUMPLIM+ RESPONSAB EXTRACONTRACTUAL</t>
  </si>
  <si>
    <t>Marítimo Tumaco</t>
  </si>
  <si>
    <t>43 CUMPLIM+ BUEN MANEJO_CORRECTA INVER  DL ANTICIPO</t>
  </si>
  <si>
    <t>Medellín</t>
  </si>
  <si>
    <t xml:space="preserve">44 CUMPLIM+ CALIDAD_CORRECTO FUNCIONAM D LOS BIENES SUMIN </t>
  </si>
  <si>
    <t>Montería</t>
  </si>
  <si>
    <t>45 CUMPLIM+ CALIDAD DL SERVICIO</t>
  </si>
  <si>
    <t>Neiva</t>
  </si>
  <si>
    <t>46 CUMPLIM+ ESTABIL_CALIDAD D OBRA+ PAGO D SALARIOS_PRESTAC SOC LEGALES</t>
  </si>
  <si>
    <t>Paraguachón</t>
  </si>
  <si>
    <t>47 CUMPLIM+ ESTABIL_CALIDAD D OBRA+ RESPONSAB EXTRACONTRACTUAL</t>
  </si>
  <si>
    <t>Pasto.</t>
  </si>
  <si>
    <t>48 CUMPLIM+ ESTABIL_CALIDAD D OBRA+ BUEN MANEJO_CORRECTA INVER  DL ANTICIPO</t>
  </si>
  <si>
    <t>Pereira</t>
  </si>
  <si>
    <t xml:space="preserve">49 CUMPLIM+ ESTABIL_CALIDAD D OBRA+ CALIDAD_CORRECTO FUNCIONAM D LOS BIENES SUMIN </t>
  </si>
  <si>
    <t xml:space="preserve">Popayán </t>
  </si>
  <si>
    <t xml:space="preserve">50 CUMPLIM+ ESTABIL_CALIDAD D OBRA+ CALIDAD_CORRECTO FUNCIONAM D LOS BIENES SUMIN </t>
  </si>
  <si>
    <t>Providencia</t>
  </si>
  <si>
    <t>51 CUMPLIM+ ESTABIL_CALIDAD D OBRA+ CALIDAD DL SERVICIO</t>
  </si>
  <si>
    <t>Puente Internacional Rumichaca</t>
  </si>
  <si>
    <t>61 ESTABIL_CALIDAD D OBRA+ PAGO D SALARIOS_PRESTAC SOC LEGALES</t>
  </si>
  <si>
    <t xml:space="preserve">Puente Internacional Simón Bolívar </t>
  </si>
  <si>
    <t>62 ESTABIL_CALIDAD D OBRA+ RESPONSAB EXTRACONTRACTUAL</t>
  </si>
  <si>
    <t xml:space="preserve">Puente Páez  </t>
  </si>
  <si>
    <t>63 ESTABIL_CALIDAD D OBRA+ BUEN MANEJO_CORRECTA INVER  DL ANTICIPO</t>
  </si>
  <si>
    <t>Puerto Carreño</t>
  </si>
  <si>
    <t xml:space="preserve">64 ESTABIL_CALIDAD D OBRA+ CALIDAD_CORRECTO FUNCIONAM D LOS BIENES SUMIN </t>
  </si>
  <si>
    <t>Puerto de Buenaventura</t>
  </si>
  <si>
    <t xml:space="preserve">65 ESTABIL_CALIDAD D OBRA+ CALIDAD_CORRECTO FUNCIONAM D LOS BIENES SUMIN </t>
  </si>
  <si>
    <t xml:space="preserve">Puerto Inírida </t>
  </si>
  <si>
    <t>66 ESTABIL_CALIDAD D OBRA+ CALIDAD DL SERVICIO</t>
  </si>
  <si>
    <t>Puerto Leguizamón</t>
  </si>
  <si>
    <t>70 ESTABIL_CALIDAD D OBRA+ PAGO D SALARIOS_PRESTAC SOC LEG + CALIDAD DL SERVICIO</t>
  </si>
  <si>
    <t>Puerto Nuevo</t>
  </si>
  <si>
    <t>76 PAGO D SALARIOS_PRESTAC SOC LEG + RESPONSAB EXTRACONTRACTUAL</t>
  </si>
  <si>
    <t xml:space="preserve">Puerto Santander </t>
  </si>
  <si>
    <t>77 PAGO D SALARIOS_PRESTAC SOC LEG + BUEN MANEJO_CORRECTA INVER  DL ANTICIPO</t>
  </si>
  <si>
    <t xml:space="preserve">Puerto Simón Bolívar </t>
  </si>
  <si>
    <t xml:space="preserve">78 PAGO D SALARIOS_PRESTAC SOC LEG + CALIDAD_CORRECTO FUNCIONAM D LOS BIENES SUMIN </t>
  </si>
  <si>
    <t>Quibdó</t>
  </si>
  <si>
    <t>79 PAGO D SALARIOS_PRESTAC SOC LEG + CALIDAD DL SERVICIO</t>
  </si>
  <si>
    <t>Riohacha</t>
  </si>
  <si>
    <t>85 RESPONSAB EXTRACONTRACTUAL + BUEN MANEJO_CORRECTA INVER  DL ANTICIPO</t>
  </si>
  <si>
    <t xml:space="preserve">San Miguel </t>
  </si>
  <si>
    <t xml:space="preserve">86 RESPONSAB EXTRACONTRACTUAL + CALIDAD_CORRECTO FUNCIONAM D LOS BIENES SUMIN </t>
  </si>
  <si>
    <t>Santa Marta</t>
  </si>
  <si>
    <t>87 RESPONSAB EXTRACONTRACTUAL + CALIDAD DL SERVICIO</t>
  </si>
  <si>
    <t>Sincelejo</t>
  </si>
  <si>
    <t>91 CALIDAD_CORRECTO FUNCIONAM D LOS BIENES SUMIN  + CALIDAD DL SERVICIO</t>
  </si>
  <si>
    <t>Terrestre Chiles</t>
  </si>
  <si>
    <t>99999998 NO SE DILIGENCIA INFORMACIÓN PARA ESTE FORMULARIO EN ESTE PERÍODO DE REPORTE</t>
  </si>
  <si>
    <t>Tunja</t>
  </si>
  <si>
    <t>Turbo</t>
  </si>
  <si>
    <t>Valledupar</t>
  </si>
  <si>
    <t>Villavicencio</t>
  </si>
  <si>
    <t>Yopal</t>
  </si>
  <si>
    <t xml:space="preserve">A-02-02-02-008 </t>
  </si>
  <si>
    <t>A-02-02-02-008</t>
  </si>
  <si>
    <t xml:space="preserve">A-02-02-02-007 </t>
  </si>
  <si>
    <t>Servicios de mantenimiento y reparación de vehículos</t>
  </si>
  <si>
    <t>A-02-02-01-003</t>
  </si>
  <si>
    <t>C-1199-1002-10-0-1199001-02</t>
  </si>
  <si>
    <t>Etiquetas de fila</t>
  </si>
  <si>
    <t>Total general</t>
  </si>
  <si>
    <t>Numero de Contratos Celebrados</t>
  </si>
  <si>
    <t xml:space="preserve">Valor Total de los Contratos Celebrados </t>
  </si>
  <si>
    <t xml:space="preserve">Áreas de la Necesidad </t>
  </si>
  <si>
    <t>Cantidad de Contratos por Área</t>
  </si>
  <si>
    <t>Valor Total de los Contratos Celebrados por Área</t>
  </si>
  <si>
    <t xml:space="preserve">C-1199-1002-10-0-1199001-02 </t>
  </si>
  <si>
    <t>MANTENIMIENTO DE POZO ARTESANO, CANALES AGUAS LLUVIAS Y TANQUE DE ALMACENAMIENTO, DISTRIBUCIÓN DE AGUA PARA CONSUMO HUMANO DE LA REGIONAL AMAZONAS.</t>
  </si>
  <si>
    <t>A-02-02-02-006</t>
  </si>
  <si>
    <t>20196231405000076E</t>
  </si>
  <si>
    <t>20196231405000096E</t>
  </si>
  <si>
    <t>SIP-005</t>
  </si>
  <si>
    <t xml:space="preserve">Subasta Inversa </t>
  </si>
  <si>
    <t>Contratar la prestación del servicio de mantenimiento general preventivo y correctivo con suministro de repuestos, para los equipos de aire acondicionado en los inmuebles a cargo de Migración Colombia</t>
  </si>
  <si>
    <t>Servicio de instalación y mantenimiento acondicionamiento del aire, enfriamiento y calefacción hvac</t>
  </si>
  <si>
    <t>20196231405000072E</t>
  </si>
  <si>
    <t>SIP-004-2019</t>
  </si>
  <si>
    <t>Contratar la prestación del servicio de videoconferencia entre las sedes de la Unidad Administrativa Especial Migración Colombia, de acuerdo con los requerimientos técnicos de la Entidad.</t>
  </si>
  <si>
    <t>20196231403000005E</t>
  </si>
  <si>
    <t>SIP-006-2019</t>
  </si>
  <si>
    <t xml:space="preserve">Adquirir la extensión de garantía para los servidores marca Hewlett-Packard, con su debido soporte, que hacen parte de la plataforma tecnológica de la Unidad Administrativa Especial Migración Colombia. </t>
  </si>
  <si>
    <t>Ingeniería de software o hardware</t>
  </si>
  <si>
    <t>20196231405000084E</t>
  </si>
  <si>
    <t>PCD-054-2019</t>
  </si>
  <si>
    <t>CONTRATAR LOS SERVICIOS PROFESIONALES PARA LA REALIZACIÓN DE ACCIONES DE FORMACIÓN EN IDIOMAS PARA FUNCIONARIOS A NIVEL NACIONAL</t>
  </si>
  <si>
    <t>Enseñanza de idioma extranjero</t>
  </si>
  <si>
    <t>C-1199-1002-9-0-1199005-02</t>
  </si>
  <si>
    <t>20196231405000089E</t>
  </si>
  <si>
    <t>MANTENIMIENTO PREVENTIVO Y CORRECTIVO DE PLANTAS ELECTRICAS A NIVEL NACIONAL</t>
  </si>
  <si>
    <t>Servicio de mantenimiento de energia de emergencia o energia</t>
  </si>
  <si>
    <t>20196231411000001E</t>
  </si>
  <si>
    <t>SUMINISTRAR LOS MATERIALES FERRO ELECTRICOS PARA ATENDER LOS REQUERIMIENTOS QUE EN MATERIA DE MANTENIMIENTO LOCATIVO PRESENTE LA SEDE DEL NIVEL CENTRAL Y LAS SEDES Y PCM PERTENECIENTES A LA REGIONAL ANDINA Y DEMAS QUE SE REQUIERAN</t>
  </si>
  <si>
    <t>Distribuidos de fluidos y gas</t>
  </si>
  <si>
    <t>A-02-02-0-001,A-02-02-0-002,A-02-02-0-003,A-02-02-0-004</t>
  </si>
  <si>
    <t>José Clemente Gómez R.</t>
  </si>
  <si>
    <t xml:space="preserve">  20196231405000095E</t>
  </si>
  <si>
    <t>SAMC-001-2019</t>
  </si>
  <si>
    <t>Contratar el mantenimiento preventivo y correctivo con suministro de repuestos originales u homologados para los vehículos Multimarcas que conforman el parque automotor de la Unidad Administrativa Especial Migración ubicados en Bogotá, Regional Aeropuerto El Dorado y Regional Andina sedes Tunja, Ibagué y Neiva.</t>
  </si>
  <si>
    <t>PCD-057-2019</t>
  </si>
  <si>
    <t xml:space="preserve">CONTRATAR LOS SERVICIOS PROFESIONALES PARA LA REALIZACIÓN DE UN SEMINARIO EN CONTRATACIÓN ESTATAL </t>
  </si>
  <si>
    <t>Educación para Empleados</t>
  </si>
  <si>
    <t xml:space="preserve">C-1199-1002-9-0-1199005-02 </t>
  </si>
  <si>
    <t>20196231405000087E</t>
  </si>
  <si>
    <t>A-02-02-02-009</t>
  </si>
  <si>
    <t>SIP 001-2019</t>
  </si>
  <si>
    <t>SIP 002-2019</t>
  </si>
  <si>
    <t>DISEL</t>
  </si>
  <si>
    <t>20196231411000002E</t>
  </si>
  <si>
    <t>SIP 008-2019</t>
  </si>
  <si>
    <t>CONTRATAR EL SUMINISTRO DE COMBUSTIBLE PARA LOS MUNICIPIOS NO CUBIERTOS POR EL ACUERDO MARCO DE PRECIOS DE COLOMBIA COMPRA EFICIENTE: AGUACHICA, BUENAVENTURA, CÚCUTA, IPIALES, LA DORADA, PASTO, QUIBDÓ, SAN GIL, SOLEDAD, PUERTO COLOMBIA, VALLEDUPAR, ARAUCA, BUCARAMANGA, TUNJA,  POPAYAN  Y YOPAL</t>
  </si>
  <si>
    <t>20196231407000003E</t>
  </si>
  <si>
    <t>MC-020</t>
  </si>
  <si>
    <t>Contratar el suministro de combustibles (Gasolina Corriente y ACPM diésel corriente) para el parque automotor y la planta eléctrica asignados a la Regional Nariño de la Unidad Administrativa Especial Migración Colombia, en la Sede localizada en el PCM de Tumaco.</t>
  </si>
  <si>
    <t>Materiales Combustibles, Aditivos para Combustibles, Lubricantes y Anticorrosivos</t>
  </si>
  <si>
    <t>20196231405000100E</t>
  </si>
  <si>
    <t>SIP-007</t>
  </si>
  <si>
    <t>Subasta Inversa Presencial</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</si>
  <si>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</si>
  <si>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impresión Digital</t>
  </si>
  <si>
    <t>20196231403000006E</t>
  </si>
  <si>
    <t>SIP-009</t>
  </si>
  <si>
    <t xml:space="preserve">CONTRATAR LA ADQUISICION DE SOAT PRIMER SEMESTRE DE 2019,  PARA EL PARQUE AUTOMOTOR DE MIGRACION COLOMBIA  </t>
  </si>
  <si>
    <t xml:space="preserve">Seguros de daños personales por accidente </t>
  </si>
  <si>
    <t>Secop I</t>
  </si>
  <si>
    <t>20196231403000007E</t>
  </si>
  <si>
    <t>SIP-011</t>
  </si>
  <si>
    <t xml:space="preserve">Adquirir extensión de garantía para los servidores marca DELL, con su debido soporte.
</t>
  </si>
  <si>
    <t>20196231405000125E</t>
  </si>
  <si>
    <t>Contratar la prestación del servicio de mantenimiento para los vehículos multimarca en la Regional Occidente</t>
  </si>
  <si>
    <t>Reparación de transmisiones</t>
  </si>
  <si>
    <t>20196231405000103E</t>
  </si>
  <si>
    <t>Contratar los servicios de soporte técnico para las herramientas Microsoft, de conformidad con las especificaciones técnicas de la Unidad Administrativa Especial Migración Colombia.</t>
  </si>
  <si>
    <t>Servicios de alquiler o arrendamiento de licencias de software de computador</t>
  </si>
  <si>
    <t>20196231407000011E</t>
  </si>
  <si>
    <t>MC-031</t>
  </si>
  <si>
    <t>Contratar el servicio integral de aseo y cafetería, para las sedes Tunja, Yopal y Villavicencio de la Unidad Administrativa Especial Migración Colombia.</t>
  </si>
  <si>
    <t>Servicios de limpieza de edificios</t>
  </si>
  <si>
    <t xml:space="preserve"> 20196231405000123E</t>
  </si>
  <si>
    <t xml:space="preserve">
Contratar el servicio de mantenimiento preventivo y correctivo, con repuestos, para los equipos de Grafología (video comparadores), de conformidad con las especificaciones técnicas de la Unidad Administrativa Especial Migración Colombia a Nivel Nacional.
</t>
  </si>
  <si>
    <t>Servicio de instalación y mantenimiento de sistemas instrumentados de seguridad</t>
  </si>
  <si>
    <t>20196231403000004E</t>
  </si>
  <si>
    <t>LP-002-2019</t>
  </si>
  <si>
    <r>
      <t xml:space="preserve">Contratar los seguros que amparen los intereses patrimoniales actuales y futuros, así como los bienes de propiedad de la </t>
    </r>
    <r>
      <rPr>
        <b/>
        <sz val="8"/>
        <color theme="1"/>
        <rFont val="Arial Narrow"/>
        <family val="2"/>
      </rPr>
      <t>UNIDAD ADMINISTRATIVA ESPECIAL MIGRACION COLOMBIA</t>
    </r>
    <r>
      <rPr>
        <sz val="8"/>
        <color theme="1"/>
        <rFont val="Arial Narrow"/>
        <family val="2"/>
      </rPr>
      <t>, o que estén bajo su responsabilidad y custodia y aquellos que sean adquiridos para desarrollar las funciones inherentes a su actividad</t>
    </r>
  </si>
  <si>
    <t xml:space="preserve">Servicios Financieros y de Seguros </t>
  </si>
  <si>
    <t>A-02-02-02-007</t>
  </si>
  <si>
    <t>20196231405000105E</t>
  </si>
  <si>
    <t>PCD-059-2019</t>
  </si>
  <si>
    <t>Contratar el servicio de mantenimiento preventivo y correctivo con suministro de repuestos para el equipo Multifuncional KONICA MINOLTA de referencia Bizhub PRO C6501, de conformidad con las especificaciones técnicas señaladas por la Unidad Administrativa Especial Migración Colombia.</t>
  </si>
  <si>
    <t>Servicios Basados en Ingeniería, Investigación y Tecnología</t>
  </si>
  <si>
    <t>20196231403000008E</t>
  </si>
  <si>
    <t>PCD-063-2019</t>
  </si>
  <si>
    <t>Contratar la extensión de garantía para las lectoras modelo AT9000 y actualización del software AssureID, que incluya el servicio de mantenimiento preventivo, correctivo y soporte con suministro de repuestos, de acuerdo con las condiciones técnicas exigidas por la Entidad en el presente documento de estudios previos.</t>
  </si>
  <si>
    <t>432117   811122</t>
  </si>
  <si>
    <t>20196231401000004E</t>
  </si>
  <si>
    <t>PCD-064-2019</t>
  </si>
  <si>
    <t>Contratar el arrendamiento de cupos de parqueadero para el parque automotor de la Regional Aeropuerto El Dorado de Migración Colombia.</t>
  </si>
  <si>
    <t>Servicios de Gestión, Servicios Profesionales de Empresa y Servicios Administrativos</t>
  </si>
  <si>
    <t>20196231407000009E</t>
  </si>
  <si>
    <t>MC-026-2019</t>
  </si>
  <si>
    <t>SERVICIO DE MANTENIMIENTO PARQUE AUTOMOTOR MULTIMARCAS  REGIONAL EJE CAFETERO</t>
  </si>
  <si>
    <t>Servicios de Transporte, Almacenaje y Correo</t>
  </si>
  <si>
    <t>20196231407000008E</t>
  </si>
  <si>
    <t>MC-029-2019</t>
  </si>
  <si>
    <t>Prestacion de Servicios</t>
  </si>
  <si>
    <t>SERVICIO DE MANTENIMIENTO PREVENTIVO Y CORRECTIVO DEL PARQUE AUTOMOTOR ASIGNADO A LA REGIONAL NARIÑO</t>
  </si>
  <si>
    <t>20196231405000106E</t>
  </si>
  <si>
    <t>SIP-013-2019</t>
  </si>
  <si>
    <t>Contratar el soporte y suscripción de SmartNet para los equipos de conectividad CISCO de conformidad con las especificaciones técnicas de la Unidad Administrativa Especial Migración Colombia.</t>
  </si>
  <si>
    <t>Servicios de mantenimiento y reparación de infraestructura</t>
  </si>
  <si>
    <t>20196231405000067E</t>
  </si>
  <si>
    <t>LP-005-2019</t>
  </si>
  <si>
    <t>Contratar la prestación de servicios para la impresión de las Cédulas de Extranjería, incluyendo los insumos, elaboración de la tarjeta, personalización y entrega del documento final a la Unidad Administrativa Especial Migración Colombia.</t>
  </si>
  <si>
    <t>Documentos de Identificacion</t>
  </si>
  <si>
    <t>FELIPE CASTILLO CARDENAS</t>
  </si>
  <si>
    <t>JAIRO ROJAS PEREZ</t>
  </si>
  <si>
    <t>20196231405000104E</t>
  </si>
  <si>
    <t>MC-023-2019</t>
  </si>
  <si>
    <t xml:space="preserve">MINIMA CUANTIA </t>
  </si>
  <si>
    <t xml:space="preserve">SERVICIO DE MANTENIMIENTO PREVENTIVO Y CORRECTIVO CON SUMINISTRO DE REPUESTOS Y BATERÍAS NUEVAS Y ORIGINALES EN SITIO, DE LAS UPS MARCAS POWERSUN, TRIPP LITE , MITSUBISHI Y GENÉRICA            </t>
  </si>
  <si>
    <t>72103302;</t>
  </si>
  <si>
    <t>Mantenimiento o soporte de equipo de telecomunicaciones</t>
  </si>
  <si>
    <t>20196231407000010E</t>
  </si>
  <si>
    <t>MC-030-2019</t>
  </si>
  <si>
    <t>MANTENIMIENTO PARQUE AUTOMOTOR REGIONAL SAN ANDRES</t>
  </si>
  <si>
    <t>78181507;</t>
  </si>
  <si>
    <t xml:space="preserve">Servicio de mnantenimiento y reparacion de vehiculos </t>
  </si>
  <si>
    <t>20196231406000002E</t>
  </si>
  <si>
    <t>PCD-065-2019</t>
  </si>
  <si>
    <t>CONTRATACIÓN DIRECTA</t>
  </si>
  <si>
    <t>CONTRATAR LOS SERVICIOS PROFESIONALES  PARA LA PRESTACIÓN DEL SERVICIO DE ALOJAMIENTO, ALIMENTACIÓN Y APOYO LOGISTICO PARA ACTIVIDADES DE CAPACITACIÓN A NIVEL NACIONAL</t>
  </si>
  <si>
    <t>80131504;</t>
  </si>
  <si>
    <t>servicio de Alojamiento temporal offshore</t>
  </si>
  <si>
    <t>20196231405000110E</t>
  </si>
  <si>
    <t>PCD-061-2019</t>
  </si>
  <si>
    <t>Contratar los servicios profesionales para la  creación de contenidos virtuales para la plataforma de Migración Colombia</t>
  </si>
  <si>
    <t>86111600;</t>
  </si>
  <si>
    <t>Educacion de Adulto</t>
  </si>
  <si>
    <t>20196231405000073E</t>
  </si>
  <si>
    <t>20196231407000012E</t>
  </si>
  <si>
    <t>MC-025-2019</t>
  </si>
  <si>
    <t xml:space="preserve">Componentes y equipos para distribucion y sistemas de acondicionamiento </t>
  </si>
  <si>
    <t>20196231406000003E</t>
  </si>
  <si>
    <t>PCD-069-2019</t>
  </si>
  <si>
    <t>Servicio de evaluación e implementación de Calidad del Proceso Estadístico por parte del Departamento Administrativo Nacional de Estadística - DANE</t>
  </si>
  <si>
    <t>81101508
80161500; 80161504; 80121704</t>
  </si>
  <si>
    <t xml:space="preserve">C-1199-1002-11-0-1199060-02 </t>
  </si>
  <si>
    <t>20196231405000116E</t>
  </si>
  <si>
    <t>MC-022-2019</t>
  </si>
  <si>
    <t>MANTENIMIENTO PARQUE AUTOMOTOR REGIONAL ANTIOQUIA</t>
  </si>
  <si>
    <t>20196231405000109E</t>
  </si>
  <si>
    <t>LP-004-2019</t>
  </si>
  <si>
    <t>Contratar el servicio en modalidad de fábrica de software, para desarrollar nuevas funcionalidades, mantenimiento a los módulos existentes y soporte a las aplicaciones actuales con que cuenta la Entidad, de acuerdo con las especificaciones técnicas definidas por Migración Colombia</t>
  </si>
  <si>
    <t>432326 811122</t>
  </si>
  <si>
    <t>Software específico para la industria. - Mantenimiento y soporte de Software</t>
  </si>
  <si>
    <t>20196231405000118E</t>
  </si>
  <si>
    <t>PCD-060-2019</t>
  </si>
  <si>
    <t>Contratar la prestación del servicio de mantenimiento preventivo y correctivo con suministro de repuestos originales para los vehículos de la marca NISSAN de la Unidad Administrativa Especial Migración Colombia a Nivel Nacional</t>
  </si>
  <si>
    <t>20196231405000111E</t>
  </si>
  <si>
    <t>SIP-012-2019</t>
  </si>
  <si>
    <t>Subasta Inversa presencial.</t>
  </si>
  <si>
    <t>ACTUALIZAR LICENCIAMIENTO ANTIVIRUS Y BLUE COAT, CON SOPORTE TÉCNICO</t>
  </si>
  <si>
    <t>432328 432329 432332</t>
  </si>
  <si>
    <t>Software de administración de redes - Software para trabajo en redes</t>
  </si>
  <si>
    <t>20196231405000126E</t>
  </si>
  <si>
    <t>PCD-070-2019</t>
  </si>
  <si>
    <t>CONTRATAR LOS SERVICIOS PROFESIONALES  PARA REALIZAR UN SEMINARIO EN NUEVO CODIGO GENERAL DISCIPLINARIO</t>
  </si>
  <si>
    <t>20196231405000121E</t>
  </si>
  <si>
    <t>PCD-071-2019</t>
  </si>
  <si>
    <t>Contratar los servicios profesionales para la realización de una acción de formación en liderazgo para los coordinadores de Migración Colombia</t>
  </si>
  <si>
    <t>Capacitacion administrativa</t>
  </si>
  <si>
    <t>20196231405000120E</t>
  </si>
  <si>
    <t>PCD-072-2019</t>
  </si>
  <si>
    <t>Contratar los servicios profesionales para la realización de acciones de formación en Derechos Humanos</t>
  </si>
  <si>
    <t>educacion para adultos</t>
  </si>
  <si>
    <t>20196231405000051E</t>
  </si>
  <si>
    <t>LP 003-2019</t>
  </si>
  <si>
    <t xml:space="preserve">Contratar la prestación del servicio de vigilancia y seguridad privada para la Unidad Administrativa Especial
Migración Colombia en sus sedes ubicadas a nivel nacional  (Nivel Central, Regionales, Centros Facilitadores de Servicios Migratorios y Puestos de Control Migratorio).
</t>
  </si>
  <si>
    <t>servicio de guardia</t>
  </si>
  <si>
    <t xml:space="preserve">A-02-02-02-0088 </t>
  </si>
  <si>
    <t>20196231405000112E</t>
  </si>
  <si>
    <t>PCD 062-2019</t>
  </si>
  <si>
    <t>Contratar los servicios profesionales para la realización de una acción de formación en Excel dirigido a funcionarios de Migración Colombia.</t>
  </si>
  <si>
    <t>capacitacion administrativa</t>
  </si>
  <si>
    <t>20196231411000007E</t>
  </si>
  <si>
    <t>MC 028-2019</t>
  </si>
  <si>
    <t xml:space="preserve">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  </t>
  </si>
  <si>
    <t>20196231411000006E</t>
  </si>
  <si>
    <t>MC 032-2019</t>
  </si>
  <si>
    <t>Contratar el suministro de combustibles (Gasolina Corriente y ACPM diésel corriente) para el parque automotor y la planta eléctrica asignados al PCM y CFSM de San Andrés y Providencia, perteneciente a la Regional San Andres, de la Unidad Administrativa Especial Migración Colombia.</t>
  </si>
  <si>
    <t xml:space="preserve">02-02-01-003 – OTROS BIENES TRANSPORTABLES (EXCEPTO PRODUCTOS METALICOS, MAQUINARIA Y EQUIPI) </t>
  </si>
  <si>
    <t>20196231405000114E</t>
  </si>
  <si>
    <t>MC 033-2019</t>
  </si>
  <si>
    <t>SERVICIO DE MANTENIMIENTO PREVENTIVO Y CORRECTIVO PARA LOS EQUIPOS DE GRAFOLOGÍA (ESTÉREO MICROSCOPIOS) A NIVEL NACIONAL, CON BOLSA DE REPUESTOS, DE CONFORMIDAD CON LAS ESPECIFICACIONES TÉCNICAS DE LA UNIDAD ADMINISTRATIVA ESPECIAL MIGRACIÓN COLOMBIA A NIVEL NACIONAL</t>
  </si>
  <si>
    <t>C-1199-10002-10-0-1199001-02 ADQUISICION DE BIENES Y SERVICIOS</t>
  </si>
  <si>
    <t>20196231405000113E</t>
  </si>
  <si>
    <t>PCD 066-2019</t>
  </si>
  <si>
    <t>CONTRATAR LOS SERVICIOS PROFESIONALES  PARA REALIZAR UNA ACCIÓN DE FORMACIÓN EN PROCEDIMIENTO ADMINISTRATIVO Y DE LO CONTENCIOSO ADMINISTRATIVO.</t>
  </si>
  <si>
    <t>CONTRATAR LOS SERVICIOS PROFESIONALES  PARA REALIZAR UNA ACCIÓN DE FORMACIÓN EN PROCEDIMIENTO ADMINISTRATIVO Y DE LO CONTENCIOSO ADMINISTRATIVO</t>
  </si>
  <si>
    <t>20196231405000115E</t>
  </si>
  <si>
    <t>PCD 068-2019</t>
  </si>
  <si>
    <t>CONTRATAR LOS SERVICIOS PROFESIONALES PARA LA REALIZACIÓN DE UN SEMINARIO EN NEGOCIACIÓN COLECTIVA PARA LOS FUNCIONARIOS DE MIGRACIÓN COLOMBIA.</t>
  </si>
  <si>
    <t>Educación de adultos</t>
  </si>
  <si>
    <r>
      <t>A-2-0-4-21-11 OTROS SERVICIOS PARA CAPACITACION, BIENESTAR SOCIAL Y ESTIMULOS</t>
    </r>
    <r>
      <rPr>
        <b/>
        <sz val="12"/>
        <color theme="1"/>
        <rFont val="Arial"/>
        <family val="2"/>
      </rPr>
      <t>;</t>
    </r>
  </si>
  <si>
    <t>CLAUDIA BASTIDAS UBATE</t>
  </si>
  <si>
    <t xml:space="preserve">Subdirección de Control Disciplinario Interno </t>
  </si>
  <si>
    <t>(en blanco)</t>
  </si>
  <si>
    <t>(Todas)</t>
  </si>
  <si>
    <t xml:space="preserve">Ofinina de Tecnologia </t>
  </si>
  <si>
    <t>AO-020-2019</t>
  </si>
  <si>
    <t xml:space="preserve">ABSICOL </t>
  </si>
  <si>
    <t>MONTENEGRO GOMEZ NESTOR HERNANDO</t>
  </si>
  <si>
    <t>SUBDIRECCION ADMINISTRATIVA Y FINANCIERA</t>
  </si>
  <si>
    <t>AO-023-2019</t>
  </si>
  <si>
    <t>TALLER AREIZA PRIMOS LTDA</t>
  </si>
  <si>
    <t>TAMARA CABEZA PACHECO</t>
  </si>
  <si>
    <t>SUBDIRECCION DE TALENTO HUMANO</t>
  </si>
  <si>
    <t>CO-060-2019</t>
  </si>
  <si>
    <t xml:space="preserve">CENTRO SOCIAL DE AGENTES Y PATRULLEROS DE LA POLICIA NACIONAL </t>
  </si>
  <si>
    <t>CLAUDIA MILENA BASTIDAS UBATE</t>
  </si>
  <si>
    <t>CO-056-2019</t>
  </si>
  <si>
    <t>AO-021</t>
  </si>
  <si>
    <t>DISTRIBUIDORA LUBRIAUROS AMAZONAS  /JORGE IVAN VILLADA GOMEZ</t>
  </si>
  <si>
    <t xml:space="preserve">HANNE MEDINA DOSANTOS </t>
  </si>
  <si>
    <t>ASESORIA Y RECONSTRUCCIÓN AUTOMOTRIZ ARAUTOS LTDA</t>
  </si>
  <si>
    <t>TELLO LOPEZ AIDA LORENA</t>
  </si>
  <si>
    <t>IG SERVICES S.A.S.</t>
  </si>
  <si>
    <t>OLAYA CARDONA JUAN ALEJANDRO</t>
  </si>
  <si>
    <t>SANITAS S.A.S.</t>
  </si>
  <si>
    <t>LUGO MARTINEZ NESTOR HERNANDO</t>
  </si>
  <si>
    <t>CO-057-2019</t>
  </si>
  <si>
    <t xml:space="preserve">UNION TEMPORAL MONSERRATE </t>
  </si>
  <si>
    <t>cumplimiento/salarios/calidad del servicio</t>
  </si>
  <si>
    <t xml:space="preserve">ORLANDO REYES </t>
  </si>
  <si>
    <t>TEAM MANAGEMENT INFRAESTRUCTURE SAS</t>
  </si>
  <si>
    <t>CO 054-2019</t>
  </si>
  <si>
    <t>CENTRO COLOMBO AMERROCANO DE MEDELLIN</t>
  </si>
  <si>
    <t>CO 064-2019</t>
  </si>
  <si>
    <t>UNINGELCOL</t>
  </si>
  <si>
    <t>USECHE OVALLE CARLOS EDUARDO</t>
  </si>
  <si>
    <t>CO 068-2019</t>
  </si>
  <si>
    <t>CO 062-2019</t>
  </si>
  <si>
    <t>ORGANIZACIÓN TERPEL</t>
  </si>
  <si>
    <t>AO 017-2019</t>
  </si>
  <si>
    <t>HERNANDO ZULUAGA GIRALDO</t>
  </si>
  <si>
    <t>CO 069-2019</t>
  </si>
  <si>
    <t xml:space="preserve">PONTIFICIA UNIVERSIDAD LA JAVERIANA </t>
  </si>
  <si>
    <t>070-2019</t>
  </si>
  <si>
    <t>UNION TEMPORAL MC 2019</t>
  </si>
  <si>
    <t>055-2019</t>
  </si>
  <si>
    <t>COLEGIO MAYOR DE NUESTRA SEÑORA DEL ROSARIO</t>
  </si>
  <si>
    <t>CLAUDIA MILENA BASTIDAS</t>
  </si>
  <si>
    <t>AO-015-2019</t>
  </si>
  <si>
    <t>DIEGO LOPEZ SAS</t>
  </si>
  <si>
    <t>058-2019</t>
  </si>
  <si>
    <t>TALLERES AUTORIZADOS SA</t>
  </si>
  <si>
    <t>059-2019</t>
  </si>
  <si>
    <t>DIEGO GERMAN DELGADO BERNAL</t>
  </si>
  <si>
    <t>20196231405000130E</t>
  </si>
  <si>
    <t>SIP-014-2019</t>
  </si>
  <si>
    <t>EXTENSIÓN DE GARANTÍA  PARA LOS EQUIPOS MARCA APC Y MANTENIMIENTO PREVENTIVO  Y CORRECTIVO CON SUMINISTRO DE REPUESTOS PARA CONTROL DE ACCESO, CONTRA INCENDIO Y AIRES ACONDICONADOS DE CONFORT, PARA LOS CENTROS DE COMPUTO PRINCIPAL Y ALTERNO.</t>
  </si>
  <si>
    <t>26111600-26111700-26131800-39121000-40101500-40101600-40101700-72101500-72151700-81102700-81101700</t>
  </si>
  <si>
    <t>Generadores de potencia - Baterías, pilas y accesorios- Equipo de control de producción de energía - Equipamiento para distribución y conversión de alimentación- Ventilación- Circulación del aire y piezas y accesorios- Enfriamiento- Servicios de apoyo para la construcción- Servicios de instalación de sistemas de seguridad física e industrial- Ingeniería eléctrica y electrónica- Servicios de diseño e ingeniería de sistemas instrumentados de control</t>
  </si>
  <si>
    <t>20196231403000010E</t>
  </si>
  <si>
    <t>SIP-016-2019</t>
  </si>
  <si>
    <t>ADQUIRIR LICENCIAMIENTO ORACLE</t>
  </si>
  <si>
    <t>43232304;
43233000;</t>
  </si>
  <si>
    <t>Software de consulta y gestión de datos - Software de Entorno Operativo</t>
  </si>
  <si>
    <t>20196231410000016E</t>
  </si>
  <si>
    <t xml:space="preserve">ADQUIRIR PANTALLAS LED </t>
  </si>
  <si>
    <t>52161505</t>
  </si>
  <si>
    <t>Televisores</t>
  </si>
  <si>
    <t>COLOMBIANA DE COMERCIO S.A Y/O ALKOSTO S.A</t>
  </si>
  <si>
    <t>20196231410000015E</t>
  </si>
  <si>
    <t>ADQUISICION DE ELEMENTOS DE PROTECCIÓN PERSONAL E INDIVIDUAL PARA LOS FUNCIONARIOS QUE LLEVAN A CABO LABORES MISIONALES A NIVEL NACIONAL</t>
  </si>
  <si>
    <t>46181504-46182001</t>
  </si>
  <si>
    <t>Guantes de Protección - Mascaras o Accesorios</t>
  </si>
  <si>
    <t>A-03-04-02-036</t>
  </si>
  <si>
    <t>CENCOSUD COLOMBIA S.A.</t>
  </si>
  <si>
    <t>ROA MORENO ANDREA PATRICIA</t>
  </si>
  <si>
    <t>20196231405000127E</t>
  </si>
  <si>
    <t>SIP-015-2019</t>
  </si>
  <si>
    <t>Contratar el servicio de mantenimiento preventivo y correctivo con bolsa de repuestos para los componentes de los CCTV, de acuerdo con los requerimientos técnicos de la Unidad Administrativa Especial Migración Colombia</t>
  </si>
  <si>
    <t>432332 461716 811122</t>
  </si>
  <si>
    <t>Software de seguridad y proteccion - equipos de vigilancia y deteccion - mantenimiento y soporte de software.</t>
  </si>
  <si>
    <t>20196231403000009E</t>
  </si>
  <si>
    <t>MC-035-2019</t>
  </si>
  <si>
    <t>Contratar la adquisición de aire acondicionado, con instalación en sitio, de conformidad con las especificaciones técnicas de la Unidad Administrativa Especial Migración Colombia</t>
  </si>
  <si>
    <t>Aires Acondicionados</t>
  </si>
  <si>
    <t>20196231405000129E</t>
  </si>
  <si>
    <t>PCD-073-2019</t>
  </si>
  <si>
    <r>
      <t xml:space="preserve">Contratar la Actualización del licenciamiento del software de turnos digitales INFO-TURNOS WEB, incluido soporte y mantenimientos, </t>
    </r>
    <r>
      <rPr>
        <sz val="12"/>
        <color rgb="FF000000"/>
        <rFont val="Arial Narrow"/>
        <family val="2"/>
      </rPr>
      <t xml:space="preserve">de acuerdo </t>
    </r>
    <r>
      <rPr>
        <sz val="12"/>
        <color theme="1"/>
        <rFont val="Arial Narrow"/>
        <family val="2"/>
      </rPr>
      <t>con las especificaciones técnicas de la Unidad Administrativa Especial Migración Colombia</t>
    </r>
  </si>
  <si>
    <t>Servicios de sistemas y administración de componentes de sistemas</t>
  </si>
  <si>
    <t>20196231410000005E</t>
  </si>
  <si>
    <t xml:space="preserve">SELECCIÓN ABERVIADA - ACUERDO MARCO DE PRECIOS </t>
  </si>
  <si>
    <t>ASEO Y CAFETERIA REGION 2</t>
  </si>
  <si>
    <t>76111501;90101700;</t>
  </si>
  <si>
    <t>Servicios de Limpieza, Descontaminación y Tratamiento de Residuos/Servicios de Viajes, Alimentación, Alojamiento y Entretenimiento</t>
  </si>
  <si>
    <t>A-02-02-02-006
A-02-02-02-008</t>
  </si>
  <si>
    <t>MR. CLEAN S.A.</t>
  </si>
  <si>
    <t>IBETH SENOVIA GUTIERREZ GUARDO</t>
  </si>
  <si>
    <t>20196231410000006E</t>
  </si>
  <si>
    <t>ASEO Y CAFETERIA REGION 3</t>
  </si>
  <si>
    <t xml:space="preserve">UNION TEMPORAL ASEO COLOMBIA </t>
  </si>
  <si>
    <t>20196231401000003E</t>
  </si>
  <si>
    <t>PCD-041-2019</t>
  </si>
  <si>
    <t>Contratar el arrendamiento del inmueble ubicado en el Municipio de Cúcuta (Norte de Santander) ubicado en la Manzana A, lote 25, dirección Calle 7 No. 4 – 24 Urbanización Nuevo Escobal, con matrícula inmobiliaria No. 260-100675 y código catastral 54001011100300025000.</t>
  </si>
  <si>
    <t>SERVICIOS FINANCIEROS Y SERVICIOS CONEXOS, SERVICIOS INMOBILIARIOS Y SERVICIO DE</t>
  </si>
  <si>
    <t>CO-42-2019</t>
  </si>
  <si>
    <t xml:space="preserve">LUZ MARY IZASA HERRERA </t>
  </si>
  <si>
    <t> BLANCO SUAREZ SERGIO ANDRES</t>
  </si>
  <si>
    <t xml:space="preserve">Secop II </t>
  </si>
  <si>
    <t>2018623140700055E</t>
  </si>
  <si>
    <t>MC-043-2018</t>
  </si>
  <si>
    <t>Minima Cuantia</t>
  </si>
  <si>
    <t>Contratar el mantenimiento preventivo y correctivo para la Unidad Móvil de Servicios Migratorios: carrocería y equipos tecnológicos, así como el suministro e instalación de los repuestos nuevos que se requieran para su óptimo funcionamiento.</t>
  </si>
  <si>
    <t>81101700
81111812</t>
  </si>
  <si>
    <t>Servicios basados en Ingenieria investigacion y tecnologia</t>
  </si>
  <si>
    <t xml:space="preserve">34018-
34118
</t>
  </si>
  <si>
    <t>A-2-0-4-5-6</t>
  </si>
  <si>
    <t>AO-033-2018</t>
  </si>
  <si>
    <t>Mantenimiento</t>
  </si>
  <si>
    <t>NIVEL CENTRAL</t>
  </si>
  <si>
    <t>NUEVOS RECURSOS SAS</t>
  </si>
  <si>
    <t>101418-
101518</t>
  </si>
  <si>
    <t xml:space="preserve">FELIPE CASTILLO Y JUAN OLAYA </t>
  </si>
  <si>
    <t>2018623146500001E</t>
  </si>
  <si>
    <t>PCD-119-2018</t>
  </si>
  <si>
    <t>Contratar la prestación del servicio de administración, custodia y organización de archivos, así como la actualización del aplicativo PLATINUM.</t>
  </si>
  <si>
    <t>ALMACENAJES DE ARCHIVOS EN CARPETAS</t>
  </si>
  <si>
    <t>51218</t>
  </si>
  <si>
    <t>C-11-99-1002-8</t>
  </si>
  <si>
    <t>CO-134-2018</t>
  </si>
  <si>
    <t>Servicios Postales Nacionales S.A</t>
  </si>
  <si>
    <t>9</t>
  </si>
  <si>
    <t xml:space="preserve">CUMPLIMIENTO/SALARIOS Y PRESTACIONES SOCIALES , CALIDAD DEL SERVICIO Y CALIDAD DE LOS BIENES </t>
  </si>
  <si>
    <t>20%, 20%10%</t>
  </si>
  <si>
    <t>2020/2021</t>
  </si>
  <si>
    <t>SERRANO BORNACELLY ILVIS PATRICIA</t>
  </si>
  <si>
    <t>81111800-81118022-81161700-81161800</t>
  </si>
  <si>
    <t>Servicios de Sistemas y Administración de Componentes de Sistemas-Mantenimiento y soporte de software-Servicios de telecomunicaciones-Servicios de alquiler o arrendamiento de equipos o plataformas de voz y datos o multimedia.</t>
  </si>
  <si>
    <t> 20196231405000102E</t>
  </si>
  <si>
    <t>SABP-001-2019</t>
  </si>
  <si>
    <t>ADQUISICION DE LOS UNIFORMES A NIVEL NACIONAL PARA LOS FUNCIONARIOS DE LA UNIDAD ADMINISTRATIVA ESPECIAL MIGRACIÓN COLOMBIA QUE LLEVAN A CABO LABORES MISIONALES, CORRESPONDIENTE A LA VIGENCIA 2019”, cuyas características técnicas se encuentran detalladas en los Documentos de Condiciones Especiales anexos al presente documento y de conformidad con el procedimiento establecido en el Reglamento de Funcionamiento y Operación de la Bolsa para el Mercado de Compras Públicas</t>
  </si>
  <si>
    <t>Ropa, maletas y productos de aseo personal</t>
  </si>
  <si>
    <t>A-02-02-01-002</t>
  </si>
  <si>
    <t>20196231407000013E</t>
  </si>
  <si>
    <t>MC-034-2019</t>
  </si>
  <si>
    <t>Adquisición y renovación de certificados digitales, de conformidad con las especificaciones de la Unidad Administrativa Especial Migración Colombia.</t>
  </si>
  <si>
    <t>Difusión de tecnologías de información y telecomunicaciones</t>
  </si>
  <si>
    <t>20196231410000017E</t>
  </si>
  <si>
    <t>Contratar el suministro de tiquetes en las rutas nacionales e internacionales para funcionarios y contratistas, así como para la atención de desplazamientos de deportados y/o expulsados.</t>
  </si>
  <si>
    <t>Servicios de Viajes, Alimentación, Alojamiento y Entretenimiento</t>
  </si>
  <si>
    <t xml:space="preserve">A-02-02-02-006       A-03-03-01-056 </t>
  </si>
  <si>
    <t>CO-063-2019</t>
  </si>
  <si>
    <t>JAAMSA COLOMBIA S.A</t>
  </si>
  <si>
    <t>JOSE ALEJANDRO RUIZ TORRES</t>
  </si>
  <si>
    <t>CO-067-2019</t>
  </si>
  <si>
    <t>GEMALTO COLOMBIA S.A</t>
  </si>
  <si>
    <t>AO-019-2019</t>
  </si>
  <si>
    <t>SERVIAUTOS DOSQUEBRADAS S.A.S</t>
  </si>
  <si>
    <t>ELISABETH USECHE  MARIN</t>
  </si>
  <si>
    <t>SIP-010-2019</t>
  </si>
  <si>
    <t>SERVICIO DE SOPORTE ESPECIALIZADO PARA LA PLATAFORMA ORACLE</t>
  </si>
  <si>
    <t>43232300;80111600;81111500;81111800;81112000;81112200;81161500;81112202</t>
  </si>
  <si>
    <t>Software de consulta y gestión de datos, Servicios de personal temporal, Ingeniería de software o hardware, Servicios de sistemas y administración de componentes de sistemas , Servicios de datos, Mantenimiento y soporte de software, Servicios de administración de acceso.</t>
  </si>
  <si>
    <t>C-1199-1002-10-01-119901-02</t>
  </si>
  <si>
    <t>LP-001-2019</t>
  </si>
  <si>
    <t>Contratar la prestación de servicios de actividades culturales, lúdicas, deportivas y recreativas, para los funcionarios de Migración Colombia a Nivel Nacional.</t>
  </si>
  <si>
    <t>Transporte por carretera…ETC.</t>
  </si>
  <si>
    <t>$450.000.000</t>
  </si>
  <si>
    <t>C-1199-1002-9-1199005-02</t>
  </si>
  <si>
    <t>PARIS &amp; BENAVIDES ASOCIADOS LTDA.</t>
  </si>
  <si>
    <t>DISTRIBUIDORA LUBRI AUTOS AMAZONAS  /JORGE IVAN VILLADA GOMEZ</t>
  </si>
  <si>
    <t>MC-024-2019</t>
  </si>
  <si>
    <t>MC-027-2019</t>
  </si>
  <si>
    <t>PCD-067-2019</t>
  </si>
  <si>
    <t>AO-016-2019</t>
  </si>
  <si>
    <t>AO-018-2019</t>
  </si>
  <si>
    <t>CO-065-2019</t>
  </si>
  <si>
    <t>CO-061-2019</t>
  </si>
  <si>
    <t>cumplimiento</t>
  </si>
  <si>
    <t>cumplimiento/salarios/calidad del servicio/Funcionamiento</t>
  </si>
  <si>
    <t>FERRETERIA FORERO SA F.F. SOLUCIONES S.A</t>
  </si>
  <si>
    <t>15101505 y 15101506</t>
  </si>
  <si>
    <t>Disel y Corriente</t>
  </si>
  <si>
    <t xml:space="preserve">A-02-02-01-003 </t>
  </si>
  <si>
    <t xml:space="preserve">ESTACION DE SERVICIOS BRISAS DE ORINOCO </t>
  </si>
  <si>
    <t>2018623141000032E</t>
  </si>
  <si>
    <t>Contratar el suministro en las rutas nacionales e internacionales para funcionarios y contratistas asi como para la atencion de desplazamiento de deportados y/o expulsados</t>
  </si>
  <si>
    <t>servicio de viajes alimentacion alojamiento y entretenimiento</t>
  </si>
  <si>
    <t>A-2-0-4-11-2</t>
  </si>
  <si>
    <t>OC-26197-2018</t>
  </si>
  <si>
    <t>SUBATOUR SAS</t>
  </si>
  <si>
    <t>JUDY FERNANDEZ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</si>
</sst>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quot;\ * #,##0.00_-;\-&quot;$&quot;\ * #,##0.00_-;_-&quot;$&quot;\ * &quot;-&quot;??_-;_-@_-"/>
    <numFmt numFmtId="43" formatCode="_-* #,##0.00_-;\-* #,##0.00_-;_-* &quot;-&quot;??_-;_-@_-"/>
    <numFmt numFmtId="164" formatCode="_(&quot;$&quot;\ * #,##0_);_(&quot;$&quot;\ * \(#,##0\);_(&quot;$&quot;\ * &quot;-&quot;_);_(@_)"/>
    <numFmt numFmtId="165" formatCode="_(* #,##0_);_(* \(#,##0\);_(* &quot;-&quot;_);_(@_)"/>
    <numFmt numFmtId="166" formatCode="_(&quot;$&quot;\ * #,##0.00_);_(&quot;$&quot;\ * \(#,##0.00\);_(&quot;$&quot;\ * &quot;-&quot;??_);_(@_)"/>
    <numFmt numFmtId="167" formatCode="_(* #,##0.00_);_(* \(#,##0.00\);_(* &quot;-&quot;??_);_(@_)"/>
    <numFmt numFmtId="168" formatCode="yyyy/mm/dd"/>
    <numFmt numFmtId="169" formatCode="_(&quot;$&quot;\ * #,##0_);_(&quot;$&quot;\ * \(#,##0\);_(&quot;$&quot;\ * &quot;-&quot;??_);_(@_)"/>
    <numFmt numFmtId="170" formatCode="0_);\(0\)"/>
    <numFmt numFmtId="171" formatCode="_-* #,##0.00_-;\-* #,##0.00_-;_-*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2"/>
      <color theme="0"/>
      <name val="Arial"/>
      <family val="2"/>
    </font>
    <font>
      <sz val="10"/>
      <name val="Arial"/>
      <family val="2"/>
    </font>
    <font>
      <sz val="12"/>
      <color theme="1"/>
      <name val="Arial"/>
      <family val="2"/>
    </font>
    <font>
      <b/>
      <sz val="9"/>
      <color theme="0"/>
      <name val="Arial"/>
      <family val="2"/>
    </font>
    <font>
      <sz val="10"/>
      <color theme="1"/>
      <name val="Calibri"/>
      <family val="2"/>
      <scheme val="minor"/>
    </font>
    <font>
      <sz val="9"/>
      <color theme="1"/>
      <name val="Arial"/>
      <family val="2"/>
    </font>
    <font>
      <sz val="11"/>
      <color theme="1"/>
      <name val="Arial Narrow"/>
      <family val="2"/>
    </font>
    <font>
      <sz val="11"/>
      <color rgb="FF000000"/>
      <name val="Calibri"/>
      <family val="2"/>
      <scheme val="minor"/>
    </font>
    <font>
      <sz val="11"/>
      <color theme="1"/>
      <name val="Arial"/>
      <family val="2"/>
    </font>
    <font>
      <sz val="8"/>
      <color theme="1"/>
      <name val="Arial Narrow"/>
      <family val="2"/>
    </font>
    <font>
      <b/>
      <sz val="8"/>
      <color theme="1"/>
      <name val="Arial Narrow"/>
      <family val="2"/>
    </font>
    <font>
      <sz val="12"/>
      <color theme="1"/>
      <name val="Calibri"/>
      <family val="2"/>
      <scheme val="minor"/>
    </font>
    <font>
      <sz val="12"/>
      <color theme="1"/>
      <name val="Arial Narrow"/>
      <family val="2"/>
    </font>
    <font>
      <sz val="10"/>
      <name val="Verdana"/>
      <family val="2"/>
    </font>
    <font>
      <sz val="12"/>
      <name val="Calibri"/>
      <family val="2"/>
      <scheme val="minor"/>
    </font>
    <font>
      <b/>
      <sz val="12"/>
      <color theme="1"/>
      <name val="Arial"/>
      <family val="2"/>
    </font>
    <font>
      <sz val="12"/>
      <color rgb="FF000000"/>
      <name val="Arial Narrow"/>
      <family val="2"/>
    </font>
    <font>
      <u/>
      <sz val="11"/>
      <color theme="10"/>
      <name val="Calibri"/>
      <family val="2"/>
      <scheme val="minor"/>
    </font>
    <font>
      <sz val="12"/>
      <color rgb="FF333333"/>
      <name val="Arial"/>
      <family val="2"/>
    </font>
    <font>
      <sz val="9"/>
      <color indexed="81"/>
      <name val="Tahoma"/>
      <charset val="1"/>
    </font>
    <font>
      <b/>
      <sz val="9"/>
      <color indexed="81"/>
      <name val="Tahoma"/>
      <charset val="1"/>
    </font>
  </fonts>
  <fills count="6">
    <fill>
      <patternFill patternType="none"/>
    </fill>
    <fill>
      <patternFill patternType="gray125"/>
    </fill>
    <fill>
      <patternFill patternType="solid">
        <fgColor rgb="FF00B050"/>
        <bgColor indexed="64"/>
      </patternFill>
    </fill>
    <fill>
      <patternFill patternType="solid">
        <fgColor indexed="9"/>
      </patternFill>
    </fill>
    <fill>
      <patternFill patternType="solid">
        <fgColor rgb="FFFFFF00"/>
        <bgColor indexed="64"/>
      </patternFill>
    </fill>
    <fill>
      <patternFill patternType="solid">
        <fgColor theme="8" tint="0.79998168889431442"/>
        <bgColor indexed="64"/>
      </patternFill>
    </fill>
  </fills>
  <borders count="17">
    <border>
      <left/>
      <right/>
      <top/>
      <bottom/>
      <diagonal/>
    </border>
    <border>
      <left style="double">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2">
    <xf numFmtId="0" fontId="0" fillId="0" borderId="0"/>
    <xf numFmtId="167"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5" fillId="0" borderId="0"/>
    <xf numFmtId="49" fontId="17" fillId="0" borderId="0">
      <alignment horizontal="left" vertical="center"/>
    </xf>
    <xf numFmtId="165" fontId="1" fillId="0" borderId="0" applyFont="0" applyFill="0" applyBorder="0" applyAlignment="0" applyProtection="0"/>
    <xf numFmtId="0" fontId="21" fillId="0" borderId="0" applyNumberForma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166" fontId="1" fillId="0" borderId="0" applyFont="0" applyFill="0" applyBorder="0" applyAlignment="0" applyProtection="0"/>
  </cellStyleXfs>
  <cellXfs count="202">
    <xf numFmtId="0" fontId="0" fillId="0" borderId="0" xfId="0"/>
    <xf numFmtId="37" fontId="4" fillId="2" borderId="6" xfId="1" applyNumberFormat="1" applyFont="1" applyFill="1" applyBorder="1" applyAlignment="1">
      <alignment horizontal="left" vertical="center"/>
    </xf>
    <xf numFmtId="37" fontId="4" fillId="2" borderId="10" xfId="1" applyNumberFormat="1" applyFont="1" applyFill="1" applyBorder="1" applyAlignment="1">
      <alignment horizontal="left" vertical="center"/>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6" xfId="0" applyNumberFormat="1" applyFont="1" applyFill="1" applyBorder="1" applyAlignment="1">
      <alignment horizontal="center" vertical="center"/>
    </xf>
    <xf numFmtId="0" fontId="3" fillId="0" borderId="12" xfId="0" applyFont="1" applyFill="1" applyBorder="1" applyAlignment="1">
      <alignment horizontal="center" vertical="center"/>
    </xf>
    <xf numFmtId="168" fontId="6" fillId="3" borderId="6" xfId="0" applyNumberFormat="1" applyFont="1" applyFill="1" applyBorder="1" applyAlignment="1" applyProtection="1">
      <alignment vertical="center"/>
      <protection locked="0"/>
    </xf>
    <xf numFmtId="166" fontId="3" fillId="0" borderId="12" xfId="2" applyFont="1" applyFill="1" applyBorder="1" applyAlignment="1">
      <alignment horizontal="center" vertical="center"/>
    </xf>
    <xf numFmtId="166" fontId="3" fillId="0" borderId="6" xfId="2" applyFont="1" applyFill="1" applyBorder="1" applyAlignment="1">
      <alignment horizontal="center" vertical="center"/>
    </xf>
    <xf numFmtId="1" fontId="3" fillId="0" borderId="6" xfId="0" applyNumberFormat="1" applyFont="1" applyFill="1" applyBorder="1" applyAlignment="1">
      <alignment horizontal="center" vertical="center"/>
    </xf>
    <xf numFmtId="14" fontId="3" fillId="0" borderId="6" xfId="0" applyNumberFormat="1" applyFont="1" applyFill="1" applyBorder="1" applyAlignment="1">
      <alignment horizontal="center" vertical="center"/>
    </xf>
    <xf numFmtId="0" fontId="3" fillId="0" borderId="6" xfId="0" applyFont="1" applyFill="1" applyBorder="1" applyAlignment="1">
      <alignment horizontal="center"/>
    </xf>
    <xf numFmtId="0" fontId="3" fillId="0" borderId="6" xfId="2" applyNumberFormat="1" applyFont="1" applyFill="1" applyBorder="1" applyAlignment="1">
      <alignment horizontal="center" vertical="center"/>
    </xf>
    <xf numFmtId="0" fontId="0" fillId="0" borderId="0" xfId="0" applyAlignment="1"/>
    <xf numFmtId="1" fontId="4" fillId="2" borderId="5" xfId="0" applyNumberFormat="1" applyFont="1" applyFill="1" applyBorder="1" applyAlignment="1">
      <alignment horizontal="center" vertical="center"/>
    </xf>
    <xf numFmtId="1" fontId="4" fillId="2" borderId="11" xfId="0" applyNumberFormat="1" applyFont="1" applyFill="1" applyBorder="1" applyAlignment="1">
      <alignment horizontal="center" vertical="center"/>
    </xf>
    <xf numFmtId="49" fontId="4" fillId="2" borderId="6" xfId="4" applyNumberFormat="1" applyFont="1" applyFill="1" applyBorder="1" applyAlignment="1">
      <alignment horizontal="center" vertical="center"/>
    </xf>
    <xf numFmtId="0" fontId="4" fillId="2" borderId="6" xfId="1" applyNumberFormat="1" applyFont="1" applyFill="1" applyBorder="1" applyAlignment="1">
      <alignment horizontal="center" vertical="center"/>
    </xf>
    <xf numFmtId="14" fontId="4" fillId="2" borderId="10" xfId="4" applyNumberFormat="1" applyFont="1" applyFill="1" applyBorder="1" applyAlignment="1">
      <alignment horizontal="center" vertical="center"/>
    </xf>
    <xf numFmtId="49" fontId="4" fillId="2" borderId="6" xfId="1" applyNumberFormat="1" applyFont="1" applyFill="1" applyBorder="1" applyAlignment="1">
      <alignment horizontal="center" vertical="center"/>
    </xf>
    <xf numFmtId="166" fontId="4" fillId="2" borderId="6" xfId="2" applyFont="1" applyFill="1" applyBorder="1" applyAlignment="1">
      <alignment horizontal="center" vertical="center"/>
    </xf>
    <xf numFmtId="14" fontId="4" fillId="2" borderId="6" xfId="1" applyNumberFormat="1" applyFont="1" applyFill="1" applyBorder="1" applyAlignment="1">
      <alignment horizontal="center" vertical="center"/>
    </xf>
    <xf numFmtId="0" fontId="4" fillId="2" borderId="6" xfId="4" applyNumberFormat="1" applyFont="1" applyFill="1" applyBorder="1" applyAlignment="1">
      <alignment horizontal="center" vertical="center"/>
    </xf>
    <xf numFmtId="1" fontId="4" fillId="2" borderId="6" xfId="1" applyNumberFormat="1" applyFont="1" applyFill="1" applyBorder="1" applyAlignment="1">
      <alignment horizontal="center" vertical="center"/>
    </xf>
    <xf numFmtId="167" fontId="4" fillId="2" borderId="6" xfId="1" applyFont="1" applyFill="1" applyBorder="1" applyAlignment="1">
      <alignment horizontal="center" vertical="center"/>
    </xf>
    <xf numFmtId="49" fontId="4" fillId="2" borderId="6" xfId="3" applyNumberFormat="1" applyFont="1" applyFill="1" applyBorder="1" applyAlignment="1">
      <alignment horizontal="center" vertical="center"/>
    </xf>
    <xf numFmtId="14" fontId="4" fillId="2" borderId="6" xfId="4" applyNumberFormat="1" applyFont="1" applyFill="1" applyBorder="1" applyAlignment="1">
      <alignment horizontal="center" vertical="center"/>
    </xf>
    <xf numFmtId="37" fontId="4" fillId="2" borderId="6" xfId="1" applyNumberFormat="1" applyFont="1" applyFill="1" applyBorder="1" applyAlignment="1">
      <alignment horizontal="center" vertical="center"/>
    </xf>
    <xf numFmtId="0" fontId="0" fillId="0" borderId="0" xfId="0" applyAlignment="1">
      <alignment horizontal="left" vertical="center"/>
    </xf>
    <xf numFmtId="1" fontId="7" fillId="2" borderId="11" xfId="0" applyNumberFormat="1" applyFont="1" applyFill="1" applyBorder="1" applyAlignment="1">
      <alignment horizontal="center" vertical="center"/>
    </xf>
    <xf numFmtId="0" fontId="8" fillId="0" borderId="0" xfId="0" applyFont="1" applyAlignment="1">
      <alignment horizontal="left"/>
    </xf>
    <xf numFmtId="49" fontId="7" fillId="2" borderId="11" xfId="4" applyNumberFormat="1" applyFont="1" applyFill="1" applyBorder="1" applyAlignment="1">
      <alignment horizontal="center" vertical="center"/>
    </xf>
    <xf numFmtId="0" fontId="7" fillId="2" borderId="11" xfId="1" applyNumberFormat="1" applyFont="1" applyFill="1" applyBorder="1" applyAlignment="1">
      <alignment horizontal="center" vertical="center"/>
    </xf>
    <xf numFmtId="14" fontId="7" fillId="2" borderId="11" xfId="4" applyNumberFormat="1" applyFont="1" applyFill="1" applyBorder="1" applyAlignment="1">
      <alignment horizontal="center" vertical="center"/>
    </xf>
    <xf numFmtId="0" fontId="0" fillId="0" borderId="0" xfId="0" applyAlignment="1">
      <alignment horizontal="left"/>
    </xf>
    <xf numFmtId="0" fontId="9" fillId="0" borderId="0" xfId="0" applyFont="1" applyAlignment="1"/>
    <xf numFmtId="49" fontId="7" fillId="2" borderId="11" xfId="1" applyNumberFormat="1" applyFont="1" applyFill="1" applyBorder="1" applyAlignment="1">
      <alignment horizontal="center" vertical="center"/>
    </xf>
    <xf numFmtId="166" fontId="7" fillId="2" borderId="11" xfId="2" applyFont="1" applyFill="1" applyBorder="1" applyAlignment="1">
      <alignment horizontal="center" vertical="center"/>
    </xf>
    <xf numFmtId="14" fontId="7" fillId="2" borderId="11" xfId="1" applyNumberFormat="1" applyFont="1" applyFill="1" applyBorder="1" applyAlignment="1">
      <alignment horizontal="center" vertical="center"/>
    </xf>
    <xf numFmtId="0" fontId="7" fillId="2" borderId="11" xfId="4" applyNumberFormat="1" applyFont="1" applyFill="1" applyBorder="1" applyAlignment="1">
      <alignment horizontal="center" vertical="center"/>
    </xf>
    <xf numFmtId="1" fontId="7" fillId="2" borderId="11" xfId="1" applyNumberFormat="1" applyFont="1" applyFill="1" applyBorder="1" applyAlignment="1">
      <alignment horizontal="center" vertical="center"/>
    </xf>
    <xf numFmtId="167" fontId="7" fillId="2" borderId="11" xfId="1" applyFont="1" applyFill="1" applyBorder="1" applyAlignment="1">
      <alignment horizontal="center" vertical="center"/>
    </xf>
    <xf numFmtId="49" fontId="7" fillId="2" borderId="11" xfId="3" applyNumberFormat="1" applyFont="1" applyFill="1" applyBorder="1" applyAlignment="1">
      <alignment horizontal="center" vertical="center"/>
    </xf>
    <xf numFmtId="37" fontId="7" fillId="2" borderId="11" xfId="1" applyNumberFormat="1" applyFont="1" applyFill="1" applyBorder="1" applyAlignment="1">
      <alignment horizontal="center" vertical="center"/>
    </xf>
    <xf numFmtId="0" fontId="2" fillId="0" borderId="0" xfId="0" applyFont="1"/>
    <xf numFmtId="0" fontId="2" fillId="0" borderId="0" xfId="0" applyFont="1" applyAlignment="1">
      <alignment horizontal="center"/>
    </xf>
    <xf numFmtId="0" fontId="0" fillId="0" borderId="0" xfId="0" applyFill="1"/>
    <xf numFmtId="0" fontId="10" fillId="0" borderId="0" xfId="0" applyFont="1" applyAlignment="1">
      <alignment vertical="center"/>
    </xf>
    <xf numFmtId="0" fontId="11" fillId="0" borderId="0" xfId="0" applyFont="1"/>
    <xf numFmtId="0" fontId="0" fillId="4" borderId="0" xfId="0" applyFill="1"/>
    <xf numFmtId="168" fontId="6" fillId="3" borderId="6" xfId="0" applyNumberFormat="1" applyFont="1" applyFill="1" applyBorder="1" applyAlignment="1" applyProtection="1">
      <alignment horizontal="right" vertical="center"/>
      <protection locked="0"/>
    </xf>
    <xf numFmtId="166" fontId="3" fillId="0" borderId="2" xfId="2" applyFont="1" applyFill="1" applyBorder="1" applyAlignment="1">
      <alignment horizontal="center" vertical="center"/>
    </xf>
    <xf numFmtId="166" fontId="3" fillId="0" borderId="6" xfId="2" applyNumberFormat="1" applyFont="1" applyFill="1" applyBorder="1" applyAlignment="1">
      <alignment horizontal="center" vertical="center"/>
    </xf>
    <xf numFmtId="166" fontId="0" fillId="0" borderId="0" xfId="0" applyNumberFormat="1"/>
    <xf numFmtId="166" fontId="0" fillId="0" borderId="0" xfId="0" applyNumberFormat="1" applyAlignment="1"/>
    <xf numFmtId="166" fontId="6" fillId="0" borderId="0" xfId="0" applyNumberFormat="1" applyFont="1" applyAlignment="1"/>
    <xf numFmtId="0" fontId="6" fillId="0" borderId="6" xfId="0" applyFont="1" applyFill="1" applyBorder="1" applyAlignment="1"/>
    <xf numFmtId="0" fontId="0" fillId="0" borderId="0" xfId="0" applyAlignment="1">
      <alignment horizontal="right"/>
    </xf>
    <xf numFmtId="168" fontId="0" fillId="0" borderId="0" xfId="0" applyNumberFormat="1" applyAlignment="1">
      <alignment horizontal="right"/>
    </xf>
    <xf numFmtId="37" fontId="4" fillId="2" borderId="6" xfId="1" applyNumberFormat="1" applyFont="1" applyFill="1" applyBorder="1" applyAlignment="1">
      <alignment horizontal="right" vertical="center"/>
    </xf>
    <xf numFmtId="0" fontId="6" fillId="0" borderId="0" xfId="0" applyFont="1" applyAlignment="1">
      <alignment horizontal="right"/>
    </xf>
    <xf numFmtId="0" fontId="6" fillId="0" borderId="0" xfId="0" applyFont="1" applyAlignment="1"/>
    <xf numFmtId="1" fontId="3" fillId="0" borderId="6" xfId="2" applyNumberFormat="1" applyFont="1" applyFill="1" applyBorder="1" applyAlignment="1">
      <alignment horizontal="center" vertical="center"/>
    </xf>
    <xf numFmtId="1" fontId="4" fillId="2" borderId="6" xfId="1" applyNumberFormat="1" applyFont="1" applyFill="1" applyBorder="1" applyAlignment="1">
      <alignment vertical="center"/>
    </xf>
    <xf numFmtId="1" fontId="3" fillId="0" borderId="6" xfId="0" applyNumberFormat="1" applyFont="1" applyFill="1" applyBorder="1" applyAlignment="1">
      <alignment vertical="center"/>
    </xf>
    <xf numFmtId="1" fontId="12" fillId="0" borderId="0" xfId="0" applyNumberFormat="1" applyFont="1" applyAlignment="1"/>
    <xf numFmtId="166" fontId="4" fillId="2" borderId="6" xfId="1" applyNumberFormat="1" applyFont="1" applyFill="1" applyBorder="1" applyAlignment="1">
      <alignment horizontal="center" vertical="center"/>
    </xf>
    <xf numFmtId="0" fontId="0" fillId="0" borderId="0" xfId="0" pivotButton="1"/>
    <xf numFmtId="0" fontId="0" fillId="0" borderId="0" xfId="0" applyNumberFormat="1"/>
    <xf numFmtId="0" fontId="0" fillId="0" borderId="0" xfId="0" applyAlignment="1">
      <alignment horizontal="left" indent="1"/>
    </xf>
    <xf numFmtId="166" fontId="0" fillId="0" borderId="0" xfId="2" applyFont="1"/>
    <xf numFmtId="0" fontId="0" fillId="0" borderId="0" xfId="0" applyAlignment="1">
      <alignment horizontal="center"/>
    </xf>
    <xf numFmtId="168" fontId="6" fillId="0" borderId="6" xfId="0" applyNumberFormat="1" applyFont="1" applyFill="1" applyBorder="1" applyAlignment="1" applyProtection="1">
      <alignment vertical="center"/>
      <protection locked="0"/>
    </xf>
    <xf numFmtId="0" fontId="0" fillId="0" borderId="6" xfId="0" applyFill="1" applyBorder="1" applyAlignment="1"/>
    <xf numFmtId="0" fontId="15" fillId="0" borderId="6" xfId="0" applyFont="1" applyFill="1" applyBorder="1" applyAlignment="1"/>
    <xf numFmtId="0" fontId="3" fillId="0" borderId="6" xfId="0" applyFont="1" applyFill="1" applyBorder="1" applyAlignment="1">
      <alignment horizontal="center" vertical="center" wrapText="1"/>
    </xf>
    <xf numFmtId="0" fontId="3" fillId="0" borderId="11" xfId="0" applyFont="1" applyFill="1" applyBorder="1" applyAlignment="1">
      <alignment horizontal="center" vertical="center" wrapText="1"/>
    </xf>
    <xf numFmtId="168" fontId="6" fillId="3" borderId="6" xfId="0" applyNumberFormat="1" applyFont="1" applyFill="1" applyBorder="1" applyAlignment="1" applyProtection="1">
      <alignment horizontal="center" vertical="center"/>
      <protection locked="0"/>
    </xf>
    <xf numFmtId="168" fontId="6" fillId="0" borderId="6" xfId="0" applyNumberFormat="1" applyFont="1" applyFill="1" applyBorder="1" applyAlignment="1" applyProtection="1">
      <alignment horizontal="center" vertical="center"/>
      <protection locked="0"/>
    </xf>
    <xf numFmtId="1" fontId="3" fillId="0" borderId="11" xfId="0" applyNumberFormat="1" applyFont="1" applyFill="1" applyBorder="1" applyAlignment="1">
      <alignment horizontal="center" vertical="center"/>
    </xf>
    <xf numFmtId="49" fontId="4" fillId="2" borderId="6" xfId="4" applyNumberFormat="1" applyFont="1" applyFill="1" applyBorder="1" applyAlignment="1">
      <alignment horizontal="center"/>
    </xf>
    <xf numFmtId="166" fontId="3" fillId="0" borderId="14" xfId="2" applyFont="1" applyFill="1" applyBorder="1" applyAlignment="1">
      <alignment horizontal="center" vertical="center"/>
    </xf>
    <xf numFmtId="168" fontId="6" fillId="3" borderId="10" xfId="0" applyNumberFormat="1" applyFont="1" applyFill="1" applyBorder="1" applyAlignment="1" applyProtection="1">
      <alignment vertical="center"/>
      <protection locked="0"/>
    </xf>
    <xf numFmtId="168" fontId="6" fillId="5" borderId="6" xfId="0" applyNumberFormat="1" applyFont="1" applyFill="1" applyBorder="1" applyAlignment="1" applyProtection="1">
      <alignment vertical="center"/>
      <protection locked="0"/>
    </xf>
    <xf numFmtId="0" fontId="0" fillId="5" borderId="6" xfId="0" applyFill="1" applyBorder="1" applyAlignment="1"/>
    <xf numFmtId="0" fontId="0" fillId="0" borderId="6" xfId="0" applyFill="1" applyBorder="1" applyAlignment="1">
      <alignment horizontal="center"/>
    </xf>
    <xf numFmtId="166" fontId="0" fillId="0" borderId="0" xfId="0" applyNumberFormat="1" applyFill="1" applyAlignment="1"/>
    <xf numFmtId="0" fontId="6" fillId="0" borderId="0" xfId="0" applyFont="1" applyFill="1" applyAlignment="1">
      <alignment horizontal="right"/>
    </xf>
    <xf numFmtId="0" fontId="0" fillId="0" borderId="0" xfId="0" applyFill="1" applyAlignment="1"/>
    <xf numFmtId="0" fontId="0" fillId="0" borderId="0" xfId="0" applyFill="1" applyAlignment="1">
      <alignment horizontal="right"/>
    </xf>
    <xf numFmtId="0" fontId="6" fillId="0" borderId="0" xfId="0" applyFont="1" applyFill="1" applyAlignment="1"/>
    <xf numFmtId="0" fontId="15" fillId="0" borderId="15" xfId="0" applyFont="1" applyFill="1" applyBorder="1" applyAlignment="1">
      <alignment horizontal="center" vertical="center" wrapText="1"/>
    </xf>
    <xf numFmtId="49" fontId="18" fillId="0" borderId="6" xfId="5" applyNumberFormat="1" applyFont="1" applyFill="1" applyBorder="1" applyAlignment="1" applyProtection="1">
      <alignment horizontal="center" vertical="center"/>
    </xf>
    <xf numFmtId="169" fontId="3" fillId="0" borderId="12" xfId="2" applyNumberFormat="1" applyFont="1" applyFill="1" applyBorder="1" applyAlignment="1">
      <alignment horizontal="center" vertical="center"/>
    </xf>
    <xf numFmtId="0" fontId="0" fillId="0" borderId="0" xfId="0" applyFill="1" applyAlignment="1">
      <alignment horizontal="center"/>
    </xf>
    <xf numFmtId="169" fontId="3" fillId="0" borderId="0" xfId="2" applyNumberFormat="1" applyFont="1" applyFill="1" applyBorder="1" applyAlignment="1">
      <alignment horizontal="center" vertical="center"/>
    </xf>
    <xf numFmtId="168" fontId="4" fillId="2" borderId="6" xfId="1" applyNumberFormat="1" applyFont="1" applyFill="1" applyBorder="1" applyAlignment="1">
      <alignment horizontal="center" vertical="center"/>
    </xf>
    <xf numFmtId="168" fontId="0" fillId="0" borderId="0" xfId="0" applyNumberFormat="1" applyAlignment="1">
      <alignment horizontal="center"/>
    </xf>
    <xf numFmtId="3" fontId="3" fillId="0" borderId="6" xfId="0" applyNumberFormat="1" applyFont="1" applyFill="1" applyBorder="1" applyAlignment="1">
      <alignment horizontal="center" vertical="center"/>
    </xf>
    <xf numFmtId="0" fontId="3" fillId="0" borderId="6" xfId="0" applyFont="1" applyFill="1" applyBorder="1" applyAlignment="1">
      <alignment vertical="center" wrapText="1"/>
    </xf>
    <xf numFmtId="0" fontId="6" fillId="0" borderId="6" xfId="0" applyFont="1" applyFill="1" applyBorder="1"/>
    <xf numFmtId="0" fontId="3" fillId="0" borderId="10" xfId="0" applyFont="1" applyFill="1" applyBorder="1" applyAlignment="1">
      <alignment horizontal="center" vertical="center"/>
    </xf>
    <xf numFmtId="14" fontId="3" fillId="0" borderId="10" xfId="0" applyNumberFormat="1" applyFont="1" applyFill="1" applyBorder="1" applyAlignment="1">
      <alignment vertical="center"/>
    </xf>
    <xf numFmtId="0" fontId="3" fillId="0" borderId="10" xfId="0" applyFont="1" applyFill="1" applyBorder="1" applyAlignment="1">
      <alignment horizontal="center" vertical="center" wrapText="1"/>
    </xf>
    <xf numFmtId="0" fontId="3" fillId="0" borderId="6" xfId="0" applyFont="1" applyFill="1" applyBorder="1" applyAlignment="1">
      <alignment vertical="center"/>
    </xf>
    <xf numFmtId="0" fontId="3" fillId="0" borderId="6" xfId="0" applyFont="1" applyFill="1" applyBorder="1" applyAlignment="1">
      <alignment horizontal="left" vertical="center"/>
    </xf>
    <xf numFmtId="166" fontId="3" fillId="0" borderId="7" xfId="2" applyFont="1" applyFill="1" applyBorder="1" applyAlignment="1">
      <alignment horizontal="center" vertical="center"/>
    </xf>
    <xf numFmtId="168" fontId="6" fillId="0" borderId="10" xfId="0" applyNumberFormat="1" applyFont="1" applyFill="1" applyBorder="1" applyAlignment="1" applyProtection="1">
      <alignment horizontal="center" vertical="center"/>
      <protection locked="0"/>
    </xf>
    <xf numFmtId="14" fontId="4" fillId="2" borderId="6" xfId="1" applyNumberFormat="1" applyFont="1" applyFill="1" applyBorder="1" applyAlignment="1">
      <alignment vertical="center"/>
    </xf>
    <xf numFmtId="49" fontId="4" fillId="2" borderId="6" xfId="4" applyNumberFormat="1" applyFont="1" applyFill="1" applyBorder="1" applyAlignment="1">
      <alignment horizontal="left" vertical="center"/>
    </xf>
    <xf numFmtId="0" fontId="3" fillId="0" borderId="11" xfId="0" applyFont="1" applyFill="1" applyBorder="1" applyAlignment="1">
      <alignment horizontal="left" vertical="center"/>
    </xf>
    <xf numFmtId="0" fontId="3" fillId="0" borderId="16" xfId="0" applyFont="1" applyFill="1" applyBorder="1" applyAlignment="1">
      <alignment horizontal="left" vertical="center" wrapText="1"/>
    </xf>
    <xf numFmtId="0" fontId="3" fillId="0" borderId="11" xfId="0" applyFont="1" applyFill="1" applyBorder="1" applyAlignment="1">
      <alignment horizontal="left" vertical="center" wrapText="1"/>
    </xf>
    <xf numFmtId="169" fontId="3" fillId="0" borderId="6" xfId="2" applyNumberFormat="1" applyFont="1" applyFill="1" applyBorder="1" applyAlignment="1">
      <alignment horizontal="center" vertical="center"/>
    </xf>
    <xf numFmtId="0" fontId="3" fillId="0" borderId="11" xfId="0" applyFont="1" applyFill="1" applyBorder="1" applyAlignment="1">
      <alignment vertical="center" wrapText="1"/>
    </xf>
    <xf numFmtId="0" fontId="3" fillId="0" borderId="6" xfId="0" applyFont="1" applyFill="1" applyBorder="1" applyAlignment="1">
      <alignment horizontal="left" wrapText="1"/>
    </xf>
    <xf numFmtId="0" fontId="3" fillId="0" borderId="15" xfId="0" applyFont="1" applyFill="1" applyBorder="1" applyAlignment="1">
      <alignment horizontal="center" vertical="center"/>
    </xf>
    <xf numFmtId="0" fontId="6" fillId="0" borderId="0" xfId="0" applyFont="1" applyFill="1" applyAlignment="1">
      <alignment horizontal="center" vertical="center"/>
    </xf>
    <xf numFmtId="168" fontId="6" fillId="0" borderId="15" xfId="0" applyNumberFormat="1" applyFont="1" applyFill="1" applyBorder="1" applyAlignment="1" applyProtection="1">
      <alignment vertical="center"/>
      <protection locked="0"/>
    </xf>
    <xf numFmtId="14" fontId="3" fillId="0" borderId="6" xfId="0" applyNumberFormat="1" applyFont="1" applyFill="1" applyBorder="1" applyAlignment="1">
      <alignment vertical="center"/>
    </xf>
    <xf numFmtId="0" fontId="3" fillId="0" borderId="15" xfId="0" applyNumberFormat="1" applyFont="1" applyFill="1" applyBorder="1" applyAlignment="1">
      <alignment horizontal="center" vertical="center"/>
    </xf>
    <xf numFmtId="0" fontId="0" fillId="0" borderId="0" xfId="0"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169" fontId="4" fillId="2" borderId="6" xfId="2" applyNumberFormat="1" applyFont="1" applyFill="1" applyBorder="1" applyAlignment="1">
      <alignment horizontal="center" vertical="center"/>
    </xf>
    <xf numFmtId="169" fontId="3" fillId="0" borderId="10" xfId="2" applyNumberFormat="1" applyFont="1" applyFill="1" applyBorder="1" applyAlignment="1">
      <alignment horizontal="center" vertical="center"/>
    </xf>
    <xf numFmtId="169" fontId="6" fillId="0" borderId="0" xfId="0" applyNumberFormat="1" applyFont="1" applyAlignment="1"/>
    <xf numFmtId="168" fontId="3" fillId="0" borderId="6" xfId="0" applyNumberFormat="1" applyFont="1" applyFill="1" applyBorder="1" applyAlignment="1" applyProtection="1">
      <alignment horizontal="center" vertical="center"/>
      <protection locked="0"/>
    </xf>
    <xf numFmtId="168" fontId="6" fillId="0" borderId="6" xfId="0" applyNumberFormat="1" applyFont="1" applyFill="1" applyBorder="1" applyAlignment="1" applyProtection="1">
      <alignment horizontal="right" vertical="center"/>
      <protection locked="0"/>
    </xf>
    <xf numFmtId="1" fontId="3" fillId="0" borderId="6" xfId="0" applyNumberFormat="1" applyFont="1" applyFill="1" applyBorder="1" applyAlignment="1">
      <alignment horizontal="left" vertical="center" wrapText="1"/>
    </xf>
    <xf numFmtId="166" fontId="0" fillId="0" borderId="6" xfId="0" applyNumberFormat="1" applyFill="1" applyBorder="1" applyAlignment="1"/>
    <xf numFmtId="0" fontId="6" fillId="0" borderId="6" xfId="0" applyFont="1" applyFill="1" applyBorder="1" applyAlignment="1">
      <alignment horizontal="right"/>
    </xf>
    <xf numFmtId="0" fontId="0" fillId="0" borderId="6" xfId="0" applyFill="1" applyBorder="1" applyAlignment="1">
      <alignment horizontal="right"/>
    </xf>
    <xf numFmtId="0" fontId="22" fillId="0" borderId="6" xfId="0" applyFont="1" applyFill="1" applyBorder="1" applyAlignment="1">
      <alignment horizontal="center" vertical="center" wrapText="1"/>
    </xf>
    <xf numFmtId="0" fontId="3" fillId="0" borderId="10" xfId="0" applyNumberFormat="1" applyFont="1" applyFill="1" applyBorder="1" applyAlignment="1">
      <alignment horizontal="center" vertical="center"/>
    </xf>
    <xf numFmtId="0" fontId="6" fillId="0" borderId="0" xfId="0" applyFont="1" applyFill="1" applyAlignment="1">
      <alignment horizontal="center"/>
    </xf>
    <xf numFmtId="0" fontId="3" fillId="0" borderId="0" xfId="0" applyFont="1" applyFill="1" applyBorder="1" applyAlignment="1">
      <alignment horizontal="center" vertical="center" wrapText="1"/>
    </xf>
    <xf numFmtId="1" fontId="3" fillId="0" borderId="13" xfId="2" applyNumberFormat="1" applyFont="1" applyFill="1" applyBorder="1" applyAlignment="1">
      <alignment horizontal="center" vertical="center"/>
    </xf>
    <xf numFmtId="0" fontId="16" fillId="0" borderId="0" xfId="0" applyFont="1" applyFill="1"/>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horizontal="center"/>
    </xf>
    <xf numFmtId="169" fontId="3" fillId="0" borderId="0"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8" xfId="0" applyFont="1" applyFill="1" applyBorder="1" applyAlignment="1">
      <alignment horizontal="left" vertical="center"/>
    </xf>
    <xf numFmtId="0" fontId="3" fillId="0" borderId="8" xfId="0" applyFont="1" applyFill="1" applyBorder="1" applyAlignment="1">
      <alignment vertical="center"/>
    </xf>
    <xf numFmtId="0" fontId="3" fillId="0" borderId="8" xfId="0" applyFont="1" applyFill="1" applyBorder="1" applyAlignment="1">
      <alignment horizontal="center"/>
    </xf>
    <xf numFmtId="169" fontId="3" fillId="0" borderId="8" xfId="0" applyNumberFormat="1" applyFont="1" applyFill="1" applyBorder="1" applyAlignment="1">
      <alignment horizontal="center" vertical="center"/>
    </xf>
    <xf numFmtId="0" fontId="3" fillId="0" borderId="9" xfId="0" applyFont="1" applyFill="1" applyBorder="1" applyAlignment="1">
      <alignment horizontal="center" vertical="center"/>
    </xf>
    <xf numFmtId="37" fontId="4" fillId="2" borderId="4" xfId="1" applyNumberFormat="1" applyFont="1" applyFill="1" applyBorder="1" applyAlignment="1">
      <alignment horizontal="left" vertical="center"/>
    </xf>
    <xf numFmtId="37" fontId="4" fillId="2" borderId="6" xfId="1" applyNumberFormat="1" applyFont="1" applyFill="1" applyBorder="1" applyAlignment="1">
      <alignment horizontal="left" vertical="center"/>
    </xf>
    <xf numFmtId="0" fontId="3" fillId="0" borderId="11" xfId="9" applyFont="1" applyFill="1" applyBorder="1" applyAlignment="1">
      <alignment horizontal="center" vertical="center"/>
    </xf>
    <xf numFmtId="0" fontId="3" fillId="0" borderId="6" xfId="9" applyFont="1" applyFill="1" applyBorder="1" applyAlignment="1">
      <alignment horizontal="center" vertical="center"/>
    </xf>
    <xf numFmtId="0" fontId="3" fillId="0" borderId="6" xfId="9" applyNumberFormat="1" applyFont="1" applyFill="1" applyBorder="1" applyAlignment="1">
      <alignment horizontal="center" vertical="center"/>
    </xf>
    <xf numFmtId="168" fontId="3" fillId="0" borderId="6" xfId="10" applyNumberFormat="1" applyFont="1" applyFill="1" applyBorder="1" applyAlignment="1">
      <alignment horizontal="center" vertical="center" wrapText="1"/>
    </xf>
    <xf numFmtId="168" fontId="6" fillId="0" borderId="6" xfId="9" applyNumberFormat="1" applyFont="1" applyFill="1" applyBorder="1" applyAlignment="1" applyProtection="1">
      <alignment horizontal="center" vertical="center"/>
      <protection locked="0"/>
    </xf>
    <xf numFmtId="166" fontId="3" fillId="0" borderId="12" xfId="11" applyFont="1" applyFill="1" applyBorder="1" applyAlignment="1">
      <alignment horizontal="center" vertical="center"/>
    </xf>
    <xf numFmtId="0" fontId="3" fillId="0" borderId="6" xfId="11" applyNumberFormat="1" applyFont="1" applyFill="1" applyBorder="1" applyAlignment="1">
      <alignment horizontal="center" vertical="center"/>
    </xf>
    <xf numFmtId="1" fontId="3" fillId="0" borderId="6" xfId="9" applyNumberFormat="1" applyFont="1" applyFill="1" applyBorder="1" applyAlignment="1">
      <alignment horizontal="center" vertical="center"/>
    </xf>
    <xf numFmtId="14" fontId="3" fillId="0" borderId="6" xfId="9" applyNumberFormat="1" applyFont="1" applyFill="1" applyBorder="1" applyAlignment="1">
      <alignment horizontal="center" vertical="center"/>
    </xf>
    <xf numFmtId="0" fontId="3" fillId="0" borderId="6" xfId="9" applyFont="1" applyFill="1" applyBorder="1" applyAlignment="1">
      <alignment horizontal="center"/>
    </xf>
    <xf numFmtId="166" fontId="3" fillId="0" borderId="6" xfId="11" applyFont="1" applyFill="1" applyBorder="1" applyAlignment="1">
      <alignment horizontal="center" vertical="center"/>
    </xf>
    <xf numFmtId="166" fontId="3" fillId="0" borderId="6" xfId="2" applyFont="1" applyFill="1" applyBorder="1" applyAlignment="1">
      <alignment horizontal="center"/>
    </xf>
    <xf numFmtId="168" fontId="6" fillId="0" borderId="6" xfId="0" applyNumberFormat="1" applyFont="1" applyFill="1" applyBorder="1" applyAlignment="1" applyProtection="1">
      <alignment horizontal="center"/>
      <protection locked="0"/>
    </xf>
    <xf numFmtId="164" fontId="3" fillId="0" borderId="6" xfId="8" applyFont="1" applyFill="1" applyBorder="1" applyAlignment="1">
      <alignment horizontal="center"/>
    </xf>
    <xf numFmtId="166" fontId="3" fillId="0" borderId="12" xfId="2" applyFont="1" applyFill="1" applyBorder="1" applyAlignment="1">
      <alignment horizontal="center"/>
    </xf>
    <xf numFmtId="168" fontId="6" fillId="0" borderId="12" xfId="0" applyNumberFormat="1" applyFont="1" applyFill="1" applyBorder="1" applyAlignment="1" applyProtection="1">
      <alignment horizontal="center"/>
      <protection locked="0"/>
    </xf>
    <xf numFmtId="0" fontId="1" fillId="0" borderId="6" xfId="9" applyFill="1" applyBorder="1" applyAlignment="1">
      <alignment horizontal="center"/>
    </xf>
    <xf numFmtId="0" fontId="6" fillId="0" borderId="6" xfId="9" applyFont="1" applyFill="1" applyBorder="1" applyAlignment="1">
      <alignment horizontal="center"/>
    </xf>
    <xf numFmtId="166" fontId="3" fillId="0" borderId="6" xfId="2" applyFont="1" applyFill="1" applyBorder="1" applyAlignment="1">
      <alignment horizontal="left" vertical="center"/>
    </xf>
    <xf numFmtId="1" fontId="3" fillId="0" borderId="6" xfId="0" applyNumberFormat="1" applyFont="1" applyFill="1" applyBorder="1" applyAlignment="1">
      <alignment horizontal="center" vertical="center" wrapText="1"/>
    </xf>
    <xf numFmtId="44" fontId="3" fillId="0" borderId="6" xfId="0" applyNumberFormat="1" applyFont="1" applyFill="1" applyBorder="1" applyAlignment="1">
      <alignment horizontal="center" vertical="center"/>
    </xf>
    <xf numFmtId="0" fontId="6" fillId="0" borderId="6" xfId="0" applyFont="1" applyFill="1" applyBorder="1" applyAlignment="1">
      <alignment horizontal="center" vertical="center"/>
    </xf>
    <xf numFmtId="167" fontId="3" fillId="0" borderId="5" xfId="1" applyFont="1" applyFill="1" applyBorder="1" applyAlignment="1">
      <alignment horizontal="center" vertical="center"/>
    </xf>
    <xf numFmtId="49" fontId="3" fillId="0" borderId="6" xfId="0" applyNumberFormat="1" applyFont="1" applyFill="1" applyBorder="1" applyAlignment="1">
      <alignment horizontal="center" vertical="center"/>
    </xf>
    <xf numFmtId="0" fontId="3" fillId="0" borderId="6" xfId="7" applyNumberFormat="1" applyFont="1" applyFill="1" applyBorder="1" applyAlignment="1">
      <alignment horizontal="center" vertical="center"/>
    </xf>
    <xf numFmtId="16" fontId="3" fillId="0" borderId="6" xfId="0" applyNumberFormat="1" applyFont="1" applyFill="1" applyBorder="1" applyAlignment="1">
      <alignment horizontal="left" vertical="center" wrapText="1"/>
    </xf>
    <xf numFmtId="16" fontId="3" fillId="0" borderId="6" xfId="0" applyNumberFormat="1" applyFont="1" applyFill="1" applyBorder="1" applyAlignment="1">
      <alignment horizontal="center" vertical="center"/>
    </xf>
    <xf numFmtId="1" fontId="3" fillId="0" borderId="6" xfId="1" applyNumberFormat="1" applyFont="1" applyFill="1" applyBorder="1" applyAlignment="1">
      <alignment horizontal="center" vertical="center"/>
    </xf>
    <xf numFmtId="14" fontId="3" fillId="0" borderId="6" xfId="7" applyNumberFormat="1" applyFont="1" applyFill="1" applyBorder="1" applyAlignment="1">
      <alignment horizontal="center" vertical="center"/>
    </xf>
    <xf numFmtId="170" fontId="3" fillId="0" borderId="6" xfId="1" applyNumberFormat="1" applyFont="1" applyFill="1" applyBorder="1" applyAlignment="1">
      <alignment horizontal="center" vertical="center"/>
    </xf>
    <xf numFmtId="167" fontId="3" fillId="0" borderId="6" xfId="1" applyFont="1" applyFill="1" applyBorder="1" applyAlignment="1">
      <alignment horizontal="center" vertical="center"/>
    </xf>
    <xf numFmtId="0" fontId="3" fillId="0" borderId="6" xfId="1" applyNumberFormat="1" applyFont="1" applyFill="1" applyBorder="1" applyAlignment="1">
      <alignment horizontal="center" vertical="center"/>
    </xf>
    <xf numFmtId="169" fontId="3" fillId="0" borderId="6" xfId="2" applyNumberFormat="1" applyFont="1" applyFill="1" applyBorder="1" applyAlignment="1">
      <alignment horizontal="right" vertical="center"/>
    </xf>
    <xf numFmtId="166" fontId="3" fillId="0" borderId="6" xfId="2" applyFont="1" applyFill="1" applyBorder="1" applyAlignment="1">
      <alignment horizontal="right" vertical="center"/>
    </xf>
    <xf numFmtId="9" fontId="3" fillId="0" borderId="6" xfId="3" applyFont="1" applyFill="1" applyBorder="1" applyAlignment="1">
      <alignment horizontal="center" vertical="center"/>
    </xf>
    <xf numFmtId="49" fontId="3" fillId="0" borderId="6" xfId="3" applyNumberFormat="1" applyFont="1" applyFill="1" applyBorder="1" applyAlignment="1">
      <alignment horizontal="center" vertical="center"/>
    </xf>
    <xf numFmtId="171" fontId="3" fillId="0" borderId="0" xfId="6" applyNumberFormat="1" applyFont="1" applyFill="1" applyAlignment="1">
      <alignment horizontal="center" vertical="center"/>
    </xf>
    <xf numFmtId="14" fontId="3" fillId="0" borderId="0" xfId="0" applyNumberFormat="1" applyFont="1" applyFill="1" applyAlignment="1">
      <alignment horizontal="center" vertical="center"/>
    </xf>
    <xf numFmtId="0" fontId="3" fillId="0" borderId="0" xfId="0" applyFont="1" applyFill="1" applyAlignment="1">
      <alignment horizontal="center" vertical="center"/>
    </xf>
    <xf numFmtId="0" fontId="12" fillId="0" borderId="0" xfId="0" applyFont="1" applyFill="1" applyAlignment="1"/>
    <xf numFmtId="0" fontId="3" fillId="0" borderId="6" xfId="0" applyFont="1" applyFill="1" applyBorder="1" applyAlignment="1">
      <alignment horizontal="left"/>
    </xf>
    <xf numFmtId="166" fontId="3" fillId="0" borderId="12" xfId="2" applyNumberFormat="1" applyFont="1" applyFill="1" applyBorder="1" applyAlignment="1">
      <alignment horizontal="center" vertical="center"/>
    </xf>
  </cellXfs>
  <cellStyles count="12">
    <cellStyle name="BodyStyle" xfId="5"/>
    <cellStyle name="Hipervínculo" xfId="7" builtinId="8"/>
    <cellStyle name="Millares" xfId="1" builtinId="3"/>
    <cellStyle name="Millares [0]" xfId="6" builtinId="6"/>
    <cellStyle name="Millares 11 2" xfId="10"/>
    <cellStyle name="Moneda" xfId="2" builtinId="4"/>
    <cellStyle name="Moneda [0]" xfId="8" builtinId="7"/>
    <cellStyle name="Moneda 3" xfId="11"/>
    <cellStyle name="Normal" xfId="0" builtinId="0"/>
    <cellStyle name="Normal 2" xfId="4"/>
    <cellStyle name="Normal 3" xfId="9"/>
    <cellStyle name="Porcentaje" xfId="3" builtinId="5"/>
  </cellStyles>
  <dxfs count="75">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numFmt numFmtId="166" formatCode="_(&quot;$&quot;\ * #,##0.00_);_(&quot;$&quot;\ * \(#,##0.00\);_(&quot;$&quot;\ *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calcChain" Target="calcChain.xml"/><Relationship Id="rId21" Type="http://schemas.openxmlformats.org/officeDocument/2006/relationships/externalLink" Target="externalLinks/externalLink17.xml"/><Relationship Id="rId34" Type="http://schemas.openxmlformats.org/officeDocument/2006/relationships/pivotCacheDefinition" Target="pivotCache/pivotCacheDefinition1.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theme" Target="theme/theme1.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pivotCacheDefinition" Target="pivotCache/pivotCacheDefinition2.xml"/><Relationship Id="rId8" Type="http://schemas.openxmlformats.org/officeDocument/2006/relationships/externalLink" Target="externalLinks/externalLink4.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xdr:row>
      <xdr:rowOff>208189</xdr:rowOff>
    </xdr:to>
    <xdr:pic>
      <xdr:nvPicPr>
        <xdr:cNvPr id="5"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52525" cy="9511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383721</xdr:colOff>
      <xdr:row>42</xdr:row>
      <xdr:rowOff>0</xdr:rowOff>
    </xdr:from>
    <xdr:ext cx="304800" cy="1114425"/>
    <xdr:sp macro="" textlink="">
      <xdr:nvSpPr>
        <xdr:cNvPr id="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5622471" y="9334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10</xdr:row>
      <xdr:rowOff>76199</xdr:rowOff>
    </xdr:from>
    <xdr:ext cx="156318" cy="85725"/>
    <xdr:sp macro="" textlink="">
      <xdr:nvSpPr>
        <xdr:cNvPr id="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5705475" y="5095874"/>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24</xdr:row>
      <xdr:rowOff>0</xdr:rowOff>
    </xdr:from>
    <xdr:ext cx="156318" cy="85725"/>
    <xdr:sp macro="" textlink="">
      <xdr:nvSpPr>
        <xdr:cNvPr id="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5705475" y="6095999"/>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5</xdr:row>
      <xdr:rowOff>76199</xdr:rowOff>
    </xdr:from>
    <xdr:ext cx="156318" cy="85725"/>
    <xdr:sp macro="" textlink="">
      <xdr:nvSpPr>
        <xdr:cNvPr id="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5534025" y="99060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10</xdr:row>
      <xdr:rowOff>76199</xdr:rowOff>
    </xdr:from>
    <xdr:ext cx="156318" cy="85725"/>
    <xdr:sp macro="" textlink="">
      <xdr:nvSpPr>
        <xdr:cNvPr id="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5534025" y="99060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5</xdr:row>
      <xdr:rowOff>76199</xdr:rowOff>
    </xdr:from>
    <xdr:ext cx="156318" cy="85725"/>
    <xdr:sp macro="" textlink="">
      <xdr:nvSpPr>
        <xdr:cNvPr id="1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5534025" y="99060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10</xdr:row>
      <xdr:rowOff>76199</xdr:rowOff>
    </xdr:from>
    <xdr:ext cx="156318" cy="85725"/>
    <xdr:sp macro="" textlink="">
      <xdr:nvSpPr>
        <xdr:cNvPr id="1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5534025" y="99060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383721</xdr:colOff>
      <xdr:row>3</xdr:row>
      <xdr:rowOff>142875</xdr:rowOff>
    </xdr:from>
    <xdr:ext cx="304800" cy="1114425"/>
    <xdr:sp macro="" textlink="">
      <xdr:nvSpPr>
        <xdr:cNvPr id="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36146" y="8477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eguimiento%20a%20la%20Gestion%20Contractual_%20Ener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26429762/Desktop/Gestion%20Contractual/Entregas%20Alejandra-19/Seguimiento%20a%20la%20Gestion%20Contractual%2029-03-201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26429762/Desktop/Gestion%20Contractual/Entregas%20Belisa-19/2%20Envio%20Seguimiento%20a%20la%20Gestion%20Contractual%20Marzo%20803201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26429762/Desktop/Gestion%20Contractual/Entregas%20Jose%20Clemente-19/Gestion%20Contractual%20Marzo%2029%20de%20201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26429762/Desktop/Gestion%20Contractual/Entregas%20Jenny-19/Seguimiento%20a%20la%20Gestion%20Contractual%20Marzo.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26429762/Desktop/Gestion%20Contractual/Entregas%20Claudia%20Triana-19/2%20Envio%20Seguimiento%20a%20la%20Gestion%20Contractual%20Febrero.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26429762/Desktop/Gestion%20Contractual/Entregas%20Belisa-19/1%20Envio%20Seguimiento%20a%20la%20Gestion%20Contractual%20abril.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26429762/Desktop/Gestion%20Contractual/Entregas%20Claudia%20Triana-19/1%20Envio%20Seguimiento%20a%20la%20Gestion%20Contractual%20Abril.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26429762/Desktop/Gestion%20Contractual/Entregas%20Jenny-19/2%20Envio%20Seguimiento%20a%20la%20Gestion%20Contractual%20Abril.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26429762/Desktop/Gestion%20Contractual/Entregas%20Jenny-19/1%20Envio%20Seguimiento%20a%20la%20Gestion%20Contractual%20Abril.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26429762/Desktop/Gestion%20Contractual/Entregas%20Jose%20Clemente-19/Seguimiento%20a%20la%20Gestion%20Contractual%2030de%20abril.%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26429762/Desktop/Gestion%20Contractual/Entregas%20Diana%20Duran-19/3%20Envio%20Seguimiento%20a%20la%20Gestion%20Contractual%20Febrero%202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26429762/Desktop/Gestion%20Contractual/Entregas%20Belisa-19/2%20A%20Formato%20Seguimiento%20a%20la%20Gestion%20Contractual_%20A%20febrero%2022%2002%202019.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26429762/Desktop/Gestion%20Contractual/Entregas%20Alejandra-19/Seguimiento%20a%20la%20Gestion%20Contractual%2015-02-2019.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26429762/Desktop/Gestion%20Contractual/INDICADOR-2019/Febrero/Seguimiento%20a%20la%20Gesti&#243;n%20Contratos%20Febrero.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1015409282c/AppData/Local/Microsoft/Windows/Temporary%20Internet%20Files/Content.Outlook/MTGVUEES/Entregas%20Belisa/MONICA%20Seguimiento%20a%20la%20Gestion%20Contractual%202018%2027%2011%202018.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X:\PLAN%20DE%20GESTION-CONTRATOS\INFORME-GESTION\Seguimiento%20a%20la%20Gestion%20Contractual%202018.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Z:\Users\26429762\Desktop\Gestion%20Contractual\Entregas%20Belisa-19\2%20A%20Formato%20Seguimiento%20a%20la%20Gestion%20Contractual_%20A%20febrero%2022%2002%202019.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26429762/Desktop/Gestion%20Contractual/Entregas%20Belisa-19/2%20Envio%20Seguimiento%20a%20la%20Gestion%20Contractual%20abril.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26429762/Desktop/Gestion%20Contractual/Entregas%20Alejandra-19/Seguimiento%20a%20la%20Gestion%20Contractual%2002-05-2019.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26429762/AppData/Local/Microsoft/Windows/Temporary%20Internet%20Files/Content.Outlook/D95T0TF2/Copia%20de%20Copia%20de%20Seguimiento%20a%20la%20Gestion%20Contractual%2002-05-2019.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52930442/Documents/Contrataci&#243;n%202018/Copia%20de%20NOVIEMBRE%20Seguimiento%20a%20la%20Gestion%20Contractual%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26429762/AppData/Local/Microsoft/Windows/Temporary%20Internet%20Files/Content.Outlook/D95T0TF2/Copia%20de%202%20A%20Formato%20Seguimiento%20a%20la%20Gestion%20Contractual_%20A%20febrero%2027%2002%202019%20Jos&#233;%20C.%20G&#243;mez_.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26429762/Desktop/Gestion%20Contractual/Entregas%20Diana%20Duran-19/Seguimiento%20a%20la%20Gestion%20Contractual%20Febrero%202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26429762/Desktop/Gestion%20Contractual/Entregas%20Alejandra-19/Seguimiento%20a%20la%20Gestion%20Contractual%20Marzo%20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26429762/Desktop/Gestion%20Contractual/Entregas%20Jenny-19/1%20Envio%20Seguimiento%20a%20la%20Gestion%20Contractual%20Febrero%201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26429762/Desktop/Gestion%20Contractual/Entregas%20Jenny-19/2%20Envio%20Seguimiento%20a%20la%20Gestion%20Contractual%20Febrero%202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26429762/Desktop/Gestion%20Contractual/Entregas%20Claudia%20Triana-19/Seguimiento%20a%20la%20Gestion%20Contractual%20Marzo%20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26429762/Desktop/Gestion%20Contractual/Entregas%20Claudia%20Triana-19/Seguimiento%20a%20la%20Gestion%20Contractual%20Marzo%20Ultim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refreshError="1"/>
      <sheetData sheetId="1" refreshError="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Hoja1"/>
      <sheetName val="Orientación de Diligenciamiento"/>
      <sheetName val="LISTAS"/>
    </sheetNames>
    <sheetDataSet>
      <sheetData sheetId="0" refreshError="1"/>
      <sheetData sheetId="1" refreshError="1"/>
      <sheetData sheetId="2" refreshError="1"/>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refreshError="1"/>
      <sheetData sheetId="1" refreshError="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refreshError="1"/>
      <sheetData sheetId="1" refreshError="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LISTA SUPERVISORES"/>
      <sheetName val="Orientación de Diligenciamiento"/>
      <sheetName val="LISTAS"/>
    </sheetNames>
    <sheetDataSet>
      <sheetData sheetId="0"/>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sheetData sheetId="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sheetData sheetId="1"/>
      <sheetData sheetId="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sheetData sheetId="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sheetData sheetId="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Información"/>
      <sheetName val="AGAF,34"/>
      <sheetName val="Orientación de Diligenciamiento"/>
      <sheetName val="LISTAS"/>
    </sheetNames>
    <sheetDataSet>
      <sheetData sheetId="0"/>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alisis de Datos"/>
      <sheetName val="CONTRATOS 2018"/>
      <sheetName val="LISTA"/>
    </sheetNames>
    <sheetDataSet>
      <sheetData sheetId="0" refreshError="1"/>
      <sheetData sheetId="1" refreshError="1"/>
      <sheetData sheetId="2" refreshError="1"/>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Datos"/>
      <sheetName val="Contratos Diciembre"/>
      <sheetName val="LISTA"/>
      <sheetName val="Hoja1"/>
    </sheetNames>
    <sheetDataSet>
      <sheetData sheetId="0"/>
      <sheetData sheetId="1"/>
      <sheetData sheetId="2"/>
      <sheetData sheetId="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LISTA SUPERVISORES"/>
      <sheetName val="Orientación de Diligenciamiento"/>
      <sheetName val="LISTAS"/>
    </sheetNames>
    <sheetDataSet>
      <sheetData sheetId="0"/>
      <sheetData sheetId="1"/>
      <sheetData sheetId="2"/>
      <sheetData sheetId="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sheetData sheetId="1"/>
      <sheetData sheetId="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refreshError="1"/>
      <sheetData sheetId="1" refreshError="1"/>
      <sheetData sheetId="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Datos"/>
      <sheetName val="CONTRATOS 2018"/>
      <sheetName val="LISTA"/>
      <sheetName val="LISTAS"/>
    </sheetNames>
    <sheetDataSet>
      <sheetData sheetId="0"/>
      <sheetData sheetId="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refreshError="1"/>
      <sheetData sheetId="1" refreshError="1"/>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onica Marcela Monje Paterroyo" refreshedDate="43559.698936574074" createdVersion="4" refreshedVersion="4" minRefreshableVersion="3" recordCount="73">
  <cacheSource type="worksheet">
    <worksheetSource ref="A5:BE57" sheet="AGAF,34"/>
  </cacheSource>
  <cacheFields count="57">
    <cacheField name="PLATAFORMA" numFmtId="0">
      <sharedItems/>
    </cacheField>
    <cacheField name="CONSECUTIVO PAABS" numFmtId="0">
      <sharedItems containsSemiMixedTypes="0" containsString="0" containsNumber="1" containsInteger="1" minValue="8" maxValue="62293"/>
    </cacheField>
    <cacheField name="PROFESIONAL ENCARGADO" numFmtId="0">
      <sharedItems/>
    </cacheField>
    <cacheField name="EXPEDIENTE" numFmtId="0">
      <sharedItems/>
    </cacheField>
    <cacheField name="N°PROCESO EN SECOP" numFmtId="0">
      <sharedItems containsMixedTypes="1" containsNumber="1" containsInteger="1" minValue="57873" maxValue="68218"/>
    </cacheField>
    <cacheField name="MES" numFmtId="0">
      <sharedItems/>
    </cacheField>
    <cacheField name="FECHA PUBLICACION PROCESO SECOP II-TIENDA VIRTUAL" numFmtId="168">
      <sharedItems containsNonDate="0" containsDate="1" containsString="0" containsBlank="1" minDate="2018-04-30T00:00:00" maxDate="2019-03-30T00:00:00"/>
    </cacheField>
    <cacheField name="MODALIDAD" numFmtId="0">
      <sharedItems/>
    </cacheField>
    <cacheField name="CAUSAL" numFmtId="0">
      <sharedItems/>
    </cacheField>
    <cacheField name="AREA DE LA  NECESIDAD" numFmtId="0">
      <sharedItems count="8">
        <s v="Oficina de Tecnología de la Informacion"/>
        <s v="Subdirección Administrativa y Financiera"/>
        <s v="Subdirección de Talento Humano "/>
        <s v="Subdirección de Extranjería "/>
        <s v="Oficina Asesora de Planeación"/>
        <s v="Subdirección de Control Migratorio"/>
        <s v="Oficina de Comunicaciones "/>
        <s v="Subdirección de Control Disciplinario Interno "/>
      </sharedItems>
    </cacheField>
    <cacheField name="OBJETO" numFmtId="0">
      <sharedItems containsBlank="1" longText="1"/>
    </cacheField>
    <cacheField name="CODIGO UNSCSP" numFmtId="0">
      <sharedItems containsMixedTypes="1" containsNumber="1" containsInteger="1" minValue="551218" maxValue="92121500"/>
    </cacheField>
    <cacheField name="NOMBRE DE CODIGO" numFmtId="0">
      <sharedItems longText="1"/>
    </cacheField>
    <cacheField name="VALOR PROCESO" numFmtId="0">
      <sharedItems containsMixedTypes="1" containsNumber="1" minValue="1500000" maxValue="17136501957"/>
    </cacheField>
    <cacheField name="CDP" numFmtId="0">
      <sharedItems containsMixedTypes="1" containsNumber="1" containsInteger="1" minValue="19619" maxValue="39318"/>
    </cacheField>
    <cacheField name="RUBRO" numFmtId="0">
      <sharedItems/>
    </cacheField>
    <cacheField name="ETAPA" numFmtId="0">
      <sharedItems count="4">
        <s v="Celebrado"/>
        <s v="En Tramite"/>
        <s v="Desierto"/>
        <s v="Cerrado"/>
      </sharedItems>
    </cacheField>
    <cacheField name="ESTADO" numFmtId="0">
      <sharedItems containsBlank="1"/>
    </cacheField>
    <cacheField name="N° DE CONTRATO CELEBRADO" numFmtId="0">
      <sharedItems containsBlank="1" containsMixedTypes="1" containsNumber="1" containsInteger="1" minValue="32780" maxValue="36765"/>
    </cacheField>
    <cacheField name="FECHA DE FIRMA CONTRATO" numFmtId="168">
      <sharedItems containsNonDate="0" containsDate="1" containsString="0" containsBlank="1" minDate="1900-02-12T00:00:00" maxDate="2019-03-30T00:00:00"/>
    </cacheField>
    <cacheField name="TIPO DE CONTRATO" numFmtId="0">
      <sharedItems containsBlank="1"/>
    </cacheField>
    <cacheField name="REGIONAL" numFmtId="0">
      <sharedItems containsBlank="1"/>
    </cacheField>
    <cacheField name="LUGAR DE EJECUCION_x000a_" numFmtId="0">
      <sharedItems containsBlank="1"/>
    </cacheField>
    <cacheField name="CONTRATISTA" numFmtId="0">
      <sharedItems containsBlank="1"/>
    </cacheField>
    <cacheField name="IDENTIFICACION" numFmtId="0">
      <sharedItems containsString="0" containsBlank="1" containsNumber="1" containsInteger="1" minValue="9817150" maxValue="901031838"/>
    </cacheField>
    <cacheField name="DV" numFmtId="0">
      <sharedItems containsString="0" containsBlank="1" containsNumber="1" containsInteger="1" minValue="0" maxValue="8"/>
    </cacheField>
    <cacheField name="N° RP" numFmtId="0">
      <sharedItems containsBlank="1" containsMixedTypes="1" containsNumber="1" containsInteger="1" minValue="71919" maxValue="172618"/>
    </cacheField>
    <cacheField name="FECHA RP" numFmtId="0">
      <sharedItems containsDate="1" containsBlank="1" containsMixedTypes="1" minDate="1899-12-30T00:00:00" maxDate="2019-03-30T00:00:00"/>
    </cacheField>
    <cacheField name="VALOR CONTRATO V 2019" numFmtId="0">
      <sharedItems containsString="0" containsBlank="1" containsNumber="1" minValue="0" maxValue="1260504109"/>
    </cacheField>
    <cacheField name="VALOR VF 2020" numFmtId="0">
      <sharedItems containsBlank="1" containsMixedTypes="1" containsNumber="1" containsInteger="1" minValue="0" maxValue="0"/>
    </cacheField>
    <cacheField name="VALOR TOTAL CONTRATO + VF" numFmtId="0">
      <sharedItems containsString="0" containsBlank="1" containsNumber="1" minValue="0" maxValue="1260504109"/>
    </cacheField>
    <cacheField name="GARANTIA" numFmtId="0">
      <sharedItems containsBlank="1"/>
    </cacheField>
    <cacheField name="FECHA DE EXPEDICION GARANTIA" numFmtId="0">
      <sharedItems containsDate="1" containsBlank="1" containsMixedTypes="1" minDate="1899-12-30T00:00:00" maxDate="2019-03-21T00:00:00"/>
    </cacheField>
    <cacheField name="RIESGOS" numFmtId="0">
      <sharedItems containsBlank="1"/>
    </cacheField>
    <cacheField name="FECHA DE INICIO DEL CONTRATO" numFmtId="0">
      <sharedItems containsNonDate="0" containsDate="1" containsString="0" containsBlank="1" minDate="1900-02-14T00:00:00" maxDate="2019-05-02T00:00:00"/>
    </cacheField>
    <cacheField name="FECHA DE TERMINACION DEL CONTRATO" numFmtId="0">
      <sharedItems containsNonDate="0" containsDate="1" containsString="0" containsBlank="1" minDate="1900-02-14T00:00:00" maxDate="2020-07-16T00:00:00"/>
    </cacheField>
    <cacheField name="DIAS DE EJECUCION DEL CONTRATO" numFmtId="0">
      <sharedItems containsString="0" containsBlank="1" containsNumber="1" containsInteger="1" minValue="0" maxValue="621"/>
    </cacheField>
    <cacheField name="NOMBRE SUPERVISOR" numFmtId="0">
      <sharedItems containsBlank="1"/>
    </cacheField>
    <cacheField name="CEDULA SUPERVISOR" numFmtId="0">
      <sharedItems containsString="0" containsBlank="1" containsNumber="1" containsInteger="1" minValue="4427481" maxValue="94486941"/>
    </cacheField>
    <cacheField name="ADICION 1 " numFmtId="0">
      <sharedItems containsString="0" containsBlank="1" containsNumber="1" containsInteger="1" minValue="0" maxValue="8389986"/>
    </cacheField>
    <cacheField name="FECHA  DE FIRMA" numFmtId="0">
      <sharedItems containsNonDate="0" containsDate="1" containsString="0" containsBlank="1" minDate="1899-12-30T00:00:00" maxDate="2019-03-23T00:00:00"/>
    </cacheField>
    <cacheField name="ADICION 2" numFmtId="0">
      <sharedItems containsString="0" containsBlank="1" containsNumber="1" containsInteger="1" minValue="0" maxValue="0"/>
    </cacheField>
    <cacheField name="FECHADE FIRMA" numFmtId="0">
      <sharedItems containsNonDate="0" containsDate="1" containsString="0" containsBlank="1" minDate="1899-12-30T00:00:00" maxDate="1899-12-31T00:00:00"/>
    </cacheField>
    <cacheField name="ADICION 3" numFmtId="0">
      <sharedItems containsString="0" containsBlank="1" containsNumber="1" containsInteger="1" minValue="0" maxValue="0"/>
    </cacheField>
    <cacheField name="FECHADE FIRMA2" numFmtId="0">
      <sharedItems containsNonDate="0" containsDate="1" containsString="0" containsBlank="1" minDate="1899-12-30T00:00:00" maxDate="1899-12-31T00:00:00"/>
    </cacheField>
    <cacheField name="ADICION 4" numFmtId="0">
      <sharedItems containsString="0" containsBlank="1" containsNumber="1" containsInteger="1" minValue="0" maxValue="0"/>
    </cacheField>
    <cacheField name="FECHA DE FIRMA" numFmtId="0">
      <sharedItems containsNonDate="0" containsDate="1" containsString="0" containsBlank="1" minDate="1899-12-30T00:00:00" maxDate="1899-12-31T00:00:00"/>
    </cacheField>
    <cacheField name="VALOR TOTAL DEL CONTRATO CON ADICIONES" numFmtId="0">
      <sharedItems containsString="0" containsBlank="1" containsNumber="1" containsInteger="1" minValue="0" maxValue="25000000"/>
    </cacheField>
    <cacheField name="PRORROGA 1  EN DIAS" numFmtId="0">
      <sharedItems containsString="0" containsBlank="1" containsNumber="1" containsInteger="1" minValue="0" maxValue="0"/>
    </cacheField>
    <cacheField name="FECHADE FIRMA3" numFmtId="0">
      <sharedItems containsNonDate="0" containsDate="1" containsString="0" containsBlank="1" minDate="1899-12-30T00:00:00" maxDate="1899-12-31T00:00:00"/>
    </cacheField>
    <cacheField name="PRORROGA 2 EN DIAS" numFmtId="0">
      <sharedItems containsString="0" containsBlank="1" containsNumber="1" containsInteger="1" minValue="0" maxValue="60"/>
    </cacheField>
    <cacheField name="FECHADE FIRMA " numFmtId="0">
      <sharedItems containsNonDate="0" containsDate="1" containsString="0" containsBlank="1" minDate="1899-12-30T00:00:00" maxDate="2019-03-01T00:00:00"/>
    </cacheField>
    <cacheField name="PRORROGA 3 EN DIAS" numFmtId="0">
      <sharedItems containsString="0" containsBlank="1" containsNumber="1" containsInteger="1" minValue="0" maxValue="0"/>
    </cacheField>
    <cacheField name="FECHADE FIRMA4" numFmtId="0">
      <sharedItems containsNonDate="0" containsDate="1" containsString="0" containsBlank="1" minDate="1899-12-30T00:00:00" maxDate="1899-12-31T00:00:00"/>
    </cacheField>
    <cacheField name="PRORROGA 4 EN DIAS" numFmtId="0">
      <sharedItems containsString="0" containsBlank="1" containsNumber="1" containsInteger="1" minValue="0" maxValue="0"/>
    </cacheField>
    <cacheField name="FECHADE FIRMA5" numFmtId="0">
      <sharedItems containsNonDate="0" containsDate="1" containsString="0" containsBlank="1" minDate="1899-12-30T00:00:00" maxDate="1899-12-31T00:00:00"/>
    </cacheField>
    <cacheField name="TIEMPO DE EJECUCION DEL CONTRATO CON LAS PRORROGAS" numFmtId="0">
      <sharedItems containsString="0" containsBlank="1" containsNumber="1" containsInteger="1" minValue="0" maxValue="28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onica Marcela Monje Paterroyo" refreshedDate="43559.69900104167" createdVersion="4" refreshedVersion="4" minRefreshableVersion="3" recordCount="82">
  <cacheSource type="worksheet">
    <worksheetSource ref="A5:BE65" sheet="AGAF,34"/>
  </cacheSource>
  <cacheFields count="57">
    <cacheField name="PLATAFORMA" numFmtId="0">
      <sharedItems/>
    </cacheField>
    <cacheField name="CONSECUTIVO PAABS" numFmtId="0">
      <sharedItems containsSemiMixedTypes="0" containsString="0" containsNumber="1" containsInteger="1" minValue="8" maxValue="62293"/>
    </cacheField>
    <cacheField name="PROFESIONAL ENCARGADO" numFmtId="0">
      <sharedItems/>
    </cacheField>
    <cacheField name="EXPEDIENTE" numFmtId="0">
      <sharedItems/>
    </cacheField>
    <cacheField name="N°PROCESO EN SECOP" numFmtId="0">
      <sharedItems containsMixedTypes="1" containsNumber="1" containsInteger="1" minValue="57873" maxValue="68218"/>
    </cacheField>
    <cacheField name="MES" numFmtId="0">
      <sharedItems/>
    </cacheField>
    <cacheField name="FECHA PUBLICACION PROCESO SECOP II-TIENDA VIRTUAL" numFmtId="168">
      <sharedItems containsNonDate="0" containsDate="1" containsString="0" containsBlank="1" minDate="2018-04-30T00:00:00" maxDate="2019-03-30T00:00:00"/>
    </cacheField>
    <cacheField name="MODALIDAD" numFmtId="0">
      <sharedItems count="4">
        <s v="Contratación Directa"/>
        <s v="Contratación Mínima Cuantía"/>
        <s v="Contratación Selección Abreviada"/>
        <s v="Contratación Licitación"/>
      </sharedItems>
    </cacheField>
    <cacheField name="CAUSAL" numFmtId="0">
      <sharedItems/>
    </cacheField>
    <cacheField name="AREA DE LA  NECESIDAD" numFmtId="0">
      <sharedItems/>
    </cacheField>
    <cacheField name="OBJETO" numFmtId="0">
      <sharedItems containsBlank="1" longText="1"/>
    </cacheField>
    <cacheField name="CODIGO UNSCSP" numFmtId="0">
      <sharedItems containsMixedTypes="1" containsNumber="1" containsInteger="1" minValue="551218" maxValue="92121500"/>
    </cacheField>
    <cacheField name="NOMBRE DE CODIGO" numFmtId="0">
      <sharedItems longText="1"/>
    </cacheField>
    <cacheField name="VALOR PROCESO" numFmtId="0">
      <sharedItems containsMixedTypes="1" containsNumber="1" minValue="1500000" maxValue="17136501957"/>
    </cacheField>
    <cacheField name="CDP" numFmtId="0">
      <sharedItems containsMixedTypes="1" containsNumber="1" containsInteger="1" minValue="19019" maxValue="39318"/>
    </cacheField>
    <cacheField name="RUBRO" numFmtId="0">
      <sharedItems/>
    </cacheField>
    <cacheField name="ETAPA" numFmtId="0">
      <sharedItems count="4">
        <s v="Celebrado"/>
        <s v="En Tramite"/>
        <s v="Desierto"/>
        <s v="Cerrado"/>
      </sharedItems>
    </cacheField>
    <cacheField name="ESTADO" numFmtId="0">
      <sharedItems containsBlank="1"/>
    </cacheField>
    <cacheField name="N° DE CONTRATO CELEBRADO" numFmtId="0">
      <sharedItems containsBlank="1" containsMixedTypes="1" containsNumber="1" containsInteger="1" minValue="32780" maxValue="36765"/>
    </cacheField>
    <cacheField name="FECHA DE FIRMA CONTRATO" numFmtId="168">
      <sharedItems containsNonDate="0" containsDate="1" containsString="0" containsBlank="1" minDate="1900-02-12T00:00:00" maxDate="2019-03-30T00:00:00"/>
    </cacheField>
    <cacheField name="TIPO DE CONTRATO" numFmtId="0">
      <sharedItems containsBlank="1" count="7">
        <s v="Prestación de Servicios"/>
        <s v="Compraventa"/>
        <m/>
        <s v="Orden de Compra "/>
        <s v="Prestación de Servicios Profesionales"/>
        <s v="Aceptación de oferta"/>
        <s v="Suministro"/>
      </sharedItems>
    </cacheField>
    <cacheField name="REGIONAL" numFmtId="0">
      <sharedItems containsBlank="1"/>
    </cacheField>
    <cacheField name="LUGAR DE EJECUCION_x000a_" numFmtId="0">
      <sharedItems containsBlank="1"/>
    </cacheField>
    <cacheField name="CONTRATISTA" numFmtId="0">
      <sharedItems containsBlank="1"/>
    </cacheField>
    <cacheField name="IDENTIFICACION" numFmtId="0">
      <sharedItems containsString="0" containsBlank="1" containsNumber="1" containsInteger="1" minValue="9817150" maxValue="901031838"/>
    </cacheField>
    <cacheField name="DV" numFmtId="0">
      <sharedItems containsString="0" containsBlank="1" containsNumber="1" containsInteger="1" minValue="0" maxValue="8"/>
    </cacheField>
    <cacheField name="N° RP" numFmtId="0">
      <sharedItems containsBlank="1" containsMixedTypes="1" containsNumber="1" containsInteger="1" minValue="71919" maxValue="172618"/>
    </cacheField>
    <cacheField name="FECHA RP" numFmtId="0">
      <sharedItems containsDate="1" containsBlank="1" containsMixedTypes="1" minDate="1899-12-30T00:00:00" maxDate="2019-03-30T00:00:00"/>
    </cacheField>
    <cacheField name="VALOR CONTRATO V 2019" numFmtId="0">
      <sharedItems containsString="0" containsBlank="1" containsNumber="1" minValue="0" maxValue="1260504109"/>
    </cacheField>
    <cacheField name="VALOR VF 2020" numFmtId="0">
      <sharedItems containsBlank="1" containsMixedTypes="1" containsNumber="1" containsInteger="1" minValue="0" maxValue="0"/>
    </cacheField>
    <cacheField name="VALOR TOTAL CONTRATO + VF" numFmtId="0">
      <sharedItems containsString="0" containsBlank="1" containsNumber="1" minValue="0" maxValue="1260504109"/>
    </cacheField>
    <cacheField name="GARANTIA" numFmtId="0">
      <sharedItems containsBlank="1"/>
    </cacheField>
    <cacheField name="FECHA DE EXPEDICION GARANTIA" numFmtId="0">
      <sharedItems containsDate="1" containsBlank="1" containsMixedTypes="1" minDate="1899-12-30T00:00:00" maxDate="2019-03-21T00:00:00"/>
    </cacheField>
    <cacheField name="RIESGOS" numFmtId="0">
      <sharedItems containsBlank="1"/>
    </cacheField>
    <cacheField name="FECHA DE INICIO DEL CONTRATO" numFmtId="0">
      <sharedItems containsNonDate="0" containsDate="1" containsString="0" containsBlank="1" minDate="1900-02-14T00:00:00" maxDate="2019-05-02T00:00:00"/>
    </cacheField>
    <cacheField name="FECHA DE TERMINACION DEL CONTRATO" numFmtId="0">
      <sharedItems containsNonDate="0" containsDate="1" containsString="0" containsBlank="1" minDate="1900-02-14T00:00:00" maxDate="2020-07-16T00:00:00"/>
    </cacheField>
    <cacheField name="DIAS DE EJECUCION DEL CONTRATO" numFmtId="0">
      <sharedItems containsString="0" containsBlank="1" containsNumber="1" containsInteger="1" minValue="0" maxValue="621"/>
    </cacheField>
    <cacheField name="NOMBRE SUPERVISOR" numFmtId="0">
      <sharedItems containsBlank="1"/>
    </cacheField>
    <cacheField name="CEDULA SUPERVISOR" numFmtId="0">
      <sharedItems containsString="0" containsBlank="1" containsNumber="1" containsInteger="1" minValue="4427481" maxValue="94486941"/>
    </cacheField>
    <cacheField name="ADICION 1 " numFmtId="0">
      <sharedItems containsString="0" containsBlank="1" containsNumber="1" containsInteger="1" minValue="0" maxValue="8389986"/>
    </cacheField>
    <cacheField name="FECHA  DE FIRMA" numFmtId="0">
      <sharedItems containsNonDate="0" containsDate="1" containsString="0" containsBlank="1" minDate="1899-12-30T00:00:00" maxDate="2019-03-23T00:00:00"/>
    </cacheField>
    <cacheField name="ADICION 2" numFmtId="0">
      <sharedItems containsString="0" containsBlank="1" containsNumber="1" containsInteger="1" minValue="0" maxValue="0"/>
    </cacheField>
    <cacheField name="FECHADE FIRMA" numFmtId="0">
      <sharedItems containsNonDate="0" containsDate="1" containsString="0" containsBlank="1" minDate="1899-12-30T00:00:00" maxDate="1899-12-31T00:00:00"/>
    </cacheField>
    <cacheField name="ADICION 3" numFmtId="0">
      <sharedItems containsString="0" containsBlank="1" containsNumber="1" containsInteger="1" minValue="0" maxValue="0"/>
    </cacheField>
    <cacheField name="FECHADE FIRMA2" numFmtId="0">
      <sharedItems containsNonDate="0" containsDate="1" containsString="0" containsBlank="1" minDate="1899-12-30T00:00:00" maxDate="1899-12-31T00:00:00"/>
    </cacheField>
    <cacheField name="ADICION 4" numFmtId="0">
      <sharedItems containsString="0" containsBlank="1" containsNumber="1" containsInteger="1" minValue="0" maxValue="0"/>
    </cacheField>
    <cacheField name="FECHA DE FIRMA" numFmtId="0">
      <sharedItems containsNonDate="0" containsDate="1" containsString="0" containsBlank="1" minDate="1899-12-30T00:00:00" maxDate="1899-12-31T00:00:00"/>
    </cacheField>
    <cacheField name="VALOR TOTAL DEL CONTRATO CON ADICIONES" numFmtId="0">
      <sharedItems containsString="0" containsBlank="1" containsNumber="1" containsInteger="1" minValue="0" maxValue="25000000"/>
    </cacheField>
    <cacheField name="PRORROGA 1  EN DIAS" numFmtId="0">
      <sharedItems containsString="0" containsBlank="1" containsNumber="1" containsInteger="1" minValue="0" maxValue="0"/>
    </cacheField>
    <cacheField name="FECHADE FIRMA3" numFmtId="0">
      <sharedItems containsNonDate="0" containsDate="1" containsString="0" containsBlank="1" minDate="1899-12-30T00:00:00" maxDate="1899-12-31T00:00:00"/>
    </cacheField>
    <cacheField name="PRORROGA 2 EN DIAS" numFmtId="0">
      <sharedItems containsString="0" containsBlank="1" containsNumber="1" containsInteger="1" minValue="0" maxValue="60"/>
    </cacheField>
    <cacheField name="FECHADE FIRMA " numFmtId="0">
      <sharedItems containsNonDate="0" containsDate="1" containsString="0" containsBlank="1" minDate="1899-12-30T00:00:00" maxDate="2019-03-01T00:00:00"/>
    </cacheField>
    <cacheField name="PRORROGA 3 EN DIAS" numFmtId="0">
      <sharedItems containsString="0" containsBlank="1" containsNumber="1" containsInteger="1" minValue="0" maxValue="0"/>
    </cacheField>
    <cacheField name="FECHADE FIRMA4" numFmtId="0">
      <sharedItems containsNonDate="0" containsDate="1" containsString="0" containsBlank="1" minDate="1899-12-30T00:00:00" maxDate="1899-12-31T00:00:00"/>
    </cacheField>
    <cacheField name="PRORROGA 4 EN DIAS" numFmtId="0">
      <sharedItems containsString="0" containsBlank="1" containsNumber="1" containsInteger="1" minValue="0" maxValue="0"/>
    </cacheField>
    <cacheField name="FECHADE FIRMA5" numFmtId="0">
      <sharedItems containsNonDate="0" containsDate="1" containsString="0" containsBlank="1" minDate="1899-12-30T00:00:00" maxDate="1899-12-31T00:00:00"/>
    </cacheField>
    <cacheField name="TIEMPO DE EJECUCION DEL CONTRATO CON LAS PRORROGAS" numFmtId="0">
      <sharedItems containsString="0" containsBlank="1" containsNumber="1" containsInteger="1" minValue="0" maxValue="28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3">
  <r>
    <s v="Secop II"/>
    <n v="10"/>
    <s v="Alejandra Maria Arcos "/>
    <s v="20196231405000077E"/>
    <s v="PCD-050-2019"/>
    <s v="Febrero"/>
    <d v="2019-02-13T00:00:00"/>
    <s v="Contratación Directa"/>
    <s v="Exclusividad"/>
    <x v="0"/>
    <s v="Contratar el servicio de mantenimiento preventivo y correctivo con suministro de repuestos y baterías para las UPS´S TOSHIBA, de conformidad con las especificaciones técnicas señaladas por la Unidad Administrativa Especial Migración Colombia."/>
    <n v="72151514"/>
    <s v="Servicios de Edificacion construccion de instalaciones"/>
    <n v="15310000"/>
    <n v="22919"/>
    <s v="C-1199-1002-10-0-1199001-02"/>
    <x v="0"/>
    <s v="En ejecución"/>
    <s v="CO-050-2019"/>
    <d v="2019-03-04T00:00:00"/>
    <s v="Prestación de Servicios"/>
    <s v="Nivel Central"/>
    <s v="Bogotá D.C."/>
    <s v="SERVICIOS Y SOLUCIONES LIMITADA"/>
    <n v="900115635"/>
    <n v="6"/>
    <n v="73919"/>
    <d v="2019-03-04T00:00:00"/>
    <n v="15310000"/>
    <m/>
    <n v="15310000"/>
    <s v="Si "/>
    <d v="2019-03-08T00:00:00"/>
    <m/>
    <d v="2019-04-01T00:00:00"/>
    <d v="2019-12-31T00:00:00"/>
    <n v="274"/>
    <s v="NESTOR MONTENEGRO "/>
    <n v="19262345"/>
    <m/>
    <m/>
    <m/>
    <m/>
    <m/>
    <m/>
    <m/>
    <m/>
    <m/>
    <m/>
    <m/>
    <m/>
    <m/>
    <m/>
    <m/>
    <m/>
    <m/>
    <m/>
  </r>
  <r>
    <s v="Secop II"/>
    <n v="32"/>
    <s v="Alejandra Maria Arcos "/>
    <s v="20196231405000083E"/>
    <s v="PCD-051-2019"/>
    <s v="Febrero"/>
    <d v="2019-02-13T00:00:00"/>
    <s v="Contratación Directa"/>
    <s v="Exclusividad"/>
    <x v="0"/>
    <s v="Contratar el servicio de mantenimiento preventivo y correctivo con suministro de repuestos y baterías para las UPS´s marca PEI, de conformidad con las especificaciones técnicas señaladas por la Unidad Administrativa Especial Migración Colombia."/>
    <n v="72151514"/>
    <s v="Servicios de Edificacion construccion de instalaciones"/>
    <n v="157705750"/>
    <n v="23019"/>
    <s v="C-1199-1002-10-0-1199001-02"/>
    <x v="0"/>
    <s v="En ejecución"/>
    <s v="CO-048-2019"/>
    <d v="2019-03-01T00:00:00"/>
    <s v="Prestación de Servicios"/>
    <s v="Nivel Central"/>
    <s v="Bogotá D.C."/>
    <s v="PROYECTOS ESPECIALES INGENIERIA"/>
    <n v="830025306"/>
    <n v="8"/>
    <n v="71919"/>
    <d v="2019-03-01T00:00:00"/>
    <n v="157705750"/>
    <m/>
    <n v="157705750"/>
    <s v="Si "/>
    <d v="2019-03-06T00:00:00"/>
    <m/>
    <d v="2019-04-01T00:00:00"/>
    <d v="2019-12-31T00:00:00"/>
    <n v="274"/>
    <s v="NESTOR MONTENEGRO "/>
    <n v="19262345"/>
    <m/>
    <m/>
    <m/>
    <m/>
    <m/>
    <m/>
    <m/>
    <m/>
    <m/>
    <m/>
    <m/>
    <m/>
    <m/>
    <m/>
    <m/>
    <m/>
    <m/>
    <m/>
  </r>
  <r>
    <s v="Secop II"/>
    <n v="17"/>
    <s v="Alejandra Maria Arcos "/>
    <s v="20196231405000080E"/>
    <s v="PCD-053-2019"/>
    <s v="Febrero"/>
    <d v="2019-02-18T00:00:00"/>
    <s v="Contratación Directa"/>
    <s v="Prestación de Servicios Profesionales "/>
    <x v="0"/>
    <s v="Prestar los servicios profesionales con autonomía técnica y administrativa para el soporte al sitio Web de la Entidad, de acuerdo con las condiciones señaladas y especificaciones técnicas descritas en los estudios previos y la propuesta presentada por EL CONTRATISTA."/>
    <n v="811118"/>
    <s v="Servicios basados en Ingeniería, Investigación y Tecnología "/>
    <n v="25975565"/>
    <n v="24119"/>
    <s v="C-1199-1002-10-0-1199001-02 "/>
    <x v="0"/>
    <s v="En ejecución"/>
    <s v="CO-049-2019"/>
    <d v="2019-03-04T00:00:00"/>
    <s v="Prestación de Servicios"/>
    <s v="Nivel Central"/>
    <s v="Bogotá D.C."/>
    <s v="VENNEX GROUP SAS"/>
    <n v="900481705"/>
    <n v="1"/>
    <n v="73719"/>
    <d v="2019-03-04T00:00:00"/>
    <n v="25975565"/>
    <m/>
    <n v="25975565"/>
    <s v="No"/>
    <m/>
    <m/>
    <d v="2019-03-16T00:00:00"/>
    <d v="2019-12-31T00:00:00"/>
    <n v="290"/>
    <s v="GILMER AMEZQUITA"/>
    <n v="79717103"/>
    <m/>
    <m/>
    <m/>
    <m/>
    <m/>
    <m/>
    <m/>
    <m/>
    <m/>
    <m/>
    <m/>
    <m/>
    <m/>
    <m/>
    <m/>
    <m/>
    <m/>
    <m/>
  </r>
  <r>
    <s v="Secop II"/>
    <n v="222"/>
    <s v="Alejandra Maria Arcos "/>
    <s v=" 20196231407000006E"/>
    <s v="MC-005-2019"/>
    <s v="Febrero"/>
    <d v="2019-02-15T00:00:00"/>
    <s v="Contratación Mínima Cuantía"/>
    <s v="Mínima Cuantía"/>
    <x v="1"/>
    <s v="Contratar el servicio de mantenimiento preventivo y correctivo del parque automotor asignado a la Regional Orinoquia."/>
    <n v="78181500"/>
    <s v="Servicios de Transporte Almacenaje y Correo"/>
    <n v="20000000"/>
    <n v="24719"/>
    <s v="A-02-02-02-008"/>
    <x v="0"/>
    <s v="En ejecución"/>
    <s v="AO-004-2019"/>
    <d v="2019-03-08T00:00:00"/>
    <s v="Prestación de Servicios"/>
    <s v="Regional Orinoquia"/>
    <s v="Arauca"/>
    <s v="SUPER COMERCIAL DEL LLANO SAS "/>
    <n v="900349565"/>
    <n v="3"/>
    <n v="79619"/>
    <d v="2019-03-08T00:00:00"/>
    <n v="20000000"/>
    <m/>
    <n v="20000000"/>
    <s v="No"/>
    <m/>
    <m/>
    <d v="2019-03-08T00:00:00"/>
    <d v="2019-12-31T00:00:00"/>
    <n v="298"/>
    <s v="HERNANDO ZULUAGA"/>
    <n v="4427481"/>
    <m/>
    <m/>
    <m/>
    <m/>
    <m/>
    <m/>
    <m/>
    <m/>
    <m/>
    <m/>
    <m/>
    <m/>
    <m/>
    <m/>
    <m/>
    <m/>
    <m/>
    <m/>
  </r>
  <r>
    <s v="Secop II"/>
    <n v="150"/>
    <s v="Alejandra Maria Arcos "/>
    <s v="20196231407000005E"/>
    <s v="MC-012-2019"/>
    <s v="Febrero"/>
    <d v="2019-02-22T00:00:00"/>
    <s v="Contratación Mínima Cuantía"/>
    <s v="Mínima Cuantía"/>
    <x v="2"/>
    <s v="Contratar la 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
    <n v="911117"/>
    <s v="Servicios de compra y trueque de consumo"/>
    <n v="29000000"/>
    <n v="26219"/>
    <s v="A-02-02-01-002"/>
    <x v="0"/>
    <s v="En ejecución"/>
    <s v="AO-012-2019"/>
    <d v="2019-03-22T00:00:00"/>
    <s v="Compraventa"/>
    <s v="Nivel Central"/>
    <s v="Bogotá D.C."/>
    <s v="P A S H SAS "/>
    <n v="860503159"/>
    <n v="1"/>
    <n v="88219"/>
    <d v="2019-03-22T00:00:00"/>
    <n v="26215400"/>
    <m/>
    <n v="26215400"/>
    <s v="No"/>
    <m/>
    <m/>
    <d v="2019-03-22T00:00:00"/>
    <d v="2019-06-21T00:00:00"/>
    <n v="91"/>
    <s v="ORLANDO TOCANCIPA"/>
    <n v="79292555"/>
    <m/>
    <m/>
    <m/>
    <m/>
    <m/>
    <m/>
    <m/>
    <m/>
    <m/>
    <m/>
    <m/>
    <m/>
    <m/>
    <m/>
    <m/>
    <m/>
    <m/>
    <m/>
  </r>
  <r>
    <s v="Secop II"/>
    <n v="139"/>
    <s v="Alejandra Maria Arcos "/>
    <s v="20196231407000003E"/>
    <s v="MC-020"/>
    <s v="Febrero"/>
    <d v="2019-02-27T00:00:00"/>
    <s v="Contratación Mínima Cuantía"/>
    <s v="Mínima Cuantía"/>
    <x v="1"/>
    <s v="Contratar el suministro de combustibles (Gasolina Corriente y ACPM diésel corriente) para el parque automotor y la planta eléctrica asignados a la Regional Nariño de la Unidad Administrativa Especial Migración Colombia, en la Sede localizada en el PCM de Tumaco."/>
    <n v="15101505"/>
    <s v="Materiales Combustibles, Aditivos para Combustibles, Lubricantes y Anticorrosivos"/>
    <n v="3000000"/>
    <n v="26919"/>
    <s v="A-02-02-01-003"/>
    <x v="1"/>
    <m/>
    <m/>
    <m/>
    <m/>
    <m/>
    <m/>
    <m/>
    <m/>
    <m/>
    <m/>
    <m/>
    <m/>
    <m/>
    <n v="0"/>
    <m/>
    <m/>
    <m/>
    <m/>
    <m/>
    <m/>
    <m/>
    <m/>
    <m/>
    <m/>
    <m/>
    <m/>
    <m/>
    <m/>
    <m/>
    <m/>
    <m/>
    <m/>
    <m/>
    <m/>
    <m/>
    <m/>
    <m/>
    <m/>
    <m/>
    <m/>
  </r>
  <r>
    <s v="Secop II"/>
    <n v="130"/>
    <s v="Alejandra Maria Arcos "/>
    <s v="20196231405000100E"/>
    <s v="SIP-007"/>
    <s v="Febrero"/>
    <d v="2019-02-22T00:00:00"/>
    <s v="Contratación Selección Abreviada"/>
    <s v="Subasta Inversa Presencial"/>
    <x v="1"/>
    <s v="Contratar la prestación del servicio de impresión, fotocopiado y escáner de documentos, mediante la figura de outsourcing, de acuerdo con el cuadro de cantidades de las especificaciones técnicas en las sedes previstas en la Unidad Administrativa Especial de Migración Colombia"/>
    <n v="82121503"/>
    <s v="impresión Digital"/>
    <n v="115000000"/>
    <n v="26419"/>
    <s v="A-02-02-02-008"/>
    <x v="1"/>
    <m/>
    <m/>
    <m/>
    <m/>
    <m/>
    <m/>
    <m/>
    <m/>
    <m/>
    <m/>
    <m/>
    <m/>
    <m/>
    <n v="0"/>
    <m/>
    <m/>
    <m/>
    <m/>
    <m/>
    <m/>
    <m/>
    <m/>
    <m/>
    <m/>
    <m/>
    <m/>
    <m/>
    <m/>
    <m/>
    <m/>
    <m/>
    <m/>
    <m/>
    <m/>
    <m/>
    <m/>
    <m/>
    <m/>
    <m/>
    <m/>
  </r>
  <r>
    <s v="Secop II"/>
    <n v="214"/>
    <s v="Alejandra Maria Arcos "/>
    <s v="20196231403000004E"/>
    <s v="LP-002-2019"/>
    <s v="Marzo"/>
    <d v="2019-03-14T00:00:00"/>
    <s v="Contratación Licitación"/>
    <s v="Contratación Licitación"/>
    <x v="1"/>
    <s v="Contratar los seguros que amparen los intereses patrimoniales actuales y futuros, así como los bienes de propiedad de la UNIDAD ADMINISTRATIVA ESPECIAL MIGRACION COLOMBIA, o que estén bajo su responsabilidad y custodia y aquellos que sean adquiridos para desarrollar las funciones inherentes a su actividad"/>
    <n v="841315"/>
    <s v="Servicios Financieros y de Seguros "/>
    <n v="2962197277"/>
    <n v="21619"/>
    <s v="A-02-02-02-007"/>
    <x v="1"/>
    <m/>
    <m/>
    <m/>
    <m/>
    <m/>
    <m/>
    <m/>
    <m/>
    <m/>
    <m/>
    <m/>
    <m/>
    <m/>
    <n v="0"/>
    <m/>
    <m/>
    <m/>
    <m/>
    <m/>
    <m/>
    <m/>
    <m/>
    <m/>
    <m/>
    <m/>
    <m/>
    <m/>
    <m/>
    <m/>
    <m/>
    <m/>
    <m/>
    <m/>
    <m/>
    <m/>
    <m/>
    <m/>
    <m/>
    <m/>
    <m/>
  </r>
  <r>
    <s v="Secop I"/>
    <n v="16"/>
    <s v="Alejandra Maria Arcos "/>
    <s v="20196231405000105E"/>
    <s v="PCD-059-2019"/>
    <s v="Marzo"/>
    <d v="2019-03-20T00:00:00"/>
    <s v="Contratación Directa"/>
    <s v="Exclusividad"/>
    <x v="0"/>
    <s v="Contratar el servicio de mantenimiento preventivo y correctivo con suministro de repuestos para el equipo Multifuncional KONICA MINOLTA de referencia Bizhub PRO C6501, de conformidad con las especificaciones técnicas señaladas por la Unidad Administrativa Especial Migración Colombia."/>
    <n v="81112306"/>
    <s v="Servicios Basados en Ingeniería, Investigación y Tecnología"/>
    <n v="8628229"/>
    <n v="31619"/>
    <s v="C-1199-1002-10-0-1199001-02"/>
    <x v="1"/>
    <m/>
    <m/>
    <m/>
    <m/>
    <m/>
    <m/>
    <m/>
    <m/>
    <m/>
    <m/>
    <m/>
    <m/>
    <m/>
    <n v="0"/>
    <m/>
    <m/>
    <m/>
    <m/>
    <m/>
    <m/>
    <m/>
    <m/>
    <m/>
    <m/>
    <m/>
    <m/>
    <m/>
    <m/>
    <m/>
    <m/>
    <m/>
    <m/>
    <m/>
    <m/>
    <m/>
    <m/>
    <m/>
    <m/>
    <m/>
    <m/>
  </r>
  <r>
    <s v="Secop I"/>
    <n v="45"/>
    <s v="Alejandra Maria Arcos "/>
    <s v="20196231403000008E"/>
    <s v="PCD-063-2019"/>
    <s v="Marzo"/>
    <d v="2019-03-26T00:00:00"/>
    <s v="Contratación Directa"/>
    <s v="Exclusividad"/>
    <x v="0"/>
    <s v="Contratar la extensión de garantía para las lectoras modelo AT9000 y actualización del software AssureID, que incluya el servicio de mantenimiento preventivo, correctivo y soporte con suministro de repuestos, de acuerdo con las condiciones técnicas exigidas por la Entidad en el presente documento de estudios previos."/>
    <s v="432117   811122"/>
    <s v="Servicios Basados en Ingeniería, Investigación y Tecnología"/>
    <n v="8628229"/>
    <n v="31919"/>
    <s v="C-1199-1002-10-0-1199001-02"/>
    <x v="1"/>
    <m/>
    <m/>
    <m/>
    <m/>
    <m/>
    <m/>
    <m/>
    <m/>
    <m/>
    <m/>
    <m/>
    <m/>
    <m/>
    <n v="0"/>
    <m/>
    <m/>
    <m/>
    <m/>
    <m/>
    <m/>
    <m/>
    <m/>
    <m/>
    <m/>
    <m/>
    <m/>
    <m/>
    <m/>
    <m/>
    <m/>
    <m/>
    <m/>
    <m/>
    <m/>
    <m/>
    <m/>
    <m/>
    <m/>
    <m/>
    <m/>
  </r>
  <r>
    <s v="Secop I"/>
    <n v="76"/>
    <s v="Alejandra Maria Arcos "/>
    <s v="20196231401000004E"/>
    <s v="PCD-064-2019"/>
    <s v="Marzo"/>
    <d v="2019-03-26T00:00:00"/>
    <s v="Contratación Directa"/>
    <s v="Arrendamiento"/>
    <x v="1"/>
    <s v="Contratar el arrendamiento de cupos de parqueadero para el parque automotor de la Regional Aeropuerto El Dorado de Migración Colombia."/>
    <n v="801315"/>
    <s v="Servicios de Gestión, Servicios Profesionales de Empresa y Servicios Administrativos"/>
    <n v="21771464"/>
    <n v="32919"/>
    <s v="A-02-02-02-007"/>
    <x v="1"/>
    <m/>
    <m/>
    <m/>
    <m/>
    <m/>
    <m/>
    <m/>
    <m/>
    <m/>
    <m/>
    <m/>
    <m/>
    <m/>
    <n v="0"/>
    <m/>
    <m/>
    <m/>
    <m/>
    <m/>
    <m/>
    <m/>
    <m/>
    <m/>
    <m/>
    <m/>
    <m/>
    <m/>
    <m/>
    <m/>
    <m/>
    <m/>
    <m/>
    <m/>
    <m/>
    <m/>
    <m/>
    <m/>
    <m/>
    <m/>
    <m/>
  </r>
  <r>
    <s v="Secop II"/>
    <n v="105"/>
    <s v="Alejandra Maria Arcos "/>
    <s v="20196231407000009E"/>
    <s v="MC-026-2019"/>
    <s v="Marzo"/>
    <d v="2019-03-21T00:00:00"/>
    <s v="Contratación Mínima Cuantía"/>
    <s v="Mínima Cuantía"/>
    <x v="1"/>
    <s v="SERVICIO DE MANTENIMIENTO PARQUE AUTOMOTOR MULTIMARCAS  REGIONAL EJE CAFETERO"/>
    <n v="78181502"/>
    <s v="Servicios de Transporte, Almacenaje y Correo"/>
    <n v="15000000"/>
    <n v="30119"/>
    <s v="A-02-02-02-008"/>
    <x v="1"/>
    <m/>
    <m/>
    <m/>
    <m/>
    <m/>
    <m/>
    <m/>
    <m/>
    <m/>
    <m/>
    <m/>
    <m/>
    <m/>
    <n v="0"/>
    <m/>
    <m/>
    <m/>
    <m/>
    <m/>
    <m/>
    <m/>
    <m/>
    <m/>
    <m/>
    <m/>
    <m/>
    <m/>
    <m/>
    <m/>
    <m/>
    <m/>
    <m/>
    <m/>
    <m/>
    <m/>
    <m/>
    <m/>
    <m/>
    <m/>
    <m/>
  </r>
  <r>
    <s v="Secop II"/>
    <n v="91"/>
    <s v="Alejandra Maria Arcos "/>
    <s v="20196231407000008E"/>
    <s v="MC-029-2019"/>
    <s v="Marzo"/>
    <d v="2019-03-27T00:00:00"/>
    <s v="Contratación Directa"/>
    <s v="Prestacion de Servicios"/>
    <x v="1"/>
    <s v="SERVICIO DE MANTENIMIENTO PREVENTIVO Y CORRECTIVO DEL PARQUE AUTOMOTOR ASIGNADO A LA REGIONAL NARIÑO"/>
    <n v="78181502"/>
    <s v="Servicios de Transporte, Almacenaje y Correo"/>
    <n v="15000000"/>
    <n v="30019"/>
    <s v="A-02-02-02-008"/>
    <x v="1"/>
    <m/>
    <m/>
    <m/>
    <m/>
    <m/>
    <m/>
    <m/>
    <m/>
    <m/>
    <m/>
    <m/>
    <m/>
    <m/>
    <n v="0"/>
    <m/>
    <m/>
    <m/>
    <m/>
    <m/>
    <m/>
    <m/>
    <m/>
    <m/>
    <m/>
    <m/>
    <m/>
    <m/>
    <m/>
    <m/>
    <m/>
    <m/>
    <m/>
    <m/>
    <m/>
    <m/>
    <m/>
    <m/>
    <m/>
    <m/>
    <m/>
  </r>
  <r>
    <s v="Secop II"/>
    <n v="27"/>
    <s v="Alejandra Maria Arcos "/>
    <s v="20196231405000106E"/>
    <s v="SIP-013-2019"/>
    <s v="Marzo"/>
    <d v="2019-03-20T00:00:00"/>
    <s v="Contratación Selección Abreviada"/>
    <s v="Prestacion de Servicios"/>
    <x v="0"/>
    <s v="Contratar el soporte y suscripción de SmartNet para los equipos de conectividad CISCO de conformidad con las especificaciones técnicas de la Unidad Administrativa Especial Migración Colombia."/>
    <n v="721033"/>
    <s v="Servicios de mantenimiento y reparación de infraestructura"/>
    <n v="90000000"/>
    <n v="30919"/>
    <s v="C-1199-1002-10-0-1199001-02"/>
    <x v="1"/>
    <m/>
    <m/>
    <m/>
    <m/>
    <m/>
    <m/>
    <m/>
    <m/>
    <m/>
    <m/>
    <m/>
    <m/>
    <m/>
    <n v="0"/>
    <m/>
    <m/>
    <m/>
    <m/>
    <m/>
    <m/>
    <m/>
    <m/>
    <m/>
    <m/>
    <m/>
    <m/>
    <m/>
    <m/>
    <m/>
    <m/>
    <m/>
    <m/>
    <m/>
    <m/>
    <m/>
    <m/>
    <m/>
    <m/>
    <m/>
    <m/>
  </r>
  <r>
    <s v="Secop II"/>
    <n v="176"/>
    <s v="Alejandra Maria Arcos "/>
    <s v="20196231405000067E"/>
    <s v="LP-005-2019"/>
    <s v="Marzo"/>
    <d v="2019-03-18T00:00:00"/>
    <s v="Contratación Licitación"/>
    <s v="Contratación Licitación"/>
    <x v="3"/>
    <s v="Contratar la prestación de servicios para la impresión de las Cédulas de Extranjería, incluyendo los insumos, elaboración de la tarjeta, personalización y entrega del documento final a la Unidad Administrativa Especial Migración Colombia."/>
    <n v="551218"/>
    <s v="Documentos de Identificacion"/>
    <n v="4852398752"/>
    <n v="20619"/>
    <s v="A-02-02-02-008"/>
    <x v="1"/>
    <m/>
    <m/>
    <m/>
    <m/>
    <m/>
    <m/>
    <m/>
    <m/>
    <m/>
    <m/>
    <m/>
    <m/>
    <m/>
    <n v="0"/>
    <m/>
    <m/>
    <m/>
    <m/>
    <m/>
    <m/>
    <m/>
    <m/>
    <m/>
    <m/>
    <m/>
    <m/>
    <m/>
    <m/>
    <m/>
    <m/>
    <m/>
    <m/>
    <m/>
    <m/>
    <m/>
    <m/>
    <m/>
    <m/>
    <m/>
    <m/>
  </r>
  <r>
    <s v="Secop II"/>
    <n v="62293"/>
    <s v="Alejandra Maria Arcos "/>
    <s v="2018623141000052E"/>
    <n v="62263"/>
    <s v="Octubre"/>
    <d v="2018-10-10T00:00:00"/>
    <s v="Contratación Selección Abreviada"/>
    <s v="Acuerdo Marco de Precios "/>
    <x v="0"/>
    <s v="Optimización de servicios tecnológicos para la atención de los procesos migratorios a nivel nacional"/>
    <n v="811121"/>
    <s v="Servicios Basados en Ingeniería, Investigación y Tecnología"/>
    <n v="83000000"/>
    <s v="51018"/>
    <s v="C-1199-1002-10"/>
    <x v="0"/>
    <s v="En ejecución"/>
    <n v="32780"/>
    <d v="2018-11-02T00:00:00"/>
    <s v="Orden de Compra "/>
    <s v="Nivel Central"/>
    <s v="Nivel Central"/>
    <s v="COLOMBIA TELECOMUNICACIONES"/>
    <n v="830122566"/>
    <m/>
    <s v="238518 Y 418"/>
    <d v="2018-11-06T00:00:00"/>
    <n v="869362405"/>
    <m/>
    <n v="869362405"/>
    <s v="No"/>
    <m/>
    <m/>
    <d v="2018-11-02T00:00:00"/>
    <d v="2020-07-15T00:00:00"/>
    <n v="621"/>
    <s v="DUBERLY EDUARDO MURILLO "/>
    <n v="79335420"/>
    <n v="8389986"/>
    <d v="2019-03-22T00:00:00"/>
    <m/>
    <m/>
    <m/>
    <m/>
    <m/>
    <m/>
    <m/>
    <m/>
    <m/>
    <m/>
    <m/>
    <m/>
    <m/>
    <m/>
    <m/>
    <m/>
  </r>
  <r>
    <s v="Secop II"/>
    <n v="17"/>
    <s v="Claudia Alexandra Triana "/>
    <s v="2018623140300034E"/>
    <s v="SASI-017-2018"/>
    <s v="Abril"/>
    <d v="2018-04-30T00:00:00"/>
    <s v="Contratación Selección Abreviada"/>
    <s v="Subasta Inversa Presencial "/>
    <x v="0"/>
    <m/>
    <s v="Adquirir una solución de seguridad de red de datos para la protección de las zonas definidas por la Entidad, con soporte y garantía, de acuerdo con las especificaciones técnicas de la Unidad Administr"/>
    <s v="Equipo de Seguridad de red"/>
    <n v="1500000"/>
    <n v="39318"/>
    <s v="C-1199-1002-10"/>
    <x v="0"/>
    <s v="En ejecución"/>
    <s v="CO-087"/>
    <d v="2018-07-23T00:00:00"/>
    <s v="Compraventa"/>
    <s v="Nivel Central"/>
    <s v="Nivel Central"/>
    <s v="DIGIWARE DE COLOMBIA S.A."/>
    <n v="830019156"/>
    <n v="5"/>
    <n v="172618"/>
    <d v="2018-07-24T00:00:00"/>
    <n v="1260504109"/>
    <m/>
    <n v="1260504109"/>
    <s v="Si "/>
    <d v="2018-07-25T00:00:00"/>
    <s v="N/A"/>
    <d v="2018-07-25T00:00:00"/>
    <d v="2018-12-15T00:00:00"/>
    <n v="143"/>
    <s v="SIERRA JIMENEZ ELVIS LEONARDO"/>
    <n v="79787263"/>
    <m/>
    <m/>
    <m/>
    <m/>
    <m/>
    <m/>
    <m/>
    <m/>
    <m/>
    <m/>
    <m/>
    <n v="60"/>
    <d v="2019-02-28T00:00:00"/>
    <m/>
    <m/>
    <m/>
    <m/>
    <m/>
  </r>
  <r>
    <s v="Secop II"/>
    <n v="66"/>
    <s v="Belisa Amparo Oviedo"/>
    <s v="20196231405000074E"/>
    <s v="MC-013-2019"/>
    <s v="Febrero"/>
    <d v="2019-02-22T00:00:00"/>
    <s v="Contratación Mínima Cuantía"/>
    <s v="Mínima Cuantía"/>
    <x v="1"/>
    <s v="MANTENIMIENTO MOTOBOMBAS REGIONAL ORIENTE UBICADAS EN BUCARAMANGA "/>
    <n v="40151510"/>
    <s v="Bomba de agua"/>
    <n v="3836940"/>
    <n v="26119"/>
    <s v="A-02-02-02-008"/>
    <x v="0"/>
    <s v="En ejecución"/>
    <s v="AO-11-2019"/>
    <d v="2019-03-20T00:00:00"/>
    <s v="Prestación de Servicios Profesionales"/>
    <s v="Regional Oriente"/>
    <s v="Bucaramanga "/>
    <s v="CONSTRUINDUSTRIALES DISTRIBUCIONES LTA"/>
    <n v="37658917"/>
    <n v="8"/>
    <n v="87119"/>
    <d v="2019-03-21T00:00:00"/>
    <n v="2960000"/>
    <n v="0"/>
    <n v="2960000"/>
    <s v="No"/>
    <s v="N/A"/>
    <s v="N/A"/>
    <d v="2019-03-20T00:00:00"/>
    <d v="2019-12-31T00:00:00"/>
    <n v="286"/>
    <s v="SERGIO ANDRES BLANCO SUAREZ"/>
    <n v="88264550"/>
    <m/>
    <m/>
    <m/>
    <m/>
    <m/>
    <m/>
    <m/>
    <m/>
    <m/>
    <m/>
    <m/>
    <m/>
    <m/>
    <m/>
    <m/>
    <m/>
    <m/>
    <m/>
  </r>
  <r>
    <s v="Secop II"/>
    <n v="67"/>
    <s v="Belisa Amparo Oviedo"/>
    <s v="20196231405000075E"/>
    <s v="MC-018-2019"/>
    <s v="Febrero"/>
    <d v="2019-02-26T00:00:00"/>
    <s v="Contratación Mínima Cuantía"/>
    <s v="Mínima Cuantía"/>
    <x v="1"/>
    <s v="MANTENIMIENTO DE POZO ARTESANO, CANALES AGUAS LLUVIAS Y TANQUE DE ALMACENAMIENTO, DISTRIBUCIÓN DE AGUA PARA CONSUMO HUMANO DE LA REGIONAL AMAZONAS."/>
    <s v="40151510;"/>
    <s v="Bomba de agua"/>
    <n v="5500000"/>
    <n v="27019"/>
    <s v="A-02-02-02-008"/>
    <x v="2"/>
    <m/>
    <m/>
    <m/>
    <m/>
    <m/>
    <m/>
    <m/>
    <m/>
    <m/>
    <m/>
    <m/>
    <m/>
    <m/>
    <m/>
    <m/>
    <m/>
    <m/>
    <m/>
    <m/>
    <m/>
    <m/>
    <m/>
    <m/>
    <m/>
    <m/>
    <m/>
    <m/>
    <m/>
    <m/>
    <m/>
    <m/>
    <m/>
    <m/>
    <m/>
    <m/>
    <m/>
    <m/>
    <m/>
    <m/>
    <m/>
  </r>
  <r>
    <s v="Secop II"/>
    <n v="87"/>
    <s v="Belisa Amparo Oviedo"/>
    <s v="20196231405000098E"/>
    <s v="MC-006-2019"/>
    <s v="Febrero"/>
    <d v="2019-02-18T00:00:00"/>
    <s v="Contratación Mínima Cuantía"/>
    <s v="Mínima Cuantía"/>
    <x v="1"/>
    <s v="CONTRATAR LA PRESTACIÓN DEL SERVICIO DE LAVADO  DEL PARQUE AUTOMOTOR DE MIGRACIÓN COLOMBIA"/>
    <s v="76111801;"/>
    <s v="Limpieza de carros o barcos"/>
    <n v="11000000"/>
    <n v="23919"/>
    <s v="A-02-02-02-008"/>
    <x v="0"/>
    <s v="En ejecución"/>
    <s v="AO-005-2019"/>
    <d v="2019-03-08T00:00:00"/>
    <s v="Prestación de Servicios"/>
    <s v="Nivel Central"/>
    <s v="Bogotá D.C."/>
    <s v="CENTRO CAR 19 LTDA."/>
    <n v="800250589"/>
    <n v="1"/>
    <n v="79519"/>
    <d v="2019-03-08T00:00:00"/>
    <n v="11000000"/>
    <n v="0"/>
    <n v="11000000"/>
    <s v="No"/>
    <s v="N/A"/>
    <s v="N/A"/>
    <d v="2019-03-12T00:00:00"/>
    <d v="2019-12-31T00:00:00"/>
    <n v="294"/>
    <s v="FELIPE CASTILLO CARDENAS"/>
    <n v="80251761"/>
    <m/>
    <m/>
    <m/>
    <m/>
    <m/>
    <m/>
    <m/>
    <m/>
    <m/>
    <m/>
    <m/>
    <m/>
    <m/>
    <m/>
    <m/>
    <m/>
    <m/>
    <m/>
  </r>
  <r>
    <s v="Tienda Virtual "/>
    <n v="120"/>
    <s v="Belisa Amparo Oviedo"/>
    <s v="20196231410000005E"/>
    <n v="67294"/>
    <s v="Febrero"/>
    <d v="2019-02-15T00:00:00"/>
    <s v="Contratación Selección Abreviada"/>
    <s v="SELECCIÓN ABERVIADA - ACUERDO MARCO DE PRECIOS "/>
    <x v="1"/>
    <s v="ASEO Y CAFETERIA REGION 2"/>
    <s v="76111501;90101700;"/>
    <s v="Servicios de Limpieza, Descontaminación y Tratamiento de Residuos/Servicios de Viajes, Alimentación, Alojamiento y Entretenimiento"/>
    <n v="114991840.09999999"/>
    <n v="26519"/>
    <s v="A-02-02-02-006_x000a_A-02-02-02-008"/>
    <x v="0"/>
    <s v="En ejecución"/>
    <n v="36186"/>
    <d v="2019-03-04T00:00:00"/>
    <s v="Orden de Compra "/>
    <s v="Regional Caribe"/>
    <s v="Cartagena"/>
    <s v="MR. CLEAN S.A."/>
    <n v="800062177"/>
    <n v="2"/>
    <n v="75919"/>
    <d v="2019-03-05T00:00:00"/>
    <n v="98150922.159999996"/>
    <n v="0"/>
    <n v="98150922.159999996"/>
    <s v="No"/>
    <s v="N/A"/>
    <s v="N/A"/>
    <d v="2019-03-04T00:00:00"/>
    <d v="2019-12-31T00:00:00"/>
    <n v="302"/>
    <s v="IBETH SENOVIA GUTIERREZ GUARDO"/>
    <n v="30762702"/>
    <m/>
    <m/>
    <m/>
    <m/>
    <m/>
    <m/>
    <m/>
    <m/>
    <m/>
    <m/>
    <m/>
    <m/>
    <m/>
    <m/>
    <m/>
    <m/>
    <m/>
    <m/>
  </r>
  <r>
    <s v="Tienda Virtual "/>
    <n v="121"/>
    <s v="Belisa Amparo Oviedo"/>
    <s v="20196231410000006E"/>
    <n v="67293"/>
    <s v="Febrero"/>
    <d v="2019-02-15T00:00:00"/>
    <s v="Contratación Selección Abreviada"/>
    <s v="SELECCIÓN ABERVIADA - ACUERDO MARCO DE PRECIOS "/>
    <x v="1"/>
    <s v="ASEO Y CAFETERIA REGION 3"/>
    <s v="76111501;90101700;"/>
    <s v="Servicios de Limpieza, Descontaminación y Tratamiento de Residuos/Servicios de Viajes, Alimentación, Alojamiento y Entretenimiento"/>
    <n v="81037509.230000004"/>
    <n v="26619"/>
    <s v="A-02-02-02-006_x000a_A-02-02-02-008"/>
    <x v="0"/>
    <s v="En ejecución"/>
    <n v="36143"/>
    <d v="2019-03-01T00:00:00"/>
    <s v="Orden de Compra "/>
    <s v="Regional  Antioquia"/>
    <s v="Medellín"/>
    <s v="UNION TEMPORAL ASEO COLOMBIA "/>
    <n v="901031838"/>
    <n v="6"/>
    <n v="73819"/>
    <d v="2019-03-04T00:00:00"/>
    <n v="72219229.890000001"/>
    <n v="0"/>
    <n v="72219229.890000001"/>
    <s v="No"/>
    <s v="N/A"/>
    <s v="N/A"/>
    <d v="2019-03-04T00:00:00"/>
    <d v="2019-12-31T00:00:00"/>
    <n v="302"/>
    <s v="JAIRO ROJAS PEREZ"/>
    <n v="19333768"/>
    <m/>
    <m/>
    <m/>
    <m/>
    <m/>
    <m/>
    <m/>
    <m/>
    <m/>
    <m/>
    <m/>
    <m/>
    <m/>
    <m/>
    <m/>
    <m/>
    <m/>
    <m/>
  </r>
  <r>
    <s v="Tienda Virtual "/>
    <n v="126"/>
    <s v="Belisa Amparo Oviedo"/>
    <s v="20196231410000007E"/>
    <n v="67295"/>
    <s v="Febrero"/>
    <d v="2019-02-20T00:00:00"/>
    <s v="Contratación Selección Abreviada"/>
    <s v="SELECCIÓN ABERVIADA - ACUERDO MARCO DE PRECIOS "/>
    <x v="1"/>
    <s v="ASEO Y CAFETERIA REGION 9"/>
    <s v="76111501;90101700;"/>
    <s v="Servicios de Limpieza, Descontaminación y Tratamiento de Residuos/Servicios de Viajes, Alimentación, Alojamiento y Entretenimiento"/>
    <n v="79909140.700000003"/>
    <n v="26719"/>
    <s v="A-02-02-02-006_x000a_A-02-02-02-008"/>
    <x v="0"/>
    <s v="En ejecución"/>
    <n v="36408"/>
    <d v="2019-03-14T00:00:00"/>
    <s v="Orden de Compra "/>
    <s v="Regional Oriente"/>
    <s v="Cúcuta"/>
    <s v="ARIOS COLOMBIA SAS "/>
    <n v="900183528"/>
    <n v="6"/>
    <n v="82919"/>
    <d v="2019-03-14T00:00:00"/>
    <n v="70409568.359999999"/>
    <n v="0"/>
    <n v="70409568.359999999"/>
    <s v="No"/>
    <s v="N/A"/>
    <s v="N/A"/>
    <d v="2019-03-14T00:00:00"/>
    <d v="2019-12-31T00:00:00"/>
    <n v="292"/>
    <s v="SERGIO ANDRES BLANCO SUAREZ"/>
    <n v="88264550"/>
    <m/>
    <m/>
    <m/>
    <m/>
    <m/>
    <m/>
    <m/>
    <m/>
    <m/>
    <m/>
    <m/>
    <m/>
    <m/>
    <m/>
    <m/>
    <m/>
    <m/>
    <m/>
  </r>
  <r>
    <s v="Secop II"/>
    <n v="175"/>
    <s v="Belisa Amparo Oviedo"/>
    <s v="20196231405000079E"/>
    <s v="PCD-056-2019"/>
    <s v="Febrero"/>
    <d v="2019-02-27T00:00:00"/>
    <s v="Contratación Directa"/>
    <s v="Prestación de Servicios Profesionales "/>
    <x v="3"/>
    <s v="PRESTACIÓN DEL SERVICIO DE PRODUCCIÓN DE CONTENIDOS, CON INCLUSIÓN SOCIAL PARA LA POBLACIÓN EN CONDICIÓN DE DISCAPACIDAD AUDITIVA COLOMBIANA, A TRAVÉS DE LA PREPRODUCCIÓN, PRODUCCIÓN Y POSPRODUCCIÓN DE PIEZAS AUDIOVISUALES ACCESIBLES EN LENGUA DE SEÑAS, SUBTITULACIÓN Y VOZ EN OFF DE LOS TRÁMITES Y SERVICIOS VINCULADOS AL PROCESO GESTIÓN DE EXTRANJERÍA."/>
    <s v="80161507;"/>
    <s v="Servicios Audiovisuales"/>
    <n v="14671800"/>
    <n v="27219"/>
    <s v="A-02-02-02-008"/>
    <x v="3"/>
    <m/>
    <m/>
    <m/>
    <m/>
    <m/>
    <m/>
    <m/>
    <m/>
    <m/>
    <m/>
    <m/>
    <m/>
    <m/>
    <m/>
    <m/>
    <m/>
    <m/>
    <m/>
    <m/>
    <m/>
    <m/>
    <m/>
    <m/>
    <m/>
    <m/>
    <m/>
    <m/>
    <m/>
    <m/>
    <m/>
    <m/>
    <m/>
    <m/>
    <m/>
    <m/>
    <m/>
    <m/>
    <m/>
    <m/>
    <m/>
  </r>
  <r>
    <s v="Secop II"/>
    <n v="8"/>
    <s v="Belisa Amparo Oviedo"/>
    <s v="20196231405000104E"/>
    <s v="MC-023-2019"/>
    <s v="Marzo"/>
    <d v="2019-03-15T00:00:00"/>
    <s v="Contratación Selección Abreviada"/>
    <s v="MINIMA CUANTIA "/>
    <x v="0"/>
    <s v="SERVICIO DE MANTENIMIENTO PREVENTIVO Y CORRECTIVO CON SUMINISTRO DE REPUESTOS Y BATERÍAS NUEVAS Y ORIGINALES EN SITIO, DE LAS UPS MARCAS POWERSUN, TRIPP LITE , MITSUBISHI Y GENÉRICA            "/>
    <s v="72103302;"/>
    <s v="Mantenimiento o soporte de equipo de telecomunicaciones"/>
    <n v="11770667"/>
    <n v="33019"/>
    <s v="C-1199-1002-10-0-1199001-02"/>
    <x v="1"/>
    <m/>
    <m/>
    <m/>
    <m/>
    <m/>
    <m/>
    <m/>
    <m/>
    <m/>
    <m/>
    <m/>
    <m/>
    <m/>
    <m/>
    <m/>
    <m/>
    <m/>
    <m/>
    <m/>
    <m/>
    <m/>
    <m/>
    <m/>
    <m/>
    <m/>
    <m/>
    <m/>
    <m/>
    <m/>
    <m/>
    <m/>
    <m/>
    <m/>
    <m/>
    <m/>
    <m/>
    <m/>
    <m/>
    <m/>
    <m/>
  </r>
  <r>
    <s v="Secop II"/>
    <n v="106"/>
    <s v="Belisa Amparo Oviedo"/>
    <s v="20196231407000010E"/>
    <s v="MC-030-2019"/>
    <s v="Marzo"/>
    <d v="2019-03-26T00:00:00"/>
    <s v="Contratación Selección Abreviada"/>
    <s v="MINIMA CUANTIA "/>
    <x v="1"/>
    <s v="MANTENIMIENTO PARQUE AUTOMOTOR REGIONAL SAN ANDRES"/>
    <s v="78181507;"/>
    <s v="Servicio de mnantenimiento y reparacion de vehiculos "/>
    <n v="15000000"/>
    <n v="30219"/>
    <s v="A-02-02-02-008"/>
    <x v="1"/>
    <m/>
    <m/>
    <m/>
    <m/>
    <m/>
    <m/>
    <m/>
    <m/>
    <m/>
    <m/>
    <m/>
    <m/>
    <m/>
    <m/>
    <m/>
    <m/>
    <m/>
    <m/>
    <m/>
    <m/>
    <m/>
    <m/>
    <m/>
    <m/>
    <m/>
    <m/>
    <m/>
    <m/>
    <m/>
    <m/>
    <m/>
    <m/>
    <m/>
    <m/>
    <m/>
    <m/>
    <m/>
    <m/>
    <m/>
    <m/>
  </r>
  <r>
    <s v="Tienda Virtual "/>
    <n v="119"/>
    <s v="Belisa Amparo Oviedo"/>
    <s v="20196231410000011E"/>
    <n v="68199"/>
    <s v="Marzo"/>
    <d v="2019-03-12T00:00:00"/>
    <s v="Contratación Selección Abreviada"/>
    <s v="SELECCIÓN ABERVIADA - ACUERDO MARCO DE PRECIOS "/>
    <x v="1"/>
    <s v="ASEO Y CAFETERIA REGION 1"/>
    <s v="76111501;90101700;"/>
    <s v="Servicios de limpieza y mantenimiento de edificios generales y de oficinas"/>
    <n v="84050526.980000004"/>
    <n v="31119"/>
    <s v="A-02-02-02-006_x000a_A-02-02-02-008"/>
    <x v="0"/>
    <s v="En ejecución"/>
    <n v="36727"/>
    <d v="2019-03-27T00:00:00"/>
    <s v="Orden de Compra "/>
    <s v="Regional Guajira"/>
    <s v="Valledupar"/>
    <s v="MR CLEAN SA"/>
    <n v="800062177"/>
    <n v="2"/>
    <n v="98719"/>
    <d v="2019-03-28T00:00:00"/>
    <n v="72480797.900000006"/>
    <n v="0"/>
    <n v="72480797.900000006"/>
    <s v="No"/>
    <s v="N/A"/>
    <s v="N/A"/>
    <d v="2019-03-27T00:00:00"/>
    <d v="2019-11-30T00:00:00"/>
    <n v="248"/>
    <s v="LEONIDAS ALBERTO PONCE CALVO"/>
    <n v="12724487"/>
    <m/>
    <m/>
    <m/>
    <m/>
    <m/>
    <m/>
    <m/>
    <m/>
    <m/>
    <m/>
    <m/>
    <m/>
    <m/>
    <m/>
    <m/>
    <m/>
    <m/>
    <m/>
  </r>
  <r>
    <s v="Tienda Virtual "/>
    <n v="122"/>
    <s v="Belisa Amparo Oviedo"/>
    <s v="20196231410000013E"/>
    <n v="68066"/>
    <s v="Marzo"/>
    <d v="2019-03-08T00:00:00"/>
    <s v="Contratación Selección Abreviada"/>
    <s v="SELECCIÓN ABERVIADA - ACUERDO MARCO DE PRECIOS "/>
    <x v="1"/>
    <s v="ASEO Y CAFETERIA REGION 4"/>
    <s v="76111501;90101700;"/>
    <s v="Servicios de limpieza y mantenimiento de edificios generales y de oficinas"/>
    <n v="55939082.759999998"/>
    <n v="30319"/>
    <s v="A-02-02-02-006_x000a_A-02-02-02-008"/>
    <x v="0"/>
    <s v="En ejecución"/>
    <n v="36728"/>
    <d v="2019-03-27T00:00:00"/>
    <s v="Orden de Compra "/>
    <s v="Regional Eje Cafetero"/>
    <s v="Manizales"/>
    <s v="UNION TEMPORAL ASEO COLOMBIA "/>
    <n v="901031838"/>
    <n v="6"/>
    <n v="98219"/>
    <d v="2019-03-28T00:00:00"/>
    <n v="48677671.990000002"/>
    <n v="0"/>
    <n v="48677671.990000002"/>
    <s v="No"/>
    <s v="N/A"/>
    <s v="N/A"/>
    <d v="2019-03-28T00:00:00"/>
    <d v="2019-11-30T00:00:00"/>
    <n v="247"/>
    <s v="ELIZABETH USECHE MARIN"/>
    <n v="25166983"/>
    <m/>
    <m/>
    <m/>
    <m/>
    <m/>
    <m/>
    <m/>
    <m/>
    <m/>
    <m/>
    <m/>
    <m/>
    <m/>
    <m/>
    <m/>
    <m/>
    <m/>
    <m/>
  </r>
  <r>
    <s v="Tienda Virtual "/>
    <n v="123"/>
    <s v="Belisa Amparo Oviedo"/>
    <s v=" 20196231410000014E"/>
    <n v="68040"/>
    <s v="Marzo"/>
    <d v="2019-03-07T00:00:00"/>
    <s v="Contratación Selección Abreviada"/>
    <s v="SELECCIÓN ABERVIADA - ACUERDO MARCO DE PRECIOS "/>
    <x v="1"/>
    <s v="ASEO Y CAFETERIA REGION 5"/>
    <s v="76111501;90101700;"/>
    <s v="Servicios de limpieza y mantenimiento de edificios generales y de oficinas"/>
    <n v="82873340.109999999"/>
    <n v="31219"/>
    <s v="A-02-02-02-006_x000a_A-02-02-02-008"/>
    <x v="0"/>
    <s v="En ejecución"/>
    <n v="36571"/>
    <d v="2019-03-20T00:00:00"/>
    <s v="Orden de Compra "/>
    <s v="Regional Occidente"/>
    <s v="Popayán "/>
    <s v="CLEANER SA"/>
    <n v="800041433"/>
    <n v="3"/>
    <n v="86819"/>
    <d v="2019-03-20T00:00:00"/>
    <n v="74407172.620000005"/>
    <n v="0"/>
    <n v="74407172.620000005"/>
    <s v="No"/>
    <s v="N/A"/>
    <s v="N/A"/>
    <d v="2019-03-20T00:00:00"/>
    <d v="2019-11-30T00:00:00"/>
    <n v="255"/>
    <s v="AIDA LORENA TELLO LOPEZ"/>
    <n v="27082113"/>
    <m/>
    <m/>
    <m/>
    <m/>
    <m/>
    <m/>
    <m/>
    <m/>
    <m/>
    <m/>
    <m/>
    <m/>
    <m/>
    <m/>
    <m/>
    <m/>
    <m/>
    <m/>
  </r>
  <r>
    <s v="Tienda Virtual "/>
    <n v="124"/>
    <s v="Belisa Amparo Oviedo"/>
    <s v="20196231410000010E"/>
    <n v="68206"/>
    <s v="Marzo"/>
    <d v="2019-03-12T00:00:00"/>
    <s v="Contratación Selección Abreviada"/>
    <s v="SELECCIÓN ABERVIADA - ACUERDO MARCO DE PRECIOS "/>
    <x v="1"/>
    <s v="ASEO Y CAFETERIA REGION 6"/>
    <s v="76111501;90101700;"/>
    <s v="Servicios de limpieza y mantenimiento de edificios generales y de oficinas"/>
    <n v="102996720.61"/>
    <n v="31019"/>
    <s v="A-02-02-02-006_x000a_A-02-02-02-008"/>
    <x v="0"/>
    <s v="En ejecución"/>
    <n v="36764"/>
    <d v="2019-03-28T00:00:00"/>
    <s v="Orden de Compra "/>
    <s v="Regional Nariño"/>
    <s v="Pasto."/>
    <s v="ASECOLBAS LTDA"/>
    <n v="860518600"/>
    <n v="4"/>
    <n v="98819"/>
    <d v="2019-03-28T00:00:00"/>
    <n v="91288078.120000005"/>
    <n v="0"/>
    <n v="91288078.120000005"/>
    <s v="No"/>
    <s v="N/A"/>
    <s v="N/A"/>
    <d v="2019-03-28T00:00:00"/>
    <d v="2019-11-30T00:00:00"/>
    <n v="247"/>
    <s v="ANA MERCEDES FIGUEROA "/>
    <n v="30738603"/>
    <m/>
    <m/>
    <m/>
    <m/>
    <m/>
    <m/>
    <m/>
    <m/>
    <m/>
    <m/>
    <m/>
    <m/>
    <m/>
    <m/>
    <m/>
    <m/>
    <m/>
    <m/>
  </r>
  <r>
    <s v="Tienda Virtual "/>
    <n v="125"/>
    <s v="Belisa Amparo Oviedo"/>
    <s v="20196231410000009E"/>
    <n v="68218"/>
    <s v="Marzo"/>
    <d v="2019-03-12T00:00:00"/>
    <s v="Contratación Selección Abreviada"/>
    <s v="SELECCIÓN ABERVIADA - ACUERDO MARCO DE PRECIOS "/>
    <x v="1"/>
    <s v="ASEO Y CAFETERIA REGION 7"/>
    <s v="76111501;90101700;"/>
    <s v="Servicios de limpieza y mantenimiento de edificios generales y de oficinas"/>
    <n v="53187907.609999999"/>
    <n v="30819"/>
    <s v="A-02-02-02-006_x000a_A-02-02-02-008"/>
    <x v="0"/>
    <s v="En ejecución"/>
    <n v="36765"/>
    <d v="2019-03-28T00:00:00"/>
    <s v="Orden de Compra "/>
    <s v="Regional Andina"/>
    <s v="Neiva"/>
    <s v="UNION TEMPORAL SEVICOL 2016"/>
    <n v="901030458"/>
    <n v="6"/>
    <n v="99319"/>
    <d v="2019-03-29T00:00:00"/>
    <n v="46143746.170000002"/>
    <n v="0"/>
    <n v="46143746.170000002"/>
    <s v="No"/>
    <s v="N/A"/>
    <s v="N/A"/>
    <d v="2019-03-28T00:00:00"/>
    <d v="2019-12-31T00:00:00"/>
    <n v="278"/>
    <s v="CARLOS ALBERTO ARCHILA "/>
    <n v="79448817"/>
    <m/>
    <m/>
    <m/>
    <m/>
    <m/>
    <m/>
    <m/>
    <m/>
    <m/>
    <m/>
    <m/>
    <m/>
    <m/>
    <m/>
    <m/>
    <m/>
    <m/>
    <m/>
  </r>
  <r>
    <s v="Tienda Virtual "/>
    <n v="127"/>
    <s v="Belisa Amparo Oviedo"/>
    <s v="20196231410000012E"/>
    <n v="68018"/>
    <s v="Marzo"/>
    <d v="2019-03-12T00:00:00"/>
    <s v="Contratación Selección Abreviada"/>
    <s v="SELECCIÓN ABERVIADA - ACUERDO MARCO DE PRECIOS "/>
    <x v="1"/>
    <s v="ASEO Y CAFETERIA REGION 11"/>
    <s v="76111501;90101700;"/>
    <s v="Servicios de limpieza y mantenimiento de edificios generales y de oficinas"/>
    <n v="359972793.10000002"/>
    <n v="30719"/>
    <s v="A-02-02-02-006_x000a_A-02-02-02-008"/>
    <x v="0"/>
    <s v="En ejecución"/>
    <n v="36570"/>
    <d v="2019-03-20T00:00:00"/>
    <s v="Orden de Compra "/>
    <s v="Nivel Central"/>
    <s v="Bogotá D.C."/>
    <s v="LADOINSA LABORES DOTACIONES INDUSTRIALES S.A.S"/>
    <n v="800242738"/>
    <n v="7"/>
    <n v="87019"/>
    <d v="2019-03-21T00:00:00"/>
    <n v="306328715.93000001"/>
    <n v="0"/>
    <n v="306328715.93000001"/>
    <s v="No"/>
    <s v="N/A"/>
    <s v="N/A"/>
    <d v="2019-03-14T00:00:00"/>
    <d v="2019-12-31T00:00:00"/>
    <n v="292"/>
    <s v="JIMMY JIMMY ENRIQUE GAITAN ORTIZ"/>
    <n v="79537863"/>
    <m/>
    <m/>
    <m/>
    <m/>
    <m/>
    <m/>
    <m/>
    <m/>
    <m/>
    <m/>
    <m/>
    <m/>
    <m/>
    <m/>
    <m/>
    <m/>
    <m/>
    <m/>
  </r>
  <r>
    <s v="Secop I"/>
    <n v="154"/>
    <s v="Belisa Amparo Oviedo"/>
    <s v="20196231406000002E"/>
    <s v="PCD-065-2019"/>
    <s v="Marzo"/>
    <d v="2019-02-28T00:00:00"/>
    <s v="Contratación Directa"/>
    <s v="CONTRATACIÓN DIRECTA"/>
    <x v="2"/>
    <s v="CONTRATAR LOS SERVICIOS PROFESIONALES  PARA LA PRESTACIÓN DEL SERVICIO DE ALOJAMIENTO, ALIMENTACIÓN Y APOYO LOGISTICO PARA ACTIVIDADES DE CAPACITACIÓN A NIVEL NACIONAL"/>
    <s v="80131504;"/>
    <s v="servicio de Alojamiento temporal offshore"/>
    <n v="45000000"/>
    <n v="33319"/>
    <s v="A-02-02-02-006"/>
    <x v="1"/>
    <m/>
    <m/>
    <m/>
    <m/>
    <m/>
    <m/>
    <m/>
    <m/>
    <m/>
    <m/>
    <m/>
    <m/>
    <m/>
    <m/>
    <m/>
    <m/>
    <m/>
    <m/>
    <m/>
    <m/>
    <m/>
    <m/>
    <m/>
    <m/>
    <m/>
    <m/>
    <m/>
    <m/>
    <m/>
    <m/>
    <m/>
    <m/>
    <m/>
    <m/>
    <m/>
    <m/>
    <m/>
    <m/>
    <m/>
    <m/>
  </r>
  <r>
    <s v="Secop I"/>
    <n v="156"/>
    <s v="Belisa Amparo Oviedo"/>
    <s v="20196231405000110E"/>
    <s v="PCD-061-2019"/>
    <s v="Marzo"/>
    <d v="2019-03-25T00:00:00"/>
    <s v="Contratación Directa"/>
    <s v="CONTRATACIÓN DIRECTA"/>
    <x v="2"/>
    <s v="Contratar los servicios profesionales para la  creación de contenidos virtuales para la plataforma de Migración Colombia"/>
    <s v="86111600;"/>
    <s v="Educacion de Adulto"/>
    <n v="55000000"/>
    <n v="33019"/>
    <s v="c-1199-1002-9-1199005-02"/>
    <x v="1"/>
    <m/>
    <m/>
    <m/>
    <m/>
    <m/>
    <m/>
    <m/>
    <m/>
    <m/>
    <m/>
    <m/>
    <m/>
    <m/>
    <m/>
    <m/>
    <m/>
    <m/>
    <m/>
    <m/>
    <m/>
    <m/>
    <m/>
    <m/>
    <m/>
    <m/>
    <m/>
    <m/>
    <m/>
    <m/>
    <m/>
    <m/>
    <m/>
    <m/>
    <m/>
    <m/>
    <m/>
    <m/>
    <m/>
    <m/>
    <m/>
  </r>
  <r>
    <s v="Secop II"/>
    <n v="229"/>
    <s v="Belisa Amparo Oviedo"/>
    <s v="20196231405000073E"/>
    <s v="SIP-010-2019"/>
    <s v="Marzo"/>
    <d v="2019-03-05T00:00:00"/>
    <s v="Contratación Selección Abreviada"/>
    <s v="Subasta Inversa Electrónica"/>
    <x v="0"/>
    <s v="SERVICIO DE SOPORTE ESPECIALIZADO PARA LA PLATAFORMA ORACLE"/>
    <s v="43232300;80111600;81111500;81111800;81112000;81112200;81161500;81112202"/>
    <s v="Software de consulta y gestión de datos, Servicios de personal temporal, Ingeniería de software o hardware, Servicios de sistemas y administración de componentes de sistemas , Servicios de datos, Mantenimiento y soporte de software, Servicios de administración de acceso."/>
    <n v="225000000"/>
    <n v="25119"/>
    <s v="C-1199-1002-10-01-119901-02"/>
    <x v="1"/>
    <m/>
    <m/>
    <m/>
    <m/>
    <m/>
    <m/>
    <m/>
    <m/>
    <m/>
    <m/>
    <m/>
    <m/>
    <m/>
    <m/>
    <m/>
    <m/>
    <m/>
    <m/>
    <m/>
    <m/>
    <m/>
    <m/>
    <m/>
    <m/>
    <m/>
    <m/>
    <m/>
    <m/>
    <m/>
    <m/>
    <m/>
    <m/>
    <m/>
    <m/>
    <m/>
    <m/>
    <m/>
    <m/>
    <m/>
    <m/>
  </r>
  <r>
    <s v="Secop II"/>
    <n v="233"/>
    <s v="Belisa Amparo Oviedo"/>
    <s v="20196231407000012E"/>
    <s v="MC-025-2019"/>
    <s v="Marzo"/>
    <d v="2019-03-22T00:00:00"/>
    <s v="Contratación Mínima Cuantía"/>
    <s v="MINIMA CUANTIA "/>
    <x v="1"/>
    <s v="MANTENIMIENTO DE POZO ARTESANO, CANALES AGUAS LLUVIAS Y TANQUE DE ALMACENAMIENTO, DISTRIBUCIÓN DE AGUA PARA CONSUMO HUMANO DE LA REGIONAL AMAZONAS."/>
    <n v="40151510"/>
    <s v="Componentes y equipos para distribucion y sistemas de acondicionamiento "/>
    <n v="5500000"/>
    <n v="27019"/>
    <s v="A-02-02-02-006"/>
    <x v="1"/>
    <m/>
    <m/>
    <m/>
    <m/>
    <m/>
    <m/>
    <m/>
    <m/>
    <m/>
    <m/>
    <m/>
    <m/>
    <m/>
    <m/>
    <m/>
    <m/>
    <m/>
    <m/>
    <m/>
    <m/>
    <m/>
    <m/>
    <m/>
    <m/>
    <m/>
    <m/>
    <m/>
    <m/>
    <m/>
    <m/>
    <m/>
    <m/>
    <m/>
    <m/>
    <m/>
    <m/>
    <m/>
    <m/>
    <m/>
    <m/>
  </r>
  <r>
    <s v="Secop I"/>
    <n v="210"/>
    <s v="Belisa Amparo Oviedo"/>
    <s v="20196231406000003E"/>
    <s v="PCD-069-2019"/>
    <s v="Marzo"/>
    <m/>
    <s v="Contratación Directa"/>
    <s v="CONTRATACIÓN DIRECTA"/>
    <x v="4"/>
    <s v="Servicio de evaluación e implementación de Calidad del Proceso Estadístico por parte del Departamento Administrativo Nacional de Estadística - DANE"/>
    <s v="81101508_x000a_80161500; 80161504; 80121704"/>
    <s v="Servicios Basados en Ingeniería, Investigación y Tecnología"/>
    <n v="27592825.120000001"/>
    <n v="33819"/>
    <s v="C-1199-1002-11-0-1199060-02 "/>
    <x v="1"/>
    <m/>
    <m/>
    <m/>
    <m/>
    <m/>
    <m/>
    <m/>
    <m/>
    <m/>
    <m/>
    <m/>
    <m/>
    <m/>
    <m/>
    <m/>
    <m/>
    <m/>
    <m/>
    <m/>
    <m/>
    <m/>
    <m/>
    <m/>
    <m/>
    <m/>
    <m/>
    <m/>
    <m/>
    <m/>
    <m/>
    <m/>
    <m/>
    <m/>
    <m/>
    <m/>
    <m/>
    <m/>
    <m/>
    <m/>
    <m/>
  </r>
  <r>
    <s v="Secop II"/>
    <n v="208"/>
    <s v="Claudia Alexandra Triana "/>
    <s v="20196231405000097E"/>
    <s v="PCD-052-2019"/>
    <s v="Febrero"/>
    <d v="2019-02-18T00:00:00"/>
    <s v="Contratación Directa"/>
    <s v="Exclusividad"/>
    <x v="0"/>
    <s v="Mantenimiento preventivo y correctivo con suministro de repuestos para los servidores de telefonía marca ALCATEL y AASTRA"/>
    <n v="721033"/>
    <s v="Servicio de Mantenimiento y reparación de infraestructura"/>
    <n v="238822800"/>
    <n v="24019"/>
    <s v="C-1199-1002-10-0-1199001-02"/>
    <x v="0"/>
    <s v="En ejecución"/>
    <s v="CO-052-2019"/>
    <d v="2019-03-19T00:00:00"/>
    <s v="Prestación de Servicios"/>
    <s v="Nivel Nacional "/>
    <s v="Bogotá D.C."/>
    <s v="M@ICROTEL S.A.S."/>
    <n v="860353110"/>
    <n v="7"/>
    <n v="85019"/>
    <d v="2019-03-19T00:00:00"/>
    <n v="238815000"/>
    <m/>
    <n v="238815000"/>
    <s v="Si "/>
    <d v="2019-03-20T00:00:00"/>
    <m/>
    <d v="2019-03-20T00:00:00"/>
    <d v="2019-12-31T00:00:00"/>
    <n v="286"/>
    <s v="CASTIBLANCO GONZALEZ EDGAR ALBERTO"/>
    <n v="19477329"/>
    <m/>
    <m/>
    <m/>
    <m/>
    <m/>
    <m/>
    <m/>
    <m/>
    <m/>
    <m/>
    <m/>
    <m/>
    <m/>
    <m/>
    <m/>
    <m/>
    <m/>
    <m/>
  </r>
  <r>
    <s v="Secop II"/>
    <n v="90"/>
    <s v="Claudia Alexandra Triana "/>
    <s v="20196231405000093E"/>
    <s v="MC-010-2019"/>
    <s v="Febrero"/>
    <d v="2019-02-21T00:00:00"/>
    <s v="Contratación Mínima Cuantía"/>
    <s v="Mínima Cuantía"/>
    <x v="1"/>
    <s v="SERVICIO DE MANTENIMIENTO PREVENTIVO Y CORRECTIVO DEL PARQUE AUTOMOTOR ASIGNADO A A LA REGIONAL ORIENTE EN LA CIUDAD DE BUCARAMANGA. "/>
    <n v="78181500"/>
    <s v="Servicios de mantenimiento y reparación de vehículos"/>
    <n v="5000000"/>
    <n v="24519"/>
    <s v="A-02-02-02-008"/>
    <x v="0"/>
    <s v="En ejecución"/>
    <s v="AO-007-2019"/>
    <d v="2019-03-14T00:00:00"/>
    <s v="Prestación de Servicios"/>
    <s v="Regional Oriente"/>
    <s v="Bucaramanga "/>
    <s v="ELECTRO BOOSTER LIMITADA"/>
    <n v="804003299"/>
    <n v="5"/>
    <n v="82819"/>
    <d v="2019-03-14T00:00:00"/>
    <n v="5000000"/>
    <m/>
    <n v="5000000"/>
    <s v="No"/>
    <m/>
    <m/>
    <d v="2019-03-15T00:00:00"/>
    <d v="2019-12-31T00:00:00"/>
    <n v="291"/>
    <s v=" BLANCO SUAREZ SERGIO ANDRES"/>
    <n v="88264550"/>
    <m/>
    <m/>
    <m/>
    <m/>
    <m/>
    <m/>
    <m/>
    <m/>
    <m/>
    <m/>
    <m/>
    <m/>
    <m/>
    <m/>
    <m/>
    <m/>
    <m/>
    <m/>
  </r>
  <r>
    <s v="Secop II"/>
    <n v="103"/>
    <s v="Claudia Alexandra Triana "/>
    <s v="20196231405000096E"/>
    <s v="SIP-005"/>
    <s v="Febrero"/>
    <d v="2019-02-21T00:00:00"/>
    <s v="Contratación Selección Abreviada"/>
    <s v="Subasta Inversa "/>
    <x v="1"/>
    <s v="Contratar la prestación del servicio de mantenimiento general preventivo y correctivo con suministro de repuestos, para los equipos de aire acondicionado en los inmuebles a cargo de Migración Colombia"/>
    <n v="72101511"/>
    <s v="Servicio de instalación y mantenimiento acondicionamiento del aire, enfriamiento y calefacción hvac"/>
    <n v="120000000"/>
    <n v="25019"/>
    <s v="A-02-02-02-008"/>
    <x v="1"/>
    <m/>
    <m/>
    <m/>
    <m/>
    <m/>
    <m/>
    <m/>
    <m/>
    <m/>
    <m/>
    <m/>
    <m/>
    <m/>
    <m/>
    <m/>
    <m/>
    <m/>
    <m/>
    <m/>
    <n v="0"/>
    <m/>
    <m/>
    <m/>
    <m/>
    <m/>
    <m/>
    <m/>
    <m/>
    <m/>
    <m/>
    <m/>
    <m/>
    <m/>
    <m/>
    <m/>
    <m/>
    <m/>
    <m/>
    <m/>
    <m/>
  </r>
  <r>
    <s v="Secop II"/>
    <n v="140"/>
    <s v="Claudia Alexandra Triana "/>
    <s v="20196231411000005E"/>
    <s v="MC-019"/>
    <s v="Febrero"/>
    <d v="2019-02-27T00:00:00"/>
    <s v="Contratación Mínima Cuantía"/>
    <s v="Mínima Cuantía"/>
    <x v="1"/>
    <s v="SERVICIO DE MANTENIMIENTO PREVENTIVO Y CORRECTIVO DEL PARQUE AUTOMOTOR ASIGNADO A LA REGIONAL ORIENTE EN LA CIUDAD DE BUCARAMANGA. "/>
    <n v="15101505"/>
    <s v="Combustible diesel "/>
    <n v="3000000"/>
    <n v="25019"/>
    <s v="A-02-02-02-008"/>
    <x v="2"/>
    <m/>
    <m/>
    <m/>
    <m/>
    <m/>
    <m/>
    <m/>
    <m/>
    <m/>
    <m/>
    <m/>
    <m/>
    <m/>
    <m/>
    <m/>
    <m/>
    <m/>
    <m/>
    <m/>
    <n v="0"/>
    <m/>
    <m/>
    <m/>
    <m/>
    <m/>
    <m/>
    <m/>
    <m/>
    <m/>
    <m/>
    <m/>
    <m/>
    <m/>
    <m/>
    <m/>
    <m/>
    <m/>
    <m/>
    <m/>
    <m/>
  </r>
  <r>
    <s v="Secop II"/>
    <n v="212"/>
    <s v="Claudia Alexandra Triana "/>
    <s v="20196231403000006E"/>
    <s v="SIP-009"/>
    <s v="Febrero"/>
    <d v="2019-02-28T00:00:00"/>
    <s v="Contratación Selección Abreviada"/>
    <s v="Subasta Inversa "/>
    <x v="1"/>
    <s v="CONTRATAR LA ADQUISICION DE SOAT PRIMER SEMESTRE DE 2019,  PARA EL PARQUE AUTOMOTOR DE MIGRACION COLOMBIA  "/>
    <n v="84131603"/>
    <s v="Seguros de daños personales por accidente "/>
    <n v="83000000"/>
    <n v="25019"/>
    <s v="A-02-02-02-007 "/>
    <x v="1"/>
    <m/>
    <m/>
    <m/>
    <m/>
    <m/>
    <m/>
    <m/>
    <m/>
    <m/>
    <m/>
    <m/>
    <m/>
    <m/>
    <m/>
    <m/>
    <m/>
    <m/>
    <m/>
    <m/>
    <n v="0"/>
    <m/>
    <m/>
    <m/>
    <m/>
    <m/>
    <m/>
    <m/>
    <m/>
    <m/>
    <m/>
    <m/>
    <m/>
    <m/>
    <m/>
    <m/>
    <m/>
    <m/>
    <m/>
    <m/>
    <m/>
  </r>
  <r>
    <s v="Secop I"/>
    <n v="230"/>
    <s v="Claudia Alexandra Triana "/>
    <s v="20196231405000122E"/>
    <s v="PCD-058-2019"/>
    <s v="Marzo"/>
    <d v="2019-03-13T00:00:00"/>
    <s v="Contratación Directa"/>
    <s v="Prestación de Servicios Profesionales "/>
    <x v="2"/>
    <s v="Contratar los Servicios Profesionales para la realización de Cursos de Inmersión en Inglés en un país extranjero cuyo idioma de origen sea el inglés."/>
    <n v="86111702"/>
    <s v="Enseñanza de idiomas extranjeros por inmersión"/>
    <n v="224000000"/>
    <n v="28219"/>
    <s v="C-1199-1002-9-0-1 199005-02 "/>
    <x v="0"/>
    <s v="En ejecución"/>
    <s v="CO-053-2019"/>
    <d v="2019-03-29T00:00:00"/>
    <s v="Prestación de Servicios Profesionales"/>
    <s v="Nivel Central"/>
    <s v="Bogotá D.C."/>
    <s v="BERLITZ COLOMBIA S.A."/>
    <n v="860511232"/>
    <n v="5"/>
    <n v="99519"/>
    <d v="2019-03-29T00:00:00"/>
    <n v="224000000"/>
    <m/>
    <n v="224000000"/>
    <s v="No"/>
    <m/>
    <m/>
    <d v="2019-03-29T00:00:00"/>
    <d v="2019-12-31T00:00:00"/>
    <n v="277"/>
    <s v="BASTIDAS UBATE CLAUDIA MILENA"/>
    <n v="53907500"/>
    <m/>
    <m/>
    <m/>
    <m/>
    <m/>
    <m/>
    <m/>
    <m/>
    <m/>
    <m/>
    <m/>
    <m/>
    <m/>
    <m/>
    <m/>
    <m/>
    <m/>
    <m/>
  </r>
  <r>
    <s v="Secop II"/>
    <n v="41"/>
    <s v="Claudia Alexandra Triana "/>
    <s v="20196231403000007E"/>
    <s v="SIP-011"/>
    <s v="Marzo"/>
    <d v="2019-03-12T00:00:00"/>
    <s v="Contratación Selección Abreviada"/>
    <s v="Subasta Inversa "/>
    <x v="0"/>
    <s v="Adquirir extensión de garantía para los servidores marca DELL, con su debido soporte._x000a_"/>
    <n v="811115"/>
    <s v="Ingeniería de software o hardware"/>
    <n v="307996538"/>
    <n v="29919"/>
    <s v="C-1199-1002-10-0-1199001-02 "/>
    <x v="1"/>
    <m/>
    <m/>
    <m/>
    <m/>
    <m/>
    <m/>
    <m/>
    <m/>
    <m/>
    <m/>
    <m/>
    <m/>
    <m/>
    <m/>
    <m/>
    <m/>
    <m/>
    <m/>
    <m/>
    <n v="0"/>
    <m/>
    <m/>
    <m/>
    <m/>
    <m/>
    <m/>
    <m/>
    <m/>
    <m/>
    <m/>
    <m/>
    <m/>
    <m/>
    <m/>
    <m/>
    <m/>
    <m/>
    <m/>
    <m/>
    <m/>
  </r>
  <r>
    <s v="Secop II"/>
    <n v="89"/>
    <s v="Claudia Alexandra Triana "/>
    <s v="20196231405000125E"/>
    <s v="MC-024"/>
    <s v="Marzo"/>
    <d v="2019-03-20T00:00:00"/>
    <s v="Contratación Mínima Cuantía"/>
    <s v="Mínima Cuantía"/>
    <x v="1"/>
    <s v="Contratar la prestación del servicio de mantenimiento para los vehículos multimarca en la Regional Occidente"/>
    <n v="78181502"/>
    <s v="Reparación de transmisiones"/>
    <n v="15000000"/>
    <n v="32319"/>
    <s v="A-02-02-02-008 "/>
    <x v="1"/>
    <m/>
    <m/>
    <m/>
    <m/>
    <m/>
    <m/>
    <m/>
    <m/>
    <m/>
    <m/>
    <m/>
    <m/>
    <m/>
    <m/>
    <m/>
    <m/>
    <m/>
    <m/>
    <m/>
    <n v="0"/>
    <m/>
    <m/>
    <m/>
    <m/>
    <m/>
    <m/>
    <m/>
    <m/>
    <m/>
    <m/>
    <m/>
    <m/>
    <m/>
    <m/>
    <m/>
    <m/>
    <m/>
    <m/>
    <m/>
    <m/>
  </r>
  <r>
    <s v="Secop II"/>
    <n v="13"/>
    <s v="Claudia Alexandra Triana "/>
    <s v="20196231405000103E"/>
    <s v="MC-027"/>
    <s v="Marzo"/>
    <d v="2019-03-21T00:00:00"/>
    <s v="Contratación Mínima Cuantía"/>
    <s v="Mínima Cuantía"/>
    <x v="0"/>
    <s v="Contratar los servicios de soporte técnico para las herramientas Microsoft, de conformidad con las especificaciones técnicas de la Unidad Administrativa Especial Migración Colombia."/>
    <n v="81112500"/>
    <s v="Servicios de alquiler o arrendamiento de licencias de software de computador"/>
    <n v="22703727"/>
    <n v="32419"/>
    <s v="C-1199-1002-10-0-1199001-02"/>
    <x v="1"/>
    <m/>
    <m/>
    <m/>
    <m/>
    <m/>
    <m/>
    <m/>
    <m/>
    <m/>
    <m/>
    <m/>
    <m/>
    <m/>
    <m/>
    <m/>
    <m/>
    <m/>
    <m/>
    <m/>
    <n v="0"/>
    <m/>
    <m/>
    <m/>
    <m/>
    <m/>
    <m/>
    <m/>
    <m/>
    <m/>
    <m/>
    <m/>
    <m/>
    <m/>
    <m/>
    <m/>
    <m/>
    <m/>
    <m/>
    <m/>
    <m/>
  </r>
  <r>
    <s v="Secop II"/>
    <n v="128"/>
    <s v="Claudia Alexandra Triana "/>
    <s v="20196231407000011E"/>
    <s v="MC-031"/>
    <s v="Marzo"/>
    <d v="2019-03-28T00:00:00"/>
    <s v="Contratación Mínima Cuantía"/>
    <s v="Mínima Cuantía"/>
    <x v="1"/>
    <s v="Contratar el servicio integral de aseo y cafetería, para las sedes Tunja, Yopal y Villavicencio de la Unidad Administrativa Especial Migración Colombia."/>
    <n v="76161501"/>
    <s v="Servicios de limpieza de edificios"/>
    <n v="30000000"/>
    <n v="32819"/>
    <s v="A-02-02-02-006"/>
    <x v="1"/>
    <m/>
    <m/>
    <m/>
    <m/>
    <m/>
    <m/>
    <m/>
    <m/>
    <m/>
    <m/>
    <m/>
    <m/>
    <m/>
    <m/>
    <m/>
    <m/>
    <m/>
    <m/>
    <m/>
    <n v="0"/>
    <m/>
    <m/>
    <m/>
    <m/>
    <m/>
    <m/>
    <m/>
    <m/>
    <m/>
    <m/>
    <m/>
    <m/>
    <m/>
    <m/>
    <m/>
    <m/>
    <m/>
    <m/>
    <m/>
    <m/>
  </r>
  <r>
    <s v="Secop I"/>
    <n v="228"/>
    <s v="Claudia Alexandra Triana "/>
    <s v=" 20196231405000123E"/>
    <s v="PCD-067"/>
    <s v="Marzo"/>
    <d v="2019-03-28T00:00:00"/>
    <s v="Contratación Directa"/>
    <s v="Exclusividad"/>
    <x v="5"/>
    <s v="_x000a_Contratar el servicio de mantenimiento preventivo y correctivo, con repuestos, para los equipos de Grafología (video comparadores), de conformidad con las especificaciones técnicas de la Unidad Administrativa Especial Migración Colombia a Nivel Nacional._x000a_"/>
    <n v="72151704"/>
    <s v="Servicio de instalación y mantenimiento de sistemas instrumentados de seguridad"/>
    <n v="126631170"/>
    <n v="33119"/>
    <s v="C-1199-1002-10-0-1199001-02"/>
    <x v="1"/>
    <m/>
    <m/>
    <m/>
    <m/>
    <m/>
    <m/>
    <m/>
    <m/>
    <m/>
    <m/>
    <m/>
    <m/>
    <m/>
    <m/>
    <m/>
    <m/>
    <m/>
    <m/>
    <m/>
    <n v="0"/>
    <m/>
    <m/>
    <m/>
    <m/>
    <m/>
    <m/>
    <m/>
    <m/>
    <m/>
    <m/>
    <m/>
    <m/>
    <m/>
    <m/>
    <m/>
    <m/>
    <m/>
    <m/>
    <m/>
    <m/>
  </r>
  <r>
    <s v="Tienda Virtual "/>
    <n v="224"/>
    <s v="Claudia Alexandra Triana "/>
    <s v="20196231410000008E"/>
    <n v="57873"/>
    <s v="Marzo"/>
    <d v="2019-03-05T00:00:00"/>
    <s v="Contratación Mínima Cuantía"/>
    <s v="Grandes Superficies"/>
    <x v="6"/>
    <s v="Adquirir equipo celular de alta gama para la Unidad Administrativa Especial de Migración Colombia. "/>
    <n v="43191501"/>
    <s v="Teléfonos Móviles"/>
    <n v="3499900"/>
    <n v="29719"/>
    <s v="C-1199-1002-10-0-1199001-02 "/>
    <x v="0"/>
    <s v="En ejecución"/>
    <n v="36214"/>
    <d v="2019-03-05T00:00:00"/>
    <s v="Orden de Compra "/>
    <s v="Nivel Central"/>
    <s v="Bogotá D.C."/>
    <s v="COLOMBIANA DE COMERCIO S.A Y/O ALKOSTOS.A."/>
    <n v="890900943"/>
    <n v="1"/>
    <n v="77519"/>
    <d v="2019-03-06T00:00:00"/>
    <n v="3499900"/>
    <m/>
    <n v="3499900"/>
    <s v="No"/>
    <m/>
    <m/>
    <d v="2019-03-06T00:00:00"/>
    <d v="2019-04-05T00:00:00"/>
    <n v="30"/>
    <s v="CAICEDO CARDONA JUAN MANUEL"/>
    <n v="94486941"/>
    <m/>
    <m/>
    <m/>
    <m/>
    <m/>
    <m/>
    <m/>
    <m/>
    <m/>
    <m/>
    <m/>
    <m/>
    <m/>
    <m/>
    <m/>
    <m/>
    <m/>
    <m/>
  </r>
  <r>
    <s v="Tienda Virtual "/>
    <n v="40"/>
    <s v="Diana Esperanza Duran Garcia "/>
    <s v="20196231410000004E"/>
    <n v="67212"/>
    <s v="Febrero"/>
    <d v="2019-02-14T00:00:00"/>
    <s v="Contratación Selección Abreviada"/>
    <s v="Acuerdo Marco de Precios "/>
    <x v="0"/>
    <s v="Contratar los enlaces a Internet y servicio complementario de Wifi para “Zona Wifi GRATIS para la gente”."/>
    <n v="81112100"/>
    <s v="Servicios de internet"/>
    <n v="37342113"/>
    <n v="24919"/>
    <s v="C-1199-1002-10-0-1199001-02 "/>
    <x v="0"/>
    <s v="En ejecución"/>
    <n v="36358"/>
    <d v="2019-03-12T00:00:00"/>
    <s v="Prestación de Servicios"/>
    <s v="Nivel Central"/>
    <s v="Bogotá D.C."/>
    <s v="Media Commerce Partners S.A.S."/>
    <n v="819006966"/>
    <m/>
    <n v="81719"/>
    <d v="2019-03-13T00:00:00"/>
    <n v="23004128"/>
    <m/>
    <n v="23004128"/>
    <s v="No"/>
    <m/>
    <m/>
    <d v="2019-05-01T00:00:00"/>
    <d v="2019-12-31T00:00:00"/>
    <n v="244"/>
    <s v="HERNANDEZ MOLANO JERSON LEONEL"/>
    <n v="80851224"/>
    <m/>
    <m/>
    <m/>
    <m/>
    <m/>
    <m/>
    <m/>
    <m/>
    <m/>
    <m/>
    <m/>
    <m/>
    <m/>
    <m/>
    <m/>
    <m/>
    <m/>
    <m/>
  </r>
  <r>
    <s v="Secop II"/>
    <n v="98"/>
    <s v="Diana Esperanza Duran Garcia "/>
    <s v="20196231405000082E"/>
    <s v="MC-007-2019"/>
    <s v="Febrero"/>
    <d v="2019-02-19T00:00:00"/>
    <s v="Contratación Mínima Cuantía"/>
    <s v="Mínima Cuantía"/>
    <x v="1"/>
    <s v="SERVICIO DE MANTENIMIENTO PREVENTIVO Y CORRECTIVO DEL PARQUE AUTOMOTOR ASIGNADO A LA REGIONAL CARIBE."/>
    <n v="78181500"/>
    <s v="Servicios de mantenimiento y reparación de vehículos"/>
    <n v="25000000"/>
    <n v="24319"/>
    <s v="A-02-02-02-008 "/>
    <x v="0"/>
    <s v="En ejecución"/>
    <s v="AO-006-2019"/>
    <d v="2019-03-13T00:00:00"/>
    <s v="Prestación de Servicios"/>
    <s v="Regional Caribe"/>
    <s v="Cartagena"/>
    <s v="LILA MARGARITA ARTEAGA TILVE - TALLER FORD DE LA COSTA"/>
    <n v="45503049"/>
    <m/>
    <n v="81819"/>
    <d v="2019-03-13T00:00:00"/>
    <n v="25000000"/>
    <m/>
    <n v="25000000"/>
    <s v="No"/>
    <m/>
    <m/>
    <d v="2019-03-15T00:00:00"/>
    <d v="2019-12-31T00:00:00"/>
    <n v="291"/>
    <s v="GUTIERREZ GUARDO IBETH SENOVIA"/>
    <n v="30762702"/>
    <m/>
    <m/>
    <m/>
    <m/>
    <m/>
    <m/>
    <m/>
    <m/>
    <m/>
    <m/>
    <m/>
    <m/>
    <m/>
    <m/>
    <m/>
    <m/>
    <m/>
    <m/>
  </r>
  <r>
    <s v="Secop II"/>
    <n v="43"/>
    <s v="Diana Esperanza Duran Garcia "/>
    <s v="20196231405000072E"/>
    <s v="SIP-004-2019"/>
    <s v="Febrero"/>
    <d v="2019-02-21T00:00:00"/>
    <s v="Contratación Selección Abreviada"/>
    <s v="Subasta Inversa Electrónica"/>
    <x v="0"/>
    <s v="Contratar la prestación del servicio de videoconferencia entre las sedes de la Unidad Administrativa Especial Migración Colombia, de acuerdo con los requerimientos técnicos de la Entidad."/>
    <n v="81111800"/>
    <s v="Servicios de Sistemas y Administración de Componentes de Sistemas"/>
    <s v="$372.408.042"/>
    <n v="23519"/>
    <s v="C-1199-1002-10 "/>
    <x v="1"/>
    <m/>
    <m/>
    <m/>
    <m/>
    <m/>
    <m/>
    <m/>
    <m/>
    <m/>
    <m/>
    <m/>
    <m/>
    <m/>
    <m/>
    <m/>
    <m/>
    <m/>
    <m/>
    <m/>
    <m/>
    <m/>
    <m/>
    <m/>
    <m/>
    <m/>
    <m/>
    <m/>
    <m/>
    <m/>
    <m/>
    <m/>
    <m/>
    <m/>
    <m/>
    <m/>
    <m/>
    <m/>
    <m/>
    <m/>
    <m/>
  </r>
  <r>
    <s v="Secop II"/>
    <n v="57"/>
    <s v="Diana Esperanza Duran Garcia "/>
    <s v="20196231403000005E"/>
    <s v="SIP-006-2019"/>
    <s v="Febrero"/>
    <d v="2019-02-20T00:00:00"/>
    <s v="Contratación Selección Abreviada"/>
    <s v="Subasta Inversa Electrónica"/>
    <x v="0"/>
    <s v="Adquirir la extensión de garantía para los servidores marca Hewlett-Packard, con su debido soporte, que hacen parte de la plataforma tecnológica de la Unidad Administrativa Especial Migración Colombia. "/>
    <n v="81111500"/>
    <s v="Ingeniería de software o hardware"/>
    <s v="$152.732.520"/>
    <n v="23119"/>
    <s v="C-1199-1002-10-0-1199001-02"/>
    <x v="1"/>
    <m/>
    <m/>
    <m/>
    <m/>
    <m/>
    <m/>
    <m/>
    <m/>
    <m/>
    <m/>
    <d v="1899-12-30T00:00:00"/>
    <n v="0"/>
    <n v="0"/>
    <n v="0"/>
    <m/>
    <d v="1899-12-30T00:00:00"/>
    <m/>
    <m/>
    <m/>
    <m/>
    <m/>
    <m/>
    <n v="0"/>
    <d v="1899-12-30T00:00:00"/>
    <n v="0"/>
    <d v="1899-12-30T00:00:00"/>
    <n v="0"/>
    <d v="1899-12-30T00:00:00"/>
    <n v="0"/>
    <d v="1899-12-30T00:00:00"/>
    <n v="0"/>
    <n v="0"/>
    <d v="1899-12-30T00:00:00"/>
    <n v="0"/>
    <d v="1899-12-30T00:00:00"/>
    <n v="0"/>
    <d v="1899-12-30T00:00:00"/>
    <n v="0"/>
    <d v="1899-12-30T00:00:00"/>
    <n v="0"/>
  </r>
  <r>
    <s v="Secop II"/>
    <n v="157"/>
    <s v="Diana Esperanza Duran Garcia "/>
    <s v="20196231405000084E"/>
    <s v="PCD-054-2019"/>
    <s v="Febrero"/>
    <d v="2019-02-22T00:00:00"/>
    <s v="Contratación Directa"/>
    <s v="Prestación de Servicios Profesionales "/>
    <x v="2"/>
    <s v="CONTRATAR LOS SERVICIOS PROFESIONALES PARA LA REALIZACIÓN DE ACCIONES DE FORMACIÓN EN IDIOMAS PARA FUNCIONARIOS A NIVEL NACIONAL"/>
    <n v="86111701"/>
    <s v="Enseñanza de idioma extranjero"/>
    <s v="$ 45.000.000"/>
    <n v="27919"/>
    <s v="C-1199-1002-9-0-1199005-02"/>
    <x v="1"/>
    <m/>
    <m/>
    <m/>
    <m/>
    <m/>
    <m/>
    <m/>
    <m/>
    <m/>
    <m/>
    <d v="1899-12-30T00:00:00"/>
    <n v="0"/>
    <n v="0"/>
    <n v="0"/>
    <m/>
    <d v="1899-12-30T00:00:00"/>
    <m/>
    <m/>
    <m/>
    <m/>
    <m/>
    <m/>
    <n v="0"/>
    <d v="1899-12-30T00:00:00"/>
    <n v="0"/>
    <d v="1899-12-30T00:00:00"/>
    <n v="0"/>
    <d v="1899-12-30T00:00:00"/>
    <n v="0"/>
    <d v="1899-12-30T00:00:00"/>
    <n v="0"/>
    <n v="0"/>
    <d v="1899-12-30T00:00:00"/>
    <n v="0"/>
    <d v="1899-12-30T00:00:00"/>
    <n v="0"/>
    <d v="1899-12-30T00:00:00"/>
    <n v="0"/>
    <d v="1899-12-30T00:00:00"/>
    <n v="0"/>
  </r>
  <r>
    <s v="Secop II"/>
    <n v="96"/>
    <s v="Diana Esperanza Duran Garcia "/>
    <s v="20196231405000078E"/>
    <s v="MC-014-2019"/>
    <s v="Febrero"/>
    <d v="2019-02-25T00:00:00"/>
    <s v="Contratación Mínima Cuantía"/>
    <s v="Mínima Cuantía"/>
    <x v="1"/>
    <s v="CONTRATACION EL SERVICIO DE MANTENIMIENTO CON TALLER AUTORIZADO PARA LOS VEHÍCULOS TOYOTA."/>
    <n v="78181500"/>
    <s v="Servicios de mantenimiento y reparación de vehículos"/>
    <n v="25000000"/>
    <n v="23419"/>
    <s v="A-02-02-02-008"/>
    <x v="0"/>
    <s v="En ejecución"/>
    <s v="AO-009-2019"/>
    <d v="2019-03-21T00:00:00"/>
    <s v="Aceptación de oferta"/>
    <s v="Nivel Central"/>
    <s v="Bogotá D.C."/>
    <s v="CARCO S.A."/>
    <n v="860000189"/>
    <n v="3"/>
    <n v="86919"/>
    <d v="2019-03-20T00:00:00"/>
    <n v="25000000"/>
    <m/>
    <n v="25000000"/>
    <s v="No"/>
    <m/>
    <m/>
    <d v="2019-03-26T00:00:00"/>
    <d v="2019-12-31T00:00:00"/>
    <n v="280"/>
    <s v="CASTILLO CARDENAS FELIPE"/>
    <n v="80251761"/>
    <n v="0"/>
    <d v="1899-12-30T00:00:00"/>
    <n v="0"/>
    <d v="1899-12-30T00:00:00"/>
    <n v="0"/>
    <d v="1899-12-30T00:00:00"/>
    <n v="0"/>
    <d v="1899-12-30T00:00:00"/>
    <n v="0"/>
    <n v="0"/>
    <d v="1899-12-30T00:00:00"/>
    <n v="0"/>
    <d v="1899-12-30T00:00:00"/>
    <n v="0"/>
    <d v="1899-12-30T00:00:00"/>
    <n v="0"/>
    <d v="1899-12-30T00:00:00"/>
    <n v="0"/>
  </r>
  <r>
    <s v="Secop II"/>
    <n v="170"/>
    <s v="Diana Esperanza Duran Garcia "/>
    <s v="20196231405000087E"/>
    <s v="LP-001-2019"/>
    <s v="Febrero"/>
    <d v="2019-02-28T00:00:00"/>
    <s v="Contratación Licitación"/>
    <s v="Prestación de Servicios Profesionales "/>
    <x v="2"/>
    <s v="Contratar la prestación de servicios de actividades culturales, lúdicas, deportivas y recreativas, para los funcionarios de Migración Colombia a Nivel Nacional."/>
    <n v="78111800"/>
    <s v="Transporte por carretera…ETC."/>
    <s v="$450.000.000"/>
    <n v="25619"/>
    <s v="A-02-02-02-009"/>
    <x v="1"/>
    <m/>
    <m/>
    <m/>
    <m/>
    <m/>
    <m/>
    <m/>
    <m/>
    <m/>
    <m/>
    <m/>
    <m/>
    <m/>
    <m/>
    <m/>
    <m/>
    <m/>
    <m/>
    <m/>
    <m/>
    <m/>
    <m/>
    <m/>
    <m/>
    <m/>
    <m/>
    <m/>
    <m/>
    <m/>
    <m/>
    <m/>
    <m/>
    <m/>
    <m/>
    <m/>
    <m/>
    <m/>
    <m/>
    <m/>
    <m/>
  </r>
  <r>
    <s v="Secop II"/>
    <n v="101"/>
    <s v="Jenny Motavita"/>
    <s v="20196231405000089E"/>
    <s v="SIP 001-2019"/>
    <s v="Febrero"/>
    <d v="2019-02-20T00:00:00"/>
    <s v="Contratación Selección Abreviada"/>
    <s v="Subasta Inversa Electrónica"/>
    <x v="1"/>
    <s v="MANTENIMIENTO PREVENTIVO Y CORRECTIVO DE PLANTAS ELECTRICAS A NIVEL NACIONAL"/>
    <n v="72151414"/>
    <s v="Servicio de mantenimiento de energia de emergencia o energia"/>
    <n v="80000000"/>
    <n v="25319"/>
    <s v="A-02-02-02-008"/>
    <x v="1"/>
    <m/>
    <m/>
    <m/>
    <m/>
    <m/>
    <m/>
    <m/>
    <m/>
    <m/>
    <m/>
    <m/>
    <n v="0"/>
    <n v="0"/>
    <n v="0"/>
    <m/>
    <m/>
    <m/>
    <m/>
    <m/>
    <n v="0"/>
    <m/>
    <m/>
    <n v="0"/>
    <m/>
    <n v="0"/>
    <m/>
    <n v="0"/>
    <m/>
    <n v="0"/>
    <m/>
    <n v="0"/>
    <n v="0"/>
    <m/>
    <n v="0"/>
    <m/>
    <n v="0"/>
    <m/>
    <n v="0"/>
    <m/>
    <n v="0"/>
  </r>
  <r>
    <s v="Secop II"/>
    <n v="131"/>
    <s v="Jenny Motavita"/>
    <s v="20196231411000001E"/>
    <s v="SIP 002-2019"/>
    <s v="Febrero"/>
    <d v="2019-02-21T00:00:00"/>
    <s v="Contratación Selección Abreviada"/>
    <s v="Subasta Inversa Electrónica"/>
    <x v="1"/>
    <s v="SUMINISTRAR LOS MATERIALES FERRO ELECTRICOS PARA ATENDER LOS REQUERIMIENTOS QUE EN MATERIA DE MANTENIMIENTO LOCATIVO PRESENTE LA SEDE DEL NIVEL CENTRAL Y LAS SEDES Y PCM PERTENECIENTES A LA REGIONAL ANDINA Y DEMAS QUE SE REQUIERAN"/>
    <n v="40141700"/>
    <s v="Distribuidos de fluidos y gas"/>
    <n v="100000000"/>
    <n v="21719"/>
    <s v="A-02-02-0-001,A-02-02-0-002,A-02-02-0-003,A-02-02-0-004"/>
    <x v="1"/>
    <m/>
    <m/>
    <m/>
    <m/>
    <m/>
    <m/>
    <m/>
    <m/>
    <m/>
    <m/>
    <m/>
    <n v="0"/>
    <n v="0"/>
    <n v="0"/>
    <m/>
    <m/>
    <m/>
    <m/>
    <m/>
    <n v="0"/>
    <m/>
    <m/>
    <n v="0"/>
    <m/>
    <n v="0"/>
    <m/>
    <n v="0"/>
    <m/>
    <n v="0"/>
    <m/>
    <n v="0"/>
    <n v="0"/>
    <m/>
    <n v="0"/>
    <m/>
    <n v="0"/>
    <m/>
    <n v="0"/>
    <m/>
    <n v="0"/>
  </r>
  <r>
    <s v="Secop II"/>
    <n v="134"/>
    <s v="Jenny Motavita"/>
    <s v="20196231405000090E"/>
    <s v="MC 008-2019"/>
    <s v="Febrero"/>
    <d v="2019-02-22T00:00:00"/>
    <s v="Contratación Mínima Cuantía"/>
    <s v="Mínima Cuantía"/>
    <x v="1"/>
    <s v="SUMINISTRO DE COMBUSTIBLE PARA EL PARQUE AUTOMOTOR DE PUERTO CARREÑO"/>
    <n v="15101505"/>
    <s v="Disel"/>
    <n v="4500000"/>
    <n v="24819"/>
    <s v="A-02-02-01-003 otros bienes trasportables (Excepto productos metalicos, maquinaria y equipo)"/>
    <x v="2"/>
    <m/>
    <m/>
    <m/>
    <m/>
    <m/>
    <m/>
    <m/>
    <m/>
    <m/>
    <m/>
    <m/>
    <m/>
    <m/>
    <m/>
    <m/>
    <m/>
    <m/>
    <m/>
    <m/>
    <m/>
    <m/>
    <m/>
    <m/>
    <m/>
    <m/>
    <m/>
    <m/>
    <m/>
    <m/>
    <m/>
    <m/>
    <m/>
    <m/>
    <m/>
    <m/>
    <m/>
    <m/>
    <m/>
    <m/>
    <m/>
  </r>
  <r>
    <s v="Secop II"/>
    <n v="167"/>
    <s v="Jenny Motavita"/>
    <s v="20196231405000094E"/>
    <s v="PCD 055-2019"/>
    <s v="Febrero"/>
    <d v="2019-02-26T00:00:00"/>
    <s v="Contratación Directa"/>
    <s v="Prestación de Servicios Profesionales "/>
    <x v="2"/>
    <s v="Contratar los servicios profesionales para la realización de acciones de formación en idiomas para los funcionarios de Bogotá"/>
    <n v="86111701"/>
    <s v="Enseñanza de idioma extranjero"/>
    <n v="60000000"/>
    <n v="27819"/>
    <s v="C-1199-1002-9-0-1199005-02 "/>
    <x v="0"/>
    <s v="En ejecución"/>
    <s v="CO-051-2019"/>
    <d v="2019-03-14T00:00:00"/>
    <s v="Prestación de Servicios Profesionales"/>
    <s v="Nivel Central"/>
    <s v="Bogotá D.C."/>
    <s v="BRITHS COUNCIL-CONSEJO BRITANICO"/>
    <n v="899999066"/>
    <n v="5"/>
    <n v="83119"/>
    <d v="2019-03-14T00:00:00"/>
    <n v="60000000"/>
    <n v="0"/>
    <n v="0"/>
    <s v="No"/>
    <m/>
    <m/>
    <d v="2019-03-14T00:00:00"/>
    <d v="2019-12-31T00:00:00"/>
    <n v="292"/>
    <s v="CLAUDIA BASTIDAS UBATE"/>
    <n v="53907500"/>
    <m/>
    <m/>
    <m/>
    <m/>
    <m/>
    <m/>
    <m/>
    <m/>
    <m/>
    <m/>
    <m/>
    <m/>
    <m/>
    <m/>
    <m/>
    <m/>
    <m/>
    <m/>
  </r>
  <r>
    <s v="Secop II"/>
    <n v="155"/>
    <s v="Jenny Motavita"/>
    <s v="20196231405000101E"/>
    <s v="MC-015-2019"/>
    <s v="Febrero"/>
    <d v="2019-02-25T00:00:00"/>
    <s v="Contratación Mínima Cuantía"/>
    <s v="Mínima Cuantía"/>
    <x v="2"/>
    <s v="CONTRATAR UNA EMPRESA ESPECIALIZADA EN LA REALIZACION EXAMENES MEDICOS OCUPACIONES DE INGRESO , EGRESO, PERIODICOS CON ENFASIS EN OSTEOMUSCULAR, CARDIOVASCULAR, OPTOMETRIA Y AUDIOMETRIA "/>
    <n v="85101502"/>
    <s v="Servicios clinicos especializados"/>
    <n v="37000000"/>
    <n v="27119"/>
    <s v="A-03-04-02-036 "/>
    <x v="0"/>
    <s v="En ejecución"/>
    <s v="AO-008-2019"/>
    <d v="2019-03-14T00:00:00"/>
    <s v="Prestación de Servicios Profesionales"/>
    <s v="Nivel Central"/>
    <s v="Bogotá D.C."/>
    <s v="EVALUA SALUD IPS S.A.S"/>
    <n v="900380150"/>
    <n v="0"/>
    <n v="83019"/>
    <d v="2019-03-14T00:00:00"/>
    <n v="37000000"/>
    <n v="0"/>
    <n v="0"/>
    <s v="Si "/>
    <d v="2019-03-19T00:00:00"/>
    <s v="2 CUMPLIMIENTO"/>
    <d v="2019-03-19T00:00:00"/>
    <d v="2019-06-14T00:00:00"/>
    <n v="87"/>
    <s v="MARISOL BARACALDO RODRIGUEZ"/>
    <n v="52213548"/>
    <m/>
    <m/>
    <m/>
    <m/>
    <m/>
    <m/>
    <m/>
    <m/>
    <m/>
    <m/>
    <m/>
    <m/>
    <m/>
    <m/>
    <m/>
    <m/>
    <m/>
    <m/>
  </r>
  <r>
    <s v="Secop II"/>
    <n v="99"/>
    <s v="Jenny Motavita"/>
    <s v="20196231405000088E"/>
    <s v="MC-017-2019"/>
    <s v="Febrero"/>
    <d v="2019-02-27T00:00:00"/>
    <s v="Contratación Mínima Cuantía"/>
    <s v="Mínima Cuantía"/>
    <x v="1"/>
    <s v="Contratar el mantenimiento preventivo y correctivo con suministro de repuestos nuevos, originales u homologados para los vehículos multimarca que conforman el parque automotor de la Unidad Administrativa Especial Migración Colombia de la Regional Amazonas"/>
    <n v="78181502"/>
    <s v="Reparacion de trasmision"/>
    <n v="15000000"/>
    <n v="24419"/>
    <s v="A-02-02-02-008 "/>
    <x v="0"/>
    <s v="En ejecución"/>
    <s v="AO 10-2019"/>
    <d v="2019-03-21T00:00:00"/>
    <s v="Prestación de Servicios Profesionales"/>
    <s v="Nivel Central"/>
    <s v="Leticia"/>
    <s v="JORGE IVAN VILLADA GOMEZ"/>
    <n v="9817150"/>
    <m/>
    <n v="87219"/>
    <d v="2019-03-21T00:00:00"/>
    <n v="15000000"/>
    <n v="0"/>
    <n v="15000000"/>
    <s v="No"/>
    <m/>
    <m/>
    <d v="2019-03-21T00:00:00"/>
    <d v="2019-12-31T00:00:00"/>
    <n v="285"/>
    <s v="MEDINA DOSANTOS HANNE"/>
    <n v="40179426"/>
    <m/>
    <m/>
    <m/>
    <m/>
    <m/>
    <m/>
    <m/>
    <m/>
    <m/>
    <m/>
    <m/>
    <m/>
    <m/>
    <m/>
    <m/>
    <m/>
    <m/>
    <m/>
  </r>
  <r>
    <s v="Secop II"/>
    <n v="132"/>
    <s v="Jenny Motavita"/>
    <s v="20196231411000002E"/>
    <s v="SIP 008-2019"/>
    <s v="Febrero"/>
    <d v="2019-02-28T00:00:00"/>
    <s v="Contratación Selección Abreviada"/>
    <s v="Subasta Inversa Electrónica"/>
    <x v="1"/>
    <s v="CONTRATAR EL SUMINISTRO DE COMBUSTIBLE PARA LOS MUNICIPIOS NO CUBIERTOS POR EL ACUERDO MARCO DE PRECIOS DE COLOMBIA COMPRA EFICIENTE: AGUACHICA, BUENAVENTURA, CÚCUTA, IPIALES, LA DORADA, PASTO, QUIBDÓ, SAN GIL, SOLEDAD, PUERTO COLOMBIA, VALLEDUPAR, ARAUCA, BUCARAMANGA, TUNJA,  POPAYAN  Y YOPAL"/>
    <n v="15101505"/>
    <s v="Disel"/>
    <n v="110000000"/>
    <n v="19619"/>
    <s v="A-02-02-01-003 Nombre del Rubro: OTROS BIENES TRANSPORTABLES (EXCEPTO PRODUCTOS METÁLICOS, MAQUINARIA y EQUIPO)"/>
    <x v="1"/>
    <m/>
    <m/>
    <m/>
    <m/>
    <m/>
    <m/>
    <m/>
    <m/>
    <m/>
    <m/>
    <m/>
    <m/>
    <m/>
    <m/>
    <m/>
    <m/>
    <m/>
    <m/>
    <m/>
    <m/>
    <m/>
    <m/>
    <m/>
    <m/>
    <m/>
    <m/>
    <m/>
    <m/>
    <m/>
    <m/>
    <m/>
    <m/>
    <m/>
    <m/>
    <m/>
    <m/>
    <m/>
    <m/>
    <m/>
    <m/>
  </r>
  <r>
    <s v="Secop II"/>
    <n v="58"/>
    <s v="Jenny Motavita"/>
    <s v="20196231405000051E"/>
    <s v="LP 003-2019"/>
    <s v="Marzo"/>
    <d v="2019-03-15T00:00:00"/>
    <s v="Contratación Licitación"/>
    <s v="Prestación de Servicios Profesionales "/>
    <x v="1"/>
    <s v="Contratar la prestación del servicio de vigilancia y seguridad privada para la Unidad Administrativa Especial_x000a_Migración Colombia en sus sedes ubicadas a nivel nacional  (Nivel Central, Regionales, Centros Facilitadores de Servicios Migratorios y Puestos de Control Migratorio)._x000a_"/>
    <n v="92121500"/>
    <s v="servicio de guardia"/>
    <n v="17136501957"/>
    <n v="21919"/>
    <s v="A-02-02-02-0088 "/>
    <x v="1"/>
    <m/>
    <m/>
    <m/>
    <m/>
    <m/>
    <m/>
    <m/>
    <m/>
    <m/>
    <m/>
    <m/>
    <m/>
    <m/>
    <m/>
    <m/>
    <m/>
    <m/>
    <m/>
    <m/>
    <m/>
    <m/>
    <m/>
    <m/>
    <m/>
    <m/>
    <m/>
    <m/>
    <m/>
    <m/>
    <m/>
    <m/>
    <m/>
    <m/>
    <m/>
    <m/>
    <m/>
    <m/>
    <m/>
    <m/>
    <m/>
  </r>
  <r>
    <s v="Secop II"/>
    <n v="145"/>
    <s v="Jenny Motavita"/>
    <s v="20196231405000112E"/>
    <s v="PCD 062-2019"/>
    <s v="Marzo"/>
    <d v="2019-03-26T00:00:00"/>
    <s v="Contratación Directa"/>
    <s v="Prestación de Servicios Profesionales "/>
    <x v="2"/>
    <s v="Contratar los servicios profesionales para la realización de una acción de formación en Excel dirigido a funcionarios de Migración Colombia."/>
    <n v="86101705"/>
    <s v="capacitacion administrativa"/>
    <n v="22400000"/>
    <n v="33619"/>
    <s v="C-1199-1002-9-0-1199005-02 "/>
    <x v="1"/>
    <m/>
    <m/>
    <m/>
    <m/>
    <m/>
    <m/>
    <m/>
    <m/>
    <m/>
    <m/>
    <m/>
    <m/>
    <m/>
    <m/>
    <m/>
    <m/>
    <m/>
    <m/>
    <m/>
    <m/>
    <m/>
    <m/>
    <m/>
    <m/>
    <m/>
    <m/>
    <m/>
    <m/>
    <m/>
    <m/>
    <m/>
    <m/>
    <m/>
    <m/>
    <m/>
    <m/>
    <m/>
    <m/>
    <m/>
    <m/>
  </r>
  <r>
    <s v="Secop II"/>
    <n v="232"/>
    <s v="Jenny Motavita"/>
    <s v="20196231411000007E"/>
    <s v="MC 028-2019"/>
    <s v="Marzo"/>
    <d v="2019-03-26T00:00:00"/>
    <s v="Contratación Mínima Cuantía"/>
    <s v="Mínima Cuantía"/>
    <x v="1"/>
    <s v="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  "/>
    <n v="15101505"/>
    <s v="DISEL"/>
    <n v="4500000"/>
    <n v="24819"/>
    <s v="A-2-0-4-4-1"/>
    <x v="1"/>
    <m/>
    <m/>
    <m/>
    <m/>
    <m/>
    <m/>
    <m/>
    <m/>
    <m/>
    <m/>
    <m/>
    <m/>
    <m/>
    <m/>
    <m/>
    <m/>
    <m/>
    <m/>
    <m/>
    <m/>
    <m/>
    <m/>
    <m/>
    <m/>
    <m/>
    <m/>
    <m/>
    <m/>
    <m/>
    <m/>
    <m/>
    <m/>
    <m/>
    <m/>
    <m/>
    <m/>
    <m/>
    <m/>
    <m/>
    <m/>
  </r>
  <r>
    <s v="Secop I"/>
    <n v="133"/>
    <s v="Jenny Motavita"/>
    <s v="20196231411000006E"/>
    <s v="MC 032-2019"/>
    <s v="Marzo"/>
    <d v="2019-03-27T00:00:00"/>
    <s v="Contratación Mínima Cuantía"/>
    <s v="Mínima Cuantía"/>
    <x v="1"/>
    <s v="Contratar el suministro de combustibles (Gasolina Corriente y ACPM diésel corriente) para el parque automotor y la planta eléctrica asignados al PCM y CFSM de San Andrés y Providencia, perteneciente a la Regional San Andres, de la Unidad Administrativa Especial Migración Colombia."/>
    <n v="15101505"/>
    <s v="DISEL"/>
    <n v="16000000"/>
    <n v="33419"/>
    <s v="02-02-01-003 – OTROS BIENES TRANSPORTABLES (EXCEPTO PRODUCTOS METALICOS, MAQUINARIA Y EQUIPI) "/>
    <x v="1"/>
    <m/>
    <m/>
    <m/>
    <m/>
    <m/>
    <m/>
    <m/>
    <m/>
    <m/>
    <m/>
    <m/>
    <m/>
    <m/>
    <m/>
    <m/>
    <m/>
    <m/>
    <m/>
    <m/>
    <m/>
    <m/>
    <m/>
    <m/>
    <m/>
    <m/>
    <m/>
    <m/>
    <m/>
    <m/>
    <m/>
    <m/>
    <m/>
    <m/>
    <m/>
    <m/>
    <m/>
    <m/>
    <m/>
    <m/>
    <m/>
  </r>
  <r>
    <s v="Secop II"/>
    <n v="227"/>
    <s v="Jenny Motavita"/>
    <s v="20196231405000114E"/>
    <s v="MC 033-2019"/>
    <s v="Marzo"/>
    <d v="2019-03-29T00:00:00"/>
    <s v="Contratación Mínima Cuantía"/>
    <s v="Mínima Cuantía"/>
    <x v="5"/>
    <s v="SERVICIO DE MANTENIMIENTO PREVENTIVO Y CORRECTIVO PARA LOS EQUIPOS DE GRAFOLOGÍA (ESTÉREO MICROSCOPIOS) A NIVEL NACIONAL, CON BOLSA DE REPUESTOS, DE CONFORMIDAD CON LAS ESPECIFICACIONES TÉCNICAS DE LA UNIDAD ADMINISTRATIVA ESPECIAL MIGRACIÓN COLOMBIA A NIVEL NACIONAL"/>
    <n v="72151704"/>
    <s v="Servicio de instalación y mantenimiento de sistemas instrumentados de seguridad"/>
    <n v="15470809"/>
    <n v="33219"/>
    <s v="C-1199-10002-10-0-1199001-02 ADQUISICION DE BIENES Y SERVICIOS"/>
    <x v="1"/>
    <m/>
    <m/>
    <m/>
    <m/>
    <m/>
    <m/>
    <m/>
    <m/>
    <m/>
    <m/>
    <m/>
    <m/>
    <m/>
    <m/>
    <m/>
    <m/>
    <m/>
    <m/>
    <m/>
    <m/>
    <m/>
    <m/>
    <m/>
    <m/>
    <m/>
    <m/>
    <m/>
    <m/>
    <m/>
    <m/>
    <m/>
    <m/>
    <m/>
    <m/>
    <m/>
    <m/>
    <m/>
    <m/>
    <m/>
    <m/>
  </r>
  <r>
    <s v="Secop I"/>
    <n v="147"/>
    <s v="Jenny Motavita"/>
    <s v="20196231405000113E"/>
    <s v="PCD 066-2019"/>
    <s v="Marzo"/>
    <d v="2019-03-28T00:00:00"/>
    <s v="Contratación Directa"/>
    <s v="Prestación de Servicios Profesionales "/>
    <x v="2"/>
    <s v="CONTRATAR LOS SERVICIOS PROFESIONALES  PARA REALIZAR UNA ACCIÓN DE FORMACIÓN EN PROCEDIMIENTO ADMINISTRATIVO Y DE LO CONTENCIOSO ADMINISTRATIVO."/>
    <n v="86111604"/>
    <s v="CONTRATAR LOS SERVICIOS PROFESIONALES  PARA REALIZAR UNA ACCIÓN DE FORMACIÓN EN PROCEDIMIENTO ADMINISTRATIVO Y DE LO CONTENCIOSO ADMINISTRATIVO"/>
    <n v="16000000"/>
    <n v="33419"/>
    <s v=": A-02-02-02-009-002-09 SERVICIOS PARA LA COMUNIDAD, SOCIALES Y PERSONALES,"/>
    <x v="1"/>
    <m/>
    <m/>
    <m/>
    <m/>
    <m/>
    <m/>
    <m/>
    <m/>
    <m/>
    <m/>
    <m/>
    <m/>
    <m/>
    <m/>
    <m/>
    <m/>
    <m/>
    <m/>
    <m/>
    <m/>
    <m/>
    <m/>
    <m/>
    <m/>
    <m/>
    <m/>
    <m/>
    <m/>
    <m/>
    <m/>
    <m/>
    <m/>
    <m/>
    <m/>
    <m/>
    <m/>
    <m/>
    <m/>
    <m/>
    <m/>
  </r>
  <r>
    <s v="Secop I"/>
    <n v="231"/>
    <s v="Jenny Motavita"/>
    <s v="20196231405000115E"/>
    <s v="PCD 068-2019"/>
    <s v="Marzo"/>
    <d v="2019-03-29T00:00:00"/>
    <s v="Contratación Directa"/>
    <s v="Prestación de Servicios Profesionales "/>
    <x v="7"/>
    <s v="CONTRATAR LOS SERVICIOS PROFESIONALES PARA LA REALIZACIÓN DE UN SEMINARIO EN NEGOCIACIÓN COLECTIVA PARA LOS FUNCIONARIOS DE MIGRACIÓN COLOMBIA."/>
    <n v="86111600"/>
    <s v="Educación de adultos"/>
    <n v="12000000"/>
    <n v="34619"/>
    <s v="A-2-0-4-21-11 OTROS SERVICIOS PARA CAPACITACION, BIENESTAR SOCIAL Y ESTIMULOS;"/>
    <x v="1"/>
    <m/>
    <m/>
    <m/>
    <m/>
    <m/>
    <m/>
    <m/>
    <m/>
    <m/>
    <m/>
    <m/>
    <m/>
    <m/>
    <m/>
    <m/>
    <m/>
    <m/>
    <m/>
    <m/>
    <m/>
    <m/>
    <m/>
    <m/>
    <m/>
    <m/>
    <m/>
    <m/>
    <m/>
    <m/>
    <m/>
    <m/>
    <m/>
    <m/>
    <m/>
    <m/>
    <m/>
    <m/>
    <m/>
    <m/>
    <m/>
  </r>
  <r>
    <s v="Secop II"/>
    <n v="102"/>
    <s v="José Clemente Gómez R."/>
    <s v="  20196231405000095E"/>
    <s v="SAMC-001-2019"/>
    <s v="Febrero"/>
    <d v="2019-02-13T00:00:00"/>
    <s v="Contratación Selección Abreviada"/>
    <s v="Menor Cuantía"/>
    <x v="1"/>
    <s v="Contratar el mantenimiento preventivo y correctivo con suministro de repuestos originales u homologados para los vehículos Multimarcas que conforman el parque automotor de la Unidad Administrativa Especial Migración ubicados en Bogotá, Regional Aeropuerto El Dorado y Regional Andina sedes Tunja, Ibagué y Neiva."/>
    <n v="78181500"/>
    <s v="Servicios de mantenimiento y reparación de vehículos"/>
    <n v="120000000"/>
    <n v="24619"/>
    <s v="A-02-02-02-008 "/>
    <x v="1"/>
    <m/>
    <m/>
    <d v="1900-02-12T00:00:00"/>
    <m/>
    <m/>
    <m/>
    <m/>
    <m/>
    <m/>
    <m/>
    <s v="1900/01/01"/>
    <n v="0"/>
    <n v="0"/>
    <n v="0"/>
    <m/>
    <d v="1900-02-18T00:00:00"/>
    <m/>
    <d v="1900-02-14T00:00:00"/>
    <d v="1900-02-14T00:00:00"/>
    <n v="0"/>
    <m/>
    <m/>
    <n v="0"/>
    <d v="1899-12-30T00:00:00"/>
    <n v="0"/>
    <d v="1899-12-30T00:00:00"/>
    <n v="0"/>
    <d v="1899-12-30T00:00:00"/>
    <n v="0"/>
    <d v="1899-12-30T00:00:00"/>
    <n v="0"/>
    <n v="0"/>
    <d v="1899-12-30T00:00:00"/>
    <n v="0"/>
    <d v="1899-12-30T00:00:00"/>
    <n v="0"/>
    <d v="1899-12-30T00:00:00"/>
    <n v="0"/>
    <d v="1899-12-30T00:00:00"/>
    <n v="0"/>
  </r>
  <r>
    <s v="Secop II"/>
    <n v="135"/>
    <s v="José Clemente Gómez R."/>
    <s v="20196231407000007E"/>
    <s v="MC-011-2019"/>
    <s v="Febrero"/>
    <d v="2019-02-22T00:00:00"/>
    <s v="Contratación Mínima Cuantía"/>
    <s v="Mínima Cuantía"/>
    <x v="1"/>
    <s v="Suministro de combustible para el parque automotor y plantas eléctricas Regional Antioquia PCMM de Turbo y Capurganá."/>
    <s v="15101505 15101506"/>
    <s v="Combustible diésel Gasolina corriente"/>
    <n v="8000000"/>
    <n v="25219"/>
    <s v="A-02-02-01-003"/>
    <x v="0"/>
    <s v="En ejecución"/>
    <s v="AO-013-2019"/>
    <d v="2019-03-21T00:00:00"/>
    <s v="Suministro"/>
    <s v="Regional  Antioquia"/>
    <s v="Turbo"/>
    <s v="LUZ NATALIA GOMEZ ZULUAGA"/>
    <n v="32299535"/>
    <m/>
    <n v="87319"/>
    <d v="2019-03-21T00:00:00"/>
    <n v="8000000"/>
    <s v="N/A"/>
    <n v="8000000"/>
    <s v="No"/>
    <s v="N/A"/>
    <m/>
    <d v="2019-03-21T00:00:00"/>
    <d v="2019-12-31T00:00:00"/>
    <n v="285"/>
    <s v="MIRYAM DEL CARMEN MENA CHALA"/>
    <n v="43919498"/>
    <n v="0"/>
    <d v="1899-12-30T00:00:00"/>
    <n v="0"/>
    <d v="1899-12-30T00:00:00"/>
    <n v="0"/>
    <d v="1899-12-30T00:00:00"/>
    <n v="0"/>
    <d v="1899-12-30T00:00:00"/>
    <n v="8000000"/>
    <n v="0"/>
    <d v="1899-12-30T00:00:00"/>
    <n v="0"/>
    <d v="1899-12-30T00:00:00"/>
    <n v="0"/>
    <d v="1899-12-30T00:00:00"/>
    <n v="0"/>
    <d v="1899-12-30T00:00:00"/>
    <n v="285"/>
  </r>
  <r>
    <s v="Secop II"/>
    <n v="97"/>
    <s v="José Clemente Gómez R."/>
    <s v="20196231405000081E"/>
    <s v="MC-016-2019"/>
    <s v="Febrero"/>
    <d v="2019-02-25T00:00:00"/>
    <s v="Contratación Mínima Cuantía"/>
    <s v="Mínima Cuantía"/>
    <x v="1"/>
    <s v="CONTRATACION SERVICIO DE MANTENIMIENTO CON TALLER AUTORIZADO PARA LOS VEHÍCULOS CHEVROLET."/>
    <n v="78181500"/>
    <s v="Servicios de mantenimiento y reparación de vehículos"/>
    <n v="25000000"/>
    <n v="23619"/>
    <s v="A-02-02-02-008 "/>
    <x v="0"/>
    <s v="En ejecución"/>
    <s v="AO-014-2019"/>
    <d v="2019-03-22T00:00:00"/>
    <s v="Prestación de Servicios"/>
    <s v="Nivel Central"/>
    <s v="Bogotá D.C."/>
    <s v="AUTONIZA SA"/>
    <n v="860069497"/>
    <n v="4"/>
    <n v="88019"/>
    <d v="2019-03-22T00:00:00"/>
    <n v="25000000"/>
    <s v="N/A"/>
    <n v="25000000"/>
    <s v="No"/>
    <s v="N/A"/>
    <m/>
    <d v="2019-03-22T00:00:00"/>
    <d v="2019-12-31T00:00:00"/>
    <n v="284"/>
    <s v="FELIPE CASTILLO CARDENAS"/>
    <n v="80251761"/>
    <n v="0"/>
    <d v="1899-12-30T00:00:00"/>
    <n v="0"/>
    <d v="1899-12-30T00:00:00"/>
    <n v="0"/>
    <d v="1899-12-30T00:00:00"/>
    <n v="0"/>
    <d v="1899-12-30T00:00:00"/>
    <n v="25000000"/>
    <n v="0"/>
    <d v="1899-12-30T00:00:00"/>
    <n v="0"/>
    <d v="1899-12-30T00:00:00"/>
    <n v="0"/>
    <d v="1899-12-30T00:00:00"/>
    <n v="0"/>
    <d v="1899-12-30T00:00:00"/>
    <n v="284"/>
  </r>
</pivotCacheRecords>
</file>

<file path=xl/pivotCache/pivotCacheRecords2.xml><?xml version="1.0" encoding="utf-8"?>
<pivotCacheRecords xmlns="http://schemas.openxmlformats.org/spreadsheetml/2006/main" xmlns:r="http://schemas.openxmlformats.org/officeDocument/2006/relationships" count="82">
  <r>
    <s v="Secop II"/>
    <n v="10"/>
    <s v="Alejandra Maria Arcos "/>
    <s v="20196231405000077E"/>
    <s v="PCD-050-2019"/>
    <s v="Febrero"/>
    <d v="2019-02-13T00:00:00"/>
    <x v="0"/>
    <s v="Exclusividad"/>
    <s v="Oficina de Tecnología de la Informacion"/>
    <s v="Contratar el servicio de mantenimiento preventivo y correctivo con suministro de repuestos y baterías para las UPS´S TOSHIBA, de conformidad con las especificaciones técnicas señaladas por la Unidad Administrativa Especial Migración Colombia."/>
    <n v="72151514"/>
    <s v="Servicios de Edificacion construccion de instalaciones"/>
    <n v="15310000"/>
    <n v="22919"/>
    <s v="C-1199-1002-10-0-1199001-02"/>
    <x v="0"/>
    <s v="En ejecución"/>
    <s v="CO-050-2019"/>
    <d v="2019-03-04T00:00:00"/>
    <x v="0"/>
    <s v="Nivel Central"/>
    <s v="Bogotá D.C."/>
    <s v="SERVICIOS Y SOLUCIONES LIMITADA"/>
    <n v="900115635"/>
    <n v="6"/>
    <n v="73919"/>
    <d v="2019-03-04T00:00:00"/>
    <n v="15310000"/>
    <m/>
    <n v="15310000"/>
    <s v="Si "/>
    <d v="2019-03-08T00:00:00"/>
    <m/>
    <d v="2019-04-01T00:00:00"/>
    <d v="2019-12-31T00:00:00"/>
    <n v="274"/>
    <s v="NESTOR MONTENEGRO "/>
    <n v="19262345"/>
    <m/>
    <m/>
    <m/>
    <m/>
    <m/>
    <m/>
    <m/>
    <m/>
    <m/>
    <m/>
    <m/>
    <m/>
    <m/>
    <m/>
    <m/>
    <m/>
    <m/>
    <m/>
  </r>
  <r>
    <s v="Secop II"/>
    <n v="32"/>
    <s v="Alejandra Maria Arcos "/>
    <s v="20196231405000083E"/>
    <s v="PCD-051-2019"/>
    <s v="Febrero"/>
    <d v="2019-02-13T00:00:00"/>
    <x v="0"/>
    <s v="Exclusividad"/>
    <s v="Oficina de Tecnología de la Informacion"/>
    <s v="Contratar el servicio de mantenimiento preventivo y correctivo con suministro de repuestos y baterías para las UPS´s marca PEI, de conformidad con las especificaciones técnicas señaladas por la Unidad Administrativa Especial Migración Colombia."/>
    <n v="72151514"/>
    <s v="Servicios de Edificacion construccion de instalaciones"/>
    <n v="157705750"/>
    <n v="23019"/>
    <s v="C-1199-1002-10-0-1199001-02"/>
    <x v="0"/>
    <s v="En ejecución"/>
    <s v="CO-048-2019"/>
    <d v="2019-03-01T00:00:00"/>
    <x v="0"/>
    <s v="Nivel Central"/>
    <s v="Bogotá D.C."/>
    <s v="PROYECTOS ESPECIALES INGENIERIA"/>
    <n v="830025306"/>
    <n v="8"/>
    <n v="71919"/>
    <d v="2019-03-01T00:00:00"/>
    <n v="157705750"/>
    <m/>
    <n v="157705750"/>
    <s v="Si "/>
    <d v="2019-03-06T00:00:00"/>
    <m/>
    <d v="2019-04-01T00:00:00"/>
    <d v="2019-12-31T00:00:00"/>
    <n v="274"/>
    <s v="NESTOR MONTENEGRO "/>
    <n v="19262345"/>
    <m/>
    <m/>
    <m/>
    <m/>
    <m/>
    <m/>
    <m/>
    <m/>
    <m/>
    <m/>
    <m/>
    <m/>
    <m/>
    <m/>
    <m/>
    <m/>
    <m/>
    <m/>
  </r>
  <r>
    <s v="Secop II"/>
    <n v="17"/>
    <s v="Alejandra Maria Arcos "/>
    <s v="20196231405000080E"/>
    <s v="PCD-053-2019"/>
    <s v="Febrero"/>
    <d v="2019-02-18T00:00:00"/>
    <x v="0"/>
    <s v="Prestación de Servicios Profesionales "/>
    <s v="Oficina de Tecnología de la Informacion"/>
    <s v="Prestar los servicios profesionales con autonomía técnica y administrativa para el soporte al sitio Web de la Entidad, de acuerdo con las condiciones señaladas y especificaciones técnicas descritas en los estudios previos y la propuesta presentada por EL CONTRATISTA."/>
    <n v="811118"/>
    <s v="Servicios basados en Ingeniería, Investigación y Tecnología "/>
    <n v="25975565"/>
    <n v="24119"/>
    <s v="C-1199-1002-10-0-1199001-02 "/>
    <x v="0"/>
    <s v="En ejecución"/>
    <s v="CO-049-2019"/>
    <d v="2019-03-04T00:00:00"/>
    <x v="0"/>
    <s v="Nivel Central"/>
    <s v="Bogotá D.C."/>
    <s v="VENNEX GROUP SAS"/>
    <n v="900481705"/>
    <n v="1"/>
    <n v="73719"/>
    <d v="2019-03-04T00:00:00"/>
    <n v="25975565"/>
    <m/>
    <n v="25975565"/>
    <s v="No"/>
    <m/>
    <m/>
    <d v="2019-03-16T00:00:00"/>
    <d v="2019-12-31T00:00:00"/>
    <n v="290"/>
    <s v="GILMER AMEZQUITA"/>
    <n v="79717103"/>
    <m/>
    <m/>
    <m/>
    <m/>
    <m/>
    <m/>
    <m/>
    <m/>
    <m/>
    <m/>
    <m/>
    <m/>
    <m/>
    <m/>
    <m/>
    <m/>
    <m/>
    <m/>
  </r>
  <r>
    <s v="Secop II"/>
    <n v="222"/>
    <s v="Alejandra Maria Arcos "/>
    <s v=" 20196231407000006E"/>
    <s v="MC-005-2019"/>
    <s v="Febrero"/>
    <d v="2019-02-15T00:00:00"/>
    <x v="1"/>
    <s v="Mínima Cuantía"/>
    <s v="Subdirección Administrativa y Financiera"/>
    <s v="Contratar el servicio de mantenimiento preventivo y correctivo del parque automotor asignado a la Regional Orinoquia."/>
    <n v="78181500"/>
    <s v="Servicios de Transporte Almacenaje y Correo"/>
    <n v="20000000"/>
    <n v="24719"/>
    <s v="A-02-02-02-008"/>
    <x v="0"/>
    <s v="En ejecución"/>
    <s v="AO-004-2019"/>
    <d v="2019-03-08T00:00:00"/>
    <x v="0"/>
    <s v="Regional Orinoquia"/>
    <s v="Arauca"/>
    <s v="SUPER COMERCIAL DEL LLANO SAS "/>
    <n v="900349565"/>
    <n v="3"/>
    <n v="79619"/>
    <d v="2019-03-08T00:00:00"/>
    <n v="20000000"/>
    <m/>
    <n v="20000000"/>
    <s v="No"/>
    <m/>
    <m/>
    <d v="2019-03-08T00:00:00"/>
    <d v="2019-12-31T00:00:00"/>
    <n v="298"/>
    <s v="HERNANDO ZULUAGA"/>
    <n v="4427481"/>
    <m/>
    <m/>
    <m/>
    <m/>
    <m/>
    <m/>
    <m/>
    <m/>
    <m/>
    <m/>
    <m/>
    <m/>
    <m/>
    <m/>
    <m/>
    <m/>
    <m/>
    <m/>
  </r>
  <r>
    <s v="Secop II"/>
    <n v="150"/>
    <s v="Alejandra Maria Arcos "/>
    <s v="20196231407000005E"/>
    <s v="MC-012-2019"/>
    <s v="Febrero"/>
    <d v="2019-02-22T00:00:00"/>
    <x v="1"/>
    <s v="Mínima Cuantía"/>
    <s v="Subdirección de Talento Humano "/>
    <s v="Contratar la 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
    <n v="911117"/>
    <s v="Servicios de compra y trueque de consumo"/>
    <n v="29000000"/>
    <n v="26219"/>
    <s v="A-02-02-01-002"/>
    <x v="0"/>
    <s v="En ejecución"/>
    <s v="AO-012-2019"/>
    <d v="2019-03-22T00:00:00"/>
    <x v="1"/>
    <s v="Nivel Central"/>
    <s v="Bogotá D.C."/>
    <s v="P A S H SAS "/>
    <n v="860503159"/>
    <n v="1"/>
    <n v="88219"/>
    <d v="2019-03-22T00:00:00"/>
    <n v="26215400"/>
    <m/>
    <n v="26215400"/>
    <s v="No"/>
    <m/>
    <m/>
    <d v="2019-03-22T00:00:00"/>
    <d v="2019-06-21T00:00:00"/>
    <n v="91"/>
    <s v="ORLANDO TOCANCIPA"/>
    <n v="79292555"/>
    <m/>
    <m/>
    <m/>
    <m/>
    <m/>
    <m/>
    <m/>
    <m/>
    <m/>
    <m/>
    <m/>
    <m/>
    <m/>
    <m/>
    <m/>
    <m/>
    <m/>
    <m/>
  </r>
  <r>
    <s v="Secop II"/>
    <n v="139"/>
    <s v="Alejandra Maria Arcos "/>
    <s v="20196231407000003E"/>
    <s v="MC-020"/>
    <s v="Febrero"/>
    <d v="2019-02-27T00:00:00"/>
    <x v="1"/>
    <s v="Mínima Cuantía"/>
    <s v="Subdirección Administrativa y Financiera"/>
    <s v="Contratar el suministro de combustibles (Gasolina Corriente y ACPM diésel corriente) para el parque automotor y la planta eléctrica asignados a la Regional Nariño de la Unidad Administrativa Especial Migración Colombia, en la Sede localizada en el PCM de Tumaco."/>
    <n v="15101505"/>
    <s v="Materiales Combustibles, Aditivos para Combustibles, Lubricantes y Anticorrosivos"/>
    <n v="3000000"/>
    <n v="26919"/>
    <s v="A-02-02-01-003"/>
    <x v="1"/>
    <m/>
    <m/>
    <m/>
    <x v="2"/>
    <m/>
    <m/>
    <m/>
    <m/>
    <m/>
    <m/>
    <m/>
    <m/>
    <m/>
    <n v="0"/>
    <m/>
    <m/>
    <m/>
    <m/>
    <m/>
    <m/>
    <m/>
    <m/>
    <m/>
    <m/>
    <m/>
    <m/>
    <m/>
    <m/>
    <m/>
    <m/>
    <m/>
    <m/>
    <m/>
    <m/>
    <m/>
    <m/>
    <m/>
    <m/>
    <m/>
    <m/>
  </r>
  <r>
    <s v="Secop II"/>
    <n v="130"/>
    <s v="Alejandra Maria Arcos "/>
    <s v="20196231405000100E"/>
    <s v="SIP-007"/>
    <s v="Febrero"/>
    <d v="2019-02-22T00:00:00"/>
    <x v="2"/>
    <s v="Subasta Inversa Presencial"/>
    <s v="Subdirección Administrativa y Financiera"/>
    <s v="Contratar la prestación del servicio de impresión, fotocopiado y escáner de documentos, mediante la figura de outsourcing, de acuerdo con el cuadro de cantidades de las especificaciones técnicas en las sedes previstas en la Unidad Administrativa Especial de Migración Colombia"/>
    <n v="82121503"/>
    <s v="impresión Digital"/>
    <n v="115000000"/>
    <n v="26419"/>
    <s v="A-02-02-02-008"/>
    <x v="1"/>
    <m/>
    <m/>
    <m/>
    <x v="2"/>
    <m/>
    <m/>
    <m/>
    <m/>
    <m/>
    <m/>
    <m/>
    <m/>
    <m/>
    <n v="0"/>
    <m/>
    <m/>
    <m/>
    <m/>
    <m/>
    <m/>
    <m/>
    <m/>
    <m/>
    <m/>
    <m/>
    <m/>
    <m/>
    <m/>
    <m/>
    <m/>
    <m/>
    <m/>
    <m/>
    <m/>
    <m/>
    <m/>
    <m/>
    <m/>
    <m/>
    <m/>
  </r>
  <r>
    <s v="Secop II"/>
    <n v="214"/>
    <s v="Alejandra Maria Arcos "/>
    <s v="20196231403000004E"/>
    <s v="LP-002-2019"/>
    <s v="Marzo"/>
    <d v="2019-03-14T00:00:00"/>
    <x v="3"/>
    <s v="Contratación Licitación"/>
    <s v="Subdirección Administrativa y Financiera"/>
    <s v="Contratar los seguros que amparen los intereses patrimoniales actuales y futuros, así como los bienes de propiedad de la UNIDAD ADMINISTRATIVA ESPECIAL MIGRACION COLOMBIA, o que estén bajo su responsabilidad y custodia y aquellos que sean adquiridos para desarrollar las funciones inherentes a su actividad"/>
    <n v="841315"/>
    <s v="Servicios Financieros y de Seguros "/>
    <n v="2962197277"/>
    <n v="21619"/>
    <s v="A-02-02-02-007"/>
    <x v="1"/>
    <m/>
    <m/>
    <m/>
    <x v="2"/>
    <m/>
    <m/>
    <m/>
    <m/>
    <m/>
    <m/>
    <m/>
    <m/>
    <m/>
    <n v="0"/>
    <m/>
    <m/>
    <m/>
    <m/>
    <m/>
    <m/>
    <m/>
    <m/>
    <m/>
    <m/>
    <m/>
    <m/>
    <m/>
    <m/>
    <m/>
    <m/>
    <m/>
    <m/>
    <m/>
    <m/>
    <m/>
    <m/>
    <m/>
    <m/>
    <m/>
    <m/>
  </r>
  <r>
    <s v="Secop I"/>
    <n v="16"/>
    <s v="Alejandra Maria Arcos "/>
    <s v="20196231405000105E"/>
    <s v="PCD-059-2019"/>
    <s v="Marzo"/>
    <d v="2019-03-20T00:00:00"/>
    <x v="0"/>
    <s v="Exclusividad"/>
    <s v="Oficina de Tecnología de la Informacion"/>
    <s v="Contratar el servicio de mantenimiento preventivo y correctivo con suministro de repuestos para el equipo Multifuncional KONICA MINOLTA de referencia Bizhub PRO C6501, de conformidad con las especificaciones técnicas señaladas por la Unidad Administrativa Especial Migración Colombia."/>
    <n v="81112306"/>
    <s v="Servicios Basados en Ingeniería, Investigación y Tecnología"/>
    <n v="8628229"/>
    <n v="31619"/>
    <s v="C-1199-1002-10-0-1199001-02"/>
    <x v="1"/>
    <m/>
    <m/>
    <m/>
    <x v="2"/>
    <m/>
    <m/>
    <m/>
    <m/>
    <m/>
    <m/>
    <m/>
    <m/>
    <m/>
    <n v="0"/>
    <m/>
    <m/>
    <m/>
    <m/>
    <m/>
    <m/>
    <m/>
    <m/>
    <m/>
    <m/>
    <m/>
    <m/>
    <m/>
    <m/>
    <m/>
    <m/>
    <m/>
    <m/>
    <m/>
    <m/>
    <m/>
    <m/>
    <m/>
    <m/>
    <m/>
    <m/>
  </r>
  <r>
    <s v="Secop I"/>
    <n v="45"/>
    <s v="Alejandra Maria Arcos "/>
    <s v="20196231403000008E"/>
    <s v="PCD-063-2019"/>
    <s v="Marzo"/>
    <d v="2019-03-26T00:00:00"/>
    <x v="0"/>
    <s v="Exclusividad"/>
    <s v="Oficina de Tecnología de la Informacion"/>
    <s v="Contratar la extensión de garantía para las lectoras modelo AT9000 y actualización del software AssureID, que incluya el servicio de mantenimiento preventivo, correctivo y soporte con suministro de repuestos, de acuerdo con las condiciones técnicas exigidas por la Entidad en el presente documento de estudios previos."/>
    <s v="432117   811122"/>
    <s v="Servicios Basados en Ingeniería, Investigación y Tecnología"/>
    <n v="8628229"/>
    <n v="31919"/>
    <s v="C-1199-1002-10-0-1199001-02"/>
    <x v="1"/>
    <m/>
    <m/>
    <m/>
    <x v="2"/>
    <m/>
    <m/>
    <m/>
    <m/>
    <m/>
    <m/>
    <m/>
    <m/>
    <m/>
    <n v="0"/>
    <m/>
    <m/>
    <m/>
    <m/>
    <m/>
    <m/>
    <m/>
    <m/>
    <m/>
    <m/>
    <m/>
    <m/>
    <m/>
    <m/>
    <m/>
    <m/>
    <m/>
    <m/>
    <m/>
    <m/>
    <m/>
    <m/>
    <m/>
    <m/>
    <m/>
    <m/>
  </r>
  <r>
    <s v="Secop I"/>
    <n v="76"/>
    <s v="Alejandra Maria Arcos "/>
    <s v="20196231401000004E"/>
    <s v="PCD-064-2019"/>
    <s v="Marzo"/>
    <d v="2019-03-26T00:00:00"/>
    <x v="0"/>
    <s v="Arrendamiento"/>
    <s v="Subdirección Administrativa y Financiera"/>
    <s v="Contratar el arrendamiento de cupos de parqueadero para el parque automotor de la Regional Aeropuerto El Dorado de Migración Colombia."/>
    <n v="801315"/>
    <s v="Servicios de Gestión, Servicios Profesionales de Empresa y Servicios Administrativos"/>
    <n v="21771464"/>
    <n v="32919"/>
    <s v="A-02-02-02-007"/>
    <x v="1"/>
    <m/>
    <m/>
    <m/>
    <x v="2"/>
    <m/>
    <m/>
    <m/>
    <m/>
    <m/>
    <m/>
    <m/>
    <m/>
    <m/>
    <n v="0"/>
    <m/>
    <m/>
    <m/>
    <m/>
    <m/>
    <m/>
    <m/>
    <m/>
    <m/>
    <m/>
    <m/>
    <m/>
    <m/>
    <m/>
    <m/>
    <m/>
    <m/>
    <m/>
    <m/>
    <m/>
    <m/>
    <m/>
    <m/>
    <m/>
    <m/>
    <m/>
  </r>
  <r>
    <s v="Secop II"/>
    <n v="105"/>
    <s v="Alejandra Maria Arcos "/>
    <s v="20196231407000009E"/>
    <s v="MC-026-2019"/>
    <s v="Marzo"/>
    <d v="2019-03-21T00:00:00"/>
    <x v="1"/>
    <s v="Mínima Cuantía"/>
    <s v="Subdirección Administrativa y Financiera"/>
    <s v="SERVICIO DE MANTENIMIENTO PARQUE AUTOMOTOR MULTIMARCAS  REGIONAL EJE CAFETERO"/>
    <n v="78181502"/>
    <s v="Servicios de Transporte, Almacenaje y Correo"/>
    <n v="15000000"/>
    <n v="30119"/>
    <s v="A-02-02-02-008"/>
    <x v="1"/>
    <m/>
    <m/>
    <m/>
    <x v="2"/>
    <m/>
    <m/>
    <m/>
    <m/>
    <m/>
    <m/>
    <m/>
    <m/>
    <m/>
    <n v="0"/>
    <m/>
    <m/>
    <m/>
    <m/>
    <m/>
    <m/>
    <m/>
    <m/>
    <m/>
    <m/>
    <m/>
    <m/>
    <m/>
    <m/>
    <m/>
    <m/>
    <m/>
    <m/>
    <m/>
    <m/>
    <m/>
    <m/>
    <m/>
    <m/>
    <m/>
    <m/>
  </r>
  <r>
    <s v="Secop II"/>
    <n v="91"/>
    <s v="Alejandra Maria Arcos "/>
    <s v="20196231407000008E"/>
    <s v="MC-029-2019"/>
    <s v="Marzo"/>
    <d v="2019-03-27T00:00:00"/>
    <x v="0"/>
    <s v="Prestacion de Servicios"/>
    <s v="Subdirección Administrativa y Financiera"/>
    <s v="SERVICIO DE MANTENIMIENTO PREVENTIVO Y CORRECTIVO DEL PARQUE AUTOMOTOR ASIGNADO A LA REGIONAL NARIÑO"/>
    <n v="78181502"/>
    <s v="Servicios de Transporte, Almacenaje y Correo"/>
    <n v="15000000"/>
    <n v="30019"/>
    <s v="A-02-02-02-008"/>
    <x v="1"/>
    <m/>
    <m/>
    <m/>
    <x v="2"/>
    <m/>
    <m/>
    <m/>
    <m/>
    <m/>
    <m/>
    <m/>
    <m/>
    <m/>
    <n v="0"/>
    <m/>
    <m/>
    <m/>
    <m/>
    <m/>
    <m/>
    <m/>
    <m/>
    <m/>
    <m/>
    <m/>
    <m/>
    <m/>
    <m/>
    <m/>
    <m/>
    <m/>
    <m/>
    <m/>
    <m/>
    <m/>
    <m/>
    <m/>
    <m/>
    <m/>
    <m/>
  </r>
  <r>
    <s v="Secop II"/>
    <n v="27"/>
    <s v="Alejandra Maria Arcos "/>
    <s v="20196231405000106E"/>
    <s v="SIP-013-2019"/>
    <s v="Marzo"/>
    <d v="2019-03-20T00:00:00"/>
    <x v="2"/>
    <s v="Prestacion de Servicios"/>
    <s v="Oficina de Tecnología de la Informacion"/>
    <s v="Contratar el soporte y suscripción de SmartNet para los equipos de conectividad CISCO de conformidad con las especificaciones técnicas de la Unidad Administrativa Especial Migración Colombia."/>
    <n v="721033"/>
    <s v="Servicios de mantenimiento y reparación de infraestructura"/>
    <n v="90000000"/>
    <n v="30919"/>
    <s v="C-1199-1002-10-0-1199001-02"/>
    <x v="1"/>
    <m/>
    <m/>
    <m/>
    <x v="2"/>
    <m/>
    <m/>
    <m/>
    <m/>
    <m/>
    <m/>
    <m/>
    <m/>
    <m/>
    <n v="0"/>
    <m/>
    <m/>
    <m/>
    <m/>
    <m/>
    <m/>
    <m/>
    <m/>
    <m/>
    <m/>
    <m/>
    <m/>
    <m/>
    <m/>
    <m/>
    <m/>
    <m/>
    <m/>
    <m/>
    <m/>
    <m/>
    <m/>
    <m/>
    <m/>
    <m/>
    <m/>
  </r>
  <r>
    <s v="Secop II"/>
    <n v="176"/>
    <s v="Alejandra Maria Arcos "/>
    <s v="20196231405000067E"/>
    <s v="LP-005-2019"/>
    <s v="Marzo"/>
    <d v="2019-03-18T00:00:00"/>
    <x v="3"/>
    <s v="Contratación Licitación"/>
    <s v="Subdirección de Extranjería "/>
    <s v="Contratar la prestación de servicios para la impresión de las Cédulas de Extranjería, incluyendo los insumos, elaboración de la tarjeta, personalización y entrega del documento final a la Unidad Administrativa Especial Migración Colombia."/>
    <n v="551218"/>
    <s v="Documentos de Identificacion"/>
    <n v="4852398752"/>
    <n v="20619"/>
    <s v="A-02-02-02-008"/>
    <x v="1"/>
    <m/>
    <m/>
    <m/>
    <x v="2"/>
    <m/>
    <m/>
    <m/>
    <m/>
    <m/>
    <m/>
    <m/>
    <m/>
    <m/>
    <n v="0"/>
    <m/>
    <m/>
    <m/>
    <m/>
    <m/>
    <m/>
    <m/>
    <m/>
    <m/>
    <m/>
    <m/>
    <m/>
    <m/>
    <m/>
    <m/>
    <m/>
    <m/>
    <m/>
    <m/>
    <m/>
    <m/>
    <m/>
    <m/>
    <m/>
    <m/>
    <m/>
  </r>
  <r>
    <s v="Secop II"/>
    <n v="62293"/>
    <s v="Alejandra Maria Arcos "/>
    <s v="2018623141000052E"/>
    <n v="62263"/>
    <s v="Octubre"/>
    <d v="2018-10-10T00:00:00"/>
    <x v="2"/>
    <s v="Acuerdo Marco de Precios "/>
    <s v="Oficina de Tecnología de la Informacion"/>
    <s v="Optimización de servicios tecnológicos para la atención de los procesos migratorios a nivel nacional"/>
    <n v="811121"/>
    <s v="Servicios Basados en Ingeniería, Investigación y Tecnología"/>
    <n v="83000000"/>
    <s v="51018"/>
    <s v="C-1199-1002-10"/>
    <x v="0"/>
    <s v="En ejecución"/>
    <n v="32780"/>
    <d v="2018-11-02T00:00:00"/>
    <x v="3"/>
    <s v="Nivel Central"/>
    <s v="Nivel Central"/>
    <s v="COLOMBIA TELECOMUNICACIONES"/>
    <n v="830122566"/>
    <m/>
    <s v="238518 Y 418"/>
    <d v="2018-11-06T00:00:00"/>
    <n v="869362405"/>
    <m/>
    <n v="869362405"/>
    <s v="No"/>
    <m/>
    <m/>
    <d v="2018-11-02T00:00:00"/>
    <d v="2020-07-15T00:00:00"/>
    <n v="621"/>
    <s v="DUBERLY EDUARDO MURILLO "/>
    <n v="79335420"/>
    <n v="8389986"/>
    <d v="2019-03-22T00:00:00"/>
    <m/>
    <m/>
    <m/>
    <m/>
    <m/>
    <m/>
    <m/>
    <m/>
    <m/>
    <m/>
    <m/>
    <m/>
    <m/>
    <m/>
    <m/>
    <m/>
  </r>
  <r>
    <s v="Secop II"/>
    <n v="17"/>
    <s v="Claudia Alexandra Triana "/>
    <s v="2018623140300034E"/>
    <s v="SASI-017-2018"/>
    <s v="Abril"/>
    <d v="2018-04-30T00:00:00"/>
    <x v="2"/>
    <s v="Subasta Inversa Presencial "/>
    <s v="Oficina de Tecnología de la Informacion"/>
    <m/>
    <s v="Adquirir una solución de seguridad de red de datos para la protección de las zonas definidas por la Entidad, con soporte y garantía, de acuerdo con las especificaciones técnicas de la Unidad Administr"/>
    <s v="Equipo de Seguridad de red"/>
    <n v="1500000"/>
    <n v="39318"/>
    <s v="C-1199-1002-10"/>
    <x v="0"/>
    <s v="En ejecución"/>
    <s v="CO-087"/>
    <d v="2018-07-23T00:00:00"/>
    <x v="1"/>
    <s v="Nivel Central"/>
    <s v="Nivel Central"/>
    <s v="DIGIWARE DE COLOMBIA S.A."/>
    <n v="830019156"/>
    <n v="5"/>
    <n v="172618"/>
    <d v="2018-07-24T00:00:00"/>
    <n v="1260504109"/>
    <m/>
    <n v="1260504109"/>
    <s v="Si "/>
    <d v="2018-07-25T00:00:00"/>
    <s v="N/A"/>
    <d v="2018-07-25T00:00:00"/>
    <d v="2018-12-15T00:00:00"/>
    <n v="143"/>
    <s v="SIERRA JIMENEZ ELVIS LEONARDO"/>
    <n v="79787263"/>
    <m/>
    <m/>
    <m/>
    <m/>
    <m/>
    <m/>
    <m/>
    <m/>
    <m/>
    <m/>
    <m/>
    <n v="60"/>
    <d v="2019-02-28T00:00:00"/>
    <m/>
    <m/>
    <m/>
    <m/>
    <m/>
  </r>
  <r>
    <s v="Secop II"/>
    <n v="66"/>
    <s v="Belisa Amparo Oviedo"/>
    <s v="20196231405000074E"/>
    <s v="MC-013-2019"/>
    <s v="Febrero"/>
    <d v="2019-02-22T00:00:00"/>
    <x v="1"/>
    <s v="Mínima Cuantía"/>
    <s v="Subdirección Administrativa y Financiera"/>
    <s v="MANTENIMIENTO MOTOBOMBAS REGIONAL ORIENTE UBICADAS EN BUCARAMANGA "/>
    <n v="40151510"/>
    <s v="Bomba de agua"/>
    <n v="3836940"/>
    <n v="26119"/>
    <s v="A-02-02-02-008"/>
    <x v="0"/>
    <s v="En ejecución"/>
    <s v="AO-11-2019"/>
    <d v="2019-03-20T00:00:00"/>
    <x v="4"/>
    <s v="Regional Oriente"/>
    <s v="Bucaramanga "/>
    <s v="CONSTRUINDUSTRIALES DISTRIBUCIONES LTA"/>
    <n v="37658917"/>
    <n v="8"/>
    <n v="87119"/>
    <d v="2019-03-21T00:00:00"/>
    <n v="2960000"/>
    <n v="0"/>
    <n v="2960000"/>
    <s v="No"/>
    <s v="N/A"/>
    <s v="N/A"/>
    <d v="2019-03-20T00:00:00"/>
    <d v="2019-12-31T00:00:00"/>
    <n v="286"/>
    <s v="SERGIO ANDRES BLANCO SUAREZ"/>
    <n v="88264550"/>
    <m/>
    <m/>
    <m/>
    <m/>
    <m/>
    <m/>
    <m/>
    <m/>
    <m/>
    <m/>
    <m/>
    <m/>
    <m/>
    <m/>
    <m/>
    <m/>
    <m/>
    <m/>
  </r>
  <r>
    <s v="Secop II"/>
    <n v="67"/>
    <s v="Belisa Amparo Oviedo"/>
    <s v="20196231405000075E"/>
    <s v="MC-018-2019"/>
    <s v="Febrero"/>
    <d v="2019-02-26T00:00:00"/>
    <x v="1"/>
    <s v="Mínima Cuantía"/>
    <s v="Subdirección Administrativa y Financiera"/>
    <s v="MANTENIMIENTO DE POZO ARTESANO, CANALES AGUAS LLUVIAS Y TANQUE DE ALMACENAMIENTO, DISTRIBUCIÓN DE AGUA PARA CONSUMO HUMANO DE LA REGIONAL AMAZONAS."/>
    <s v="40151510;"/>
    <s v="Bomba de agua"/>
    <n v="5500000"/>
    <n v="27019"/>
    <s v="A-02-02-02-008"/>
    <x v="2"/>
    <m/>
    <m/>
    <m/>
    <x v="2"/>
    <m/>
    <m/>
    <m/>
    <m/>
    <m/>
    <m/>
    <m/>
    <m/>
    <m/>
    <m/>
    <m/>
    <m/>
    <m/>
    <m/>
    <m/>
    <m/>
    <m/>
    <m/>
    <m/>
    <m/>
    <m/>
    <m/>
    <m/>
    <m/>
    <m/>
    <m/>
    <m/>
    <m/>
    <m/>
    <m/>
    <m/>
    <m/>
    <m/>
    <m/>
    <m/>
    <m/>
  </r>
  <r>
    <s v="Secop II"/>
    <n v="87"/>
    <s v="Belisa Amparo Oviedo"/>
    <s v="20196231405000098E"/>
    <s v="MC-006-2019"/>
    <s v="Febrero"/>
    <d v="2019-02-18T00:00:00"/>
    <x v="1"/>
    <s v="Mínima Cuantía"/>
    <s v="Subdirección Administrativa y Financiera"/>
    <s v="CONTRATAR LA PRESTACIÓN DEL SERVICIO DE LAVADO  DEL PARQUE AUTOMOTOR DE MIGRACIÓN COLOMBIA"/>
    <s v="76111801;"/>
    <s v="Limpieza de carros o barcos"/>
    <n v="11000000"/>
    <n v="23919"/>
    <s v="A-02-02-02-008"/>
    <x v="0"/>
    <s v="En ejecución"/>
    <s v="AO-005-2019"/>
    <d v="2019-03-08T00:00:00"/>
    <x v="0"/>
    <s v="Nivel Central"/>
    <s v="Bogotá D.C."/>
    <s v="CENTRO CAR 19 LTDA."/>
    <n v="800250589"/>
    <n v="1"/>
    <n v="79519"/>
    <d v="2019-03-08T00:00:00"/>
    <n v="11000000"/>
    <n v="0"/>
    <n v="11000000"/>
    <s v="No"/>
    <s v="N/A"/>
    <s v="N/A"/>
    <d v="2019-03-12T00:00:00"/>
    <d v="2019-12-31T00:00:00"/>
    <n v="294"/>
    <s v="FELIPE CASTILLO CARDENAS"/>
    <n v="80251761"/>
    <m/>
    <m/>
    <m/>
    <m/>
    <m/>
    <m/>
    <m/>
    <m/>
    <m/>
    <m/>
    <m/>
    <m/>
    <m/>
    <m/>
    <m/>
    <m/>
    <m/>
    <m/>
  </r>
  <r>
    <s v="Tienda Virtual "/>
    <n v="120"/>
    <s v="Belisa Amparo Oviedo"/>
    <s v="20196231410000005E"/>
    <n v="67294"/>
    <s v="Febrero"/>
    <d v="2019-02-15T00:00:00"/>
    <x v="2"/>
    <s v="SELECCIÓN ABERVIADA - ACUERDO MARCO DE PRECIOS "/>
    <s v="Subdirección Administrativa y Financiera"/>
    <s v="ASEO Y CAFETERIA REGION 2"/>
    <s v="76111501;90101700;"/>
    <s v="Servicios de Limpieza, Descontaminación y Tratamiento de Residuos/Servicios de Viajes, Alimentación, Alojamiento y Entretenimiento"/>
    <n v="114991840.09999999"/>
    <n v="26519"/>
    <s v="A-02-02-02-006_x000a_A-02-02-02-008"/>
    <x v="0"/>
    <s v="En ejecución"/>
    <n v="36186"/>
    <d v="2019-03-04T00:00:00"/>
    <x v="3"/>
    <s v="Regional Caribe"/>
    <s v="Cartagena"/>
    <s v="MR. CLEAN S.A."/>
    <n v="800062177"/>
    <n v="2"/>
    <n v="75919"/>
    <d v="2019-03-05T00:00:00"/>
    <n v="98150922.159999996"/>
    <n v="0"/>
    <n v="98150922.159999996"/>
    <s v="No"/>
    <s v="N/A"/>
    <s v="N/A"/>
    <d v="2019-03-04T00:00:00"/>
    <d v="2019-12-31T00:00:00"/>
    <n v="302"/>
    <s v="IBETH SENOVIA GUTIERREZ GUARDO"/>
    <n v="30762702"/>
    <m/>
    <m/>
    <m/>
    <m/>
    <m/>
    <m/>
    <m/>
    <m/>
    <m/>
    <m/>
    <m/>
    <m/>
    <m/>
    <m/>
    <m/>
    <m/>
    <m/>
    <m/>
  </r>
  <r>
    <s v="Tienda Virtual "/>
    <n v="121"/>
    <s v="Belisa Amparo Oviedo"/>
    <s v="20196231410000006E"/>
    <n v="67293"/>
    <s v="Febrero"/>
    <d v="2019-02-15T00:00:00"/>
    <x v="2"/>
    <s v="SELECCIÓN ABERVIADA - ACUERDO MARCO DE PRECIOS "/>
    <s v="Subdirección Administrativa y Financiera"/>
    <s v="ASEO Y CAFETERIA REGION 3"/>
    <s v="76111501;90101700;"/>
    <s v="Servicios de Limpieza, Descontaminación y Tratamiento de Residuos/Servicios de Viajes, Alimentación, Alojamiento y Entretenimiento"/>
    <n v="81037509.230000004"/>
    <n v="26619"/>
    <s v="A-02-02-02-006_x000a_A-02-02-02-008"/>
    <x v="0"/>
    <s v="En ejecución"/>
    <n v="36143"/>
    <d v="2019-03-01T00:00:00"/>
    <x v="3"/>
    <s v="Regional  Antioquia"/>
    <s v="Medellín"/>
    <s v="UNION TEMPORAL ASEO COLOMBIA "/>
    <n v="901031838"/>
    <n v="6"/>
    <n v="73819"/>
    <d v="2019-03-04T00:00:00"/>
    <n v="72219229.890000001"/>
    <n v="0"/>
    <n v="72219229.890000001"/>
    <s v="No"/>
    <s v="N/A"/>
    <s v="N/A"/>
    <d v="2019-03-04T00:00:00"/>
    <d v="2019-12-31T00:00:00"/>
    <n v="302"/>
    <s v="JAIRO ROJAS PEREZ"/>
    <n v="19333768"/>
    <m/>
    <m/>
    <m/>
    <m/>
    <m/>
    <m/>
    <m/>
    <m/>
    <m/>
    <m/>
    <m/>
    <m/>
    <m/>
    <m/>
    <m/>
    <m/>
    <m/>
    <m/>
  </r>
  <r>
    <s v="Tienda Virtual "/>
    <n v="126"/>
    <s v="Belisa Amparo Oviedo"/>
    <s v="20196231410000007E"/>
    <n v="67295"/>
    <s v="Febrero"/>
    <d v="2019-02-20T00:00:00"/>
    <x v="2"/>
    <s v="SELECCIÓN ABERVIADA - ACUERDO MARCO DE PRECIOS "/>
    <s v="Subdirección Administrativa y Financiera"/>
    <s v="ASEO Y CAFETERIA REGION 9"/>
    <s v="76111501;90101700;"/>
    <s v="Servicios de Limpieza, Descontaminación y Tratamiento de Residuos/Servicios de Viajes, Alimentación, Alojamiento y Entretenimiento"/>
    <n v="79909140.700000003"/>
    <n v="26719"/>
    <s v="A-02-02-02-006_x000a_A-02-02-02-008"/>
    <x v="0"/>
    <s v="En ejecución"/>
    <n v="36408"/>
    <d v="2019-03-14T00:00:00"/>
    <x v="3"/>
    <s v="Regional Oriente"/>
    <s v="Cúcuta"/>
    <s v="ARIOS COLOMBIA SAS "/>
    <n v="900183528"/>
    <n v="6"/>
    <n v="82919"/>
    <d v="2019-03-14T00:00:00"/>
    <n v="70409568.359999999"/>
    <n v="0"/>
    <n v="70409568.359999999"/>
    <s v="No"/>
    <s v="N/A"/>
    <s v="N/A"/>
    <d v="2019-03-14T00:00:00"/>
    <d v="2019-12-31T00:00:00"/>
    <n v="292"/>
    <s v="SERGIO ANDRES BLANCO SUAREZ"/>
    <n v="88264550"/>
    <m/>
    <m/>
    <m/>
    <m/>
    <m/>
    <m/>
    <m/>
    <m/>
    <m/>
    <m/>
    <m/>
    <m/>
    <m/>
    <m/>
    <m/>
    <m/>
    <m/>
    <m/>
  </r>
  <r>
    <s v="Secop II"/>
    <n v="175"/>
    <s v="Belisa Amparo Oviedo"/>
    <s v="20196231405000079E"/>
    <s v="PCD-056-2019"/>
    <s v="Febrero"/>
    <d v="2019-02-27T00:00:00"/>
    <x v="0"/>
    <s v="Prestación de Servicios Profesionales "/>
    <s v="Subdirección de Extranjería "/>
    <s v="PRESTACIÓN DEL SERVICIO DE PRODUCCIÓN DE CONTENIDOS, CON INCLUSIÓN SOCIAL PARA LA POBLACIÓN EN CONDICIÓN DE DISCAPACIDAD AUDITIVA COLOMBIANA, A TRAVÉS DE LA PREPRODUCCIÓN, PRODUCCIÓN Y POSPRODUCCIÓN DE PIEZAS AUDIOVISUALES ACCESIBLES EN LENGUA DE SEÑAS, SUBTITULACIÓN Y VOZ EN OFF DE LOS TRÁMITES Y SERVICIOS VINCULADOS AL PROCESO GESTIÓN DE EXTRANJERÍA."/>
    <s v="80161507;"/>
    <s v="Servicios Audiovisuales"/>
    <n v="14671800"/>
    <n v="27219"/>
    <s v="A-02-02-02-008"/>
    <x v="3"/>
    <m/>
    <m/>
    <m/>
    <x v="2"/>
    <m/>
    <m/>
    <m/>
    <m/>
    <m/>
    <m/>
    <m/>
    <m/>
    <m/>
    <m/>
    <m/>
    <m/>
    <m/>
    <m/>
    <m/>
    <m/>
    <m/>
    <m/>
    <m/>
    <m/>
    <m/>
    <m/>
    <m/>
    <m/>
    <m/>
    <m/>
    <m/>
    <m/>
    <m/>
    <m/>
    <m/>
    <m/>
    <m/>
    <m/>
    <m/>
    <m/>
  </r>
  <r>
    <s v="Secop II"/>
    <n v="8"/>
    <s v="Belisa Amparo Oviedo"/>
    <s v="20196231405000104E"/>
    <s v="MC-023-2019"/>
    <s v="Marzo"/>
    <d v="2019-03-15T00:00:00"/>
    <x v="2"/>
    <s v="MINIMA CUANTIA "/>
    <s v="Oficina de Tecnología de la Informacion"/>
    <s v="SERVICIO DE MANTENIMIENTO PREVENTIVO Y CORRECTIVO CON SUMINISTRO DE REPUESTOS Y BATERÍAS NUEVAS Y ORIGINALES EN SITIO, DE LAS UPS MARCAS POWERSUN, TRIPP LITE , MITSUBISHI Y GENÉRICA            "/>
    <s v="72103302;"/>
    <s v="Mantenimiento o soporte de equipo de telecomunicaciones"/>
    <n v="11770667"/>
    <n v="33019"/>
    <s v="C-1199-1002-10-0-1199001-02"/>
    <x v="1"/>
    <m/>
    <m/>
    <m/>
    <x v="2"/>
    <m/>
    <m/>
    <m/>
    <m/>
    <m/>
    <m/>
    <m/>
    <m/>
    <m/>
    <m/>
    <m/>
    <m/>
    <m/>
    <m/>
    <m/>
    <m/>
    <m/>
    <m/>
    <m/>
    <m/>
    <m/>
    <m/>
    <m/>
    <m/>
    <m/>
    <m/>
    <m/>
    <m/>
    <m/>
    <m/>
    <m/>
    <m/>
    <m/>
    <m/>
    <m/>
    <m/>
  </r>
  <r>
    <s v="Secop II"/>
    <n v="106"/>
    <s v="Belisa Amparo Oviedo"/>
    <s v="20196231407000010E"/>
    <s v="MC-030-2019"/>
    <s v="Marzo"/>
    <d v="2019-03-26T00:00:00"/>
    <x v="2"/>
    <s v="MINIMA CUANTIA "/>
    <s v="Subdirección Administrativa y Financiera"/>
    <s v="MANTENIMIENTO PARQUE AUTOMOTOR REGIONAL SAN ANDRES"/>
    <s v="78181507;"/>
    <s v="Servicio de mnantenimiento y reparacion de vehiculos "/>
    <n v="15000000"/>
    <n v="30219"/>
    <s v="A-02-02-02-008"/>
    <x v="1"/>
    <m/>
    <m/>
    <m/>
    <x v="2"/>
    <m/>
    <m/>
    <m/>
    <m/>
    <m/>
    <m/>
    <m/>
    <m/>
    <m/>
    <m/>
    <m/>
    <m/>
    <m/>
    <m/>
    <m/>
    <m/>
    <m/>
    <m/>
    <m/>
    <m/>
    <m/>
    <m/>
    <m/>
    <m/>
    <m/>
    <m/>
    <m/>
    <m/>
    <m/>
    <m/>
    <m/>
    <m/>
    <m/>
    <m/>
    <m/>
    <m/>
  </r>
  <r>
    <s v="Tienda Virtual "/>
    <n v="119"/>
    <s v="Belisa Amparo Oviedo"/>
    <s v="20196231410000011E"/>
    <n v="68199"/>
    <s v="Marzo"/>
    <d v="2019-03-12T00:00:00"/>
    <x v="2"/>
    <s v="SELECCIÓN ABERVIADA - ACUERDO MARCO DE PRECIOS "/>
    <s v="Subdirección Administrativa y Financiera"/>
    <s v="ASEO Y CAFETERIA REGION 1"/>
    <s v="76111501;90101700;"/>
    <s v="Servicios de limpieza y mantenimiento de edificios generales y de oficinas"/>
    <n v="84050526.980000004"/>
    <n v="31119"/>
    <s v="A-02-02-02-006_x000a_A-02-02-02-008"/>
    <x v="0"/>
    <s v="En ejecución"/>
    <n v="36727"/>
    <d v="2019-03-27T00:00:00"/>
    <x v="3"/>
    <s v="Regional Guajira"/>
    <s v="Valledupar"/>
    <s v="MR CLEAN SA"/>
    <n v="800062177"/>
    <n v="2"/>
    <n v="98719"/>
    <d v="2019-03-28T00:00:00"/>
    <n v="72480797.900000006"/>
    <n v="0"/>
    <n v="72480797.900000006"/>
    <s v="No"/>
    <s v="N/A"/>
    <s v="N/A"/>
    <d v="2019-03-27T00:00:00"/>
    <d v="2019-11-30T00:00:00"/>
    <n v="248"/>
    <s v="LEONIDAS ALBERTO PONCE CALVO"/>
    <n v="12724487"/>
    <m/>
    <m/>
    <m/>
    <m/>
    <m/>
    <m/>
    <m/>
    <m/>
    <m/>
    <m/>
    <m/>
    <m/>
    <m/>
    <m/>
    <m/>
    <m/>
    <m/>
    <m/>
  </r>
  <r>
    <s v="Tienda Virtual "/>
    <n v="122"/>
    <s v="Belisa Amparo Oviedo"/>
    <s v="20196231410000013E"/>
    <n v="68066"/>
    <s v="Marzo"/>
    <d v="2019-03-08T00:00:00"/>
    <x v="2"/>
    <s v="SELECCIÓN ABERVIADA - ACUERDO MARCO DE PRECIOS "/>
    <s v="Subdirección Administrativa y Financiera"/>
    <s v="ASEO Y CAFETERIA REGION 4"/>
    <s v="76111501;90101700;"/>
    <s v="Servicios de limpieza y mantenimiento de edificios generales y de oficinas"/>
    <n v="55939082.759999998"/>
    <n v="30319"/>
    <s v="A-02-02-02-006_x000a_A-02-02-02-008"/>
    <x v="0"/>
    <s v="En ejecución"/>
    <n v="36728"/>
    <d v="2019-03-27T00:00:00"/>
    <x v="3"/>
    <s v="Regional Eje Cafetero"/>
    <s v="Manizales"/>
    <s v="UNION TEMPORAL ASEO COLOMBIA "/>
    <n v="901031838"/>
    <n v="6"/>
    <n v="98219"/>
    <d v="2019-03-28T00:00:00"/>
    <n v="48677671.990000002"/>
    <n v="0"/>
    <n v="48677671.990000002"/>
    <s v="No"/>
    <s v="N/A"/>
    <s v="N/A"/>
    <d v="2019-03-28T00:00:00"/>
    <d v="2019-11-30T00:00:00"/>
    <n v="247"/>
    <s v="ELIZABETH USECHE MARIN"/>
    <n v="25166983"/>
    <m/>
    <m/>
    <m/>
    <m/>
    <m/>
    <m/>
    <m/>
    <m/>
    <m/>
    <m/>
    <m/>
    <m/>
    <m/>
    <m/>
    <m/>
    <m/>
    <m/>
    <m/>
  </r>
  <r>
    <s v="Tienda Virtual "/>
    <n v="123"/>
    <s v="Belisa Amparo Oviedo"/>
    <s v=" 20196231410000014E"/>
    <n v="68040"/>
    <s v="Marzo"/>
    <d v="2019-03-07T00:00:00"/>
    <x v="2"/>
    <s v="SELECCIÓN ABERVIADA - ACUERDO MARCO DE PRECIOS "/>
    <s v="Subdirección Administrativa y Financiera"/>
    <s v="ASEO Y CAFETERIA REGION 5"/>
    <s v="76111501;90101700;"/>
    <s v="Servicios de limpieza y mantenimiento de edificios generales y de oficinas"/>
    <n v="82873340.109999999"/>
    <n v="31219"/>
    <s v="A-02-02-02-006_x000a_A-02-02-02-008"/>
    <x v="0"/>
    <s v="En ejecución"/>
    <n v="36571"/>
    <d v="2019-03-20T00:00:00"/>
    <x v="3"/>
    <s v="Regional Occidente"/>
    <s v="Popayán "/>
    <s v="CLEANER SA"/>
    <n v="800041433"/>
    <n v="3"/>
    <n v="86819"/>
    <d v="2019-03-20T00:00:00"/>
    <n v="74407172.620000005"/>
    <n v="0"/>
    <n v="74407172.620000005"/>
    <s v="No"/>
    <s v="N/A"/>
    <s v="N/A"/>
    <d v="2019-03-20T00:00:00"/>
    <d v="2019-11-30T00:00:00"/>
    <n v="255"/>
    <s v="AIDA LORENA TELLO LOPEZ"/>
    <n v="27082113"/>
    <m/>
    <m/>
    <m/>
    <m/>
    <m/>
    <m/>
    <m/>
    <m/>
    <m/>
    <m/>
    <m/>
    <m/>
    <m/>
    <m/>
    <m/>
    <m/>
    <m/>
    <m/>
  </r>
  <r>
    <s v="Tienda Virtual "/>
    <n v="124"/>
    <s v="Belisa Amparo Oviedo"/>
    <s v="20196231410000010E"/>
    <n v="68206"/>
    <s v="Marzo"/>
    <d v="2019-03-12T00:00:00"/>
    <x v="2"/>
    <s v="SELECCIÓN ABERVIADA - ACUERDO MARCO DE PRECIOS "/>
    <s v="Subdirección Administrativa y Financiera"/>
    <s v="ASEO Y CAFETERIA REGION 6"/>
    <s v="76111501;90101700;"/>
    <s v="Servicios de limpieza y mantenimiento de edificios generales y de oficinas"/>
    <n v="102996720.61"/>
    <n v="31019"/>
    <s v="A-02-02-02-006_x000a_A-02-02-02-008"/>
    <x v="0"/>
    <s v="En ejecución"/>
    <n v="36764"/>
    <d v="2019-03-28T00:00:00"/>
    <x v="3"/>
    <s v="Regional Nariño"/>
    <s v="Pasto."/>
    <s v="ASECOLBAS LTDA"/>
    <n v="860518600"/>
    <n v="4"/>
    <n v="98819"/>
    <d v="2019-03-28T00:00:00"/>
    <n v="91288078.120000005"/>
    <n v="0"/>
    <n v="91288078.120000005"/>
    <s v="No"/>
    <s v="N/A"/>
    <s v="N/A"/>
    <d v="2019-03-28T00:00:00"/>
    <d v="2019-11-30T00:00:00"/>
    <n v="247"/>
    <s v="ANA MERCEDES FIGUEROA "/>
    <n v="30738603"/>
    <m/>
    <m/>
    <m/>
    <m/>
    <m/>
    <m/>
    <m/>
    <m/>
    <m/>
    <m/>
    <m/>
    <m/>
    <m/>
    <m/>
    <m/>
    <m/>
    <m/>
    <m/>
  </r>
  <r>
    <s v="Tienda Virtual "/>
    <n v="125"/>
    <s v="Belisa Amparo Oviedo"/>
    <s v="20196231410000009E"/>
    <n v="68218"/>
    <s v="Marzo"/>
    <d v="2019-03-12T00:00:00"/>
    <x v="2"/>
    <s v="SELECCIÓN ABERVIADA - ACUERDO MARCO DE PRECIOS "/>
    <s v="Subdirección Administrativa y Financiera"/>
    <s v="ASEO Y CAFETERIA REGION 7"/>
    <s v="76111501;90101700;"/>
    <s v="Servicios de limpieza y mantenimiento de edificios generales y de oficinas"/>
    <n v="53187907.609999999"/>
    <n v="30819"/>
    <s v="A-02-02-02-006_x000a_A-02-02-02-008"/>
    <x v="0"/>
    <s v="En ejecución"/>
    <n v="36765"/>
    <d v="2019-03-28T00:00:00"/>
    <x v="3"/>
    <s v="Regional Andina"/>
    <s v="Neiva"/>
    <s v="UNION TEMPORAL SEVICOL 2016"/>
    <n v="901030458"/>
    <n v="6"/>
    <n v="99319"/>
    <d v="2019-03-29T00:00:00"/>
    <n v="46143746.170000002"/>
    <n v="0"/>
    <n v="46143746.170000002"/>
    <s v="No"/>
    <s v="N/A"/>
    <s v="N/A"/>
    <d v="2019-03-28T00:00:00"/>
    <d v="2019-12-31T00:00:00"/>
    <n v="278"/>
    <s v="CARLOS ALBERTO ARCHILA "/>
    <n v="79448817"/>
    <m/>
    <m/>
    <m/>
    <m/>
    <m/>
    <m/>
    <m/>
    <m/>
    <m/>
    <m/>
    <m/>
    <m/>
    <m/>
    <m/>
    <m/>
    <m/>
    <m/>
    <m/>
  </r>
  <r>
    <s v="Tienda Virtual "/>
    <n v="127"/>
    <s v="Belisa Amparo Oviedo"/>
    <s v="20196231410000012E"/>
    <n v="68018"/>
    <s v="Marzo"/>
    <d v="2019-03-12T00:00:00"/>
    <x v="2"/>
    <s v="SELECCIÓN ABERVIADA - ACUERDO MARCO DE PRECIOS "/>
    <s v="Subdirección Administrativa y Financiera"/>
    <s v="ASEO Y CAFETERIA REGION 11"/>
    <s v="76111501;90101700;"/>
    <s v="Servicios de limpieza y mantenimiento de edificios generales y de oficinas"/>
    <n v="359972793.10000002"/>
    <n v="30719"/>
    <s v="A-02-02-02-006_x000a_A-02-02-02-008"/>
    <x v="0"/>
    <s v="En ejecución"/>
    <n v="36570"/>
    <d v="2019-03-20T00:00:00"/>
    <x v="3"/>
    <s v="Nivel Central"/>
    <s v="Bogotá D.C."/>
    <s v="LADOINSA LABORES DOTACIONES INDUSTRIALES S.A.S"/>
    <n v="800242738"/>
    <n v="7"/>
    <n v="87019"/>
    <d v="2019-03-21T00:00:00"/>
    <n v="306328715.93000001"/>
    <n v="0"/>
    <n v="306328715.93000001"/>
    <s v="No"/>
    <s v="N/A"/>
    <s v="N/A"/>
    <d v="2019-03-14T00:00:00"/>
    <d v="2019-12-31T00:00:00"/>
    <n v="292"/>
    <s v="JIMMY JIMMY ENRIQUE GAITAN ORTIZ"/>
    <n v="79537863"/>
    <m/>
    <m/>
    <m/>
    <m/>
    <m/>
    <m/>
    <m/>
    <m/>
    <m/>
    <m/>
    <m/>
    <m/>
    <m/>
    <m/>
    <m/>
    <m/>
    <m/>
    <m/>
  </r>
  <r>
    <s v="Secop I"/>
    <n v="154"/>
    <s v="Belisa Amparo Oviedo"/>
    <s v="20196231406000002E"/>
    <s v="PCD-065-2019"/>
    <s v="Marzo"/>
    <d v="2019-02-28T00:00:00"/>
    <x v="0"/>
    <s v="CONTRATACIÓN DIRECTA"/>
    <s v="Subdirección de Talento Humano "/>
    <s v="CONTRATAR LOS SERVICIOS PROFESIONALES  PARA LA PRESTACIÓN DEL SERVICIO DE ALOJAMIENTO, ALIMENTACIÓN Y APOYO LOGISTICO PARA ACTIVIDADES DE CAPACITACIÓN A NIVEL NACIONAL"/>
    <s v="80131504;"/>
    <s v="servicio de Alojamiento temporal offshore"/>
    <n v="45000000"/>
    <n v="33319"/>
    <s v="A-02-02-02-006"/>
    <x v="1"/>
    <m/>
    <m/>
    <m/>
    <x v="2"/>
    <m/>
    <m/>
    <m/>
    <m/>
    <m/>
    <m/>
    <m/>
    <m/>
    <m/>
    <m/>
    <m/>
    <m/>
    <m/>
    <m/>
    <m/>
    <m/>
    <m/>
    <m/>
    <m/>
    <m/>
    <m/>
    <m/>
    <m/>
    <m/>
    <m/>
    <m/>
    <m/>
    <m/>
    <m/>
    <m/>
    <m/>
    <m/>
    <m/>
    <m/>
    <m/>
    <m/>
  </r>
  <r>
    <s v="Secop I"/>
    <n v="156"/>
    <s v="Belisa Amparo Oviedo"/>
    <s v="20196231405000110E"/>
    <s v="PCD-061-2019"/>
    <s v="Marzo"/>
    <d v="2019-03-25T00:00:00"/>
    <x v="0"/>
    <s v="CONTRATACIÓN DIRECTA"/>
    <s v="Subdirección de Talento Humano "/>
    <s v="Contratar los servicios profesionales para la  creación de contenidos virtuales para la plataforma de Migración Colombia"/>
    <s v="86111600;"/>
    <s v="Educacion de Adulto"/>
    <n v="55000000"/>
    <n v="33019"/>
    <s v="c-1199-1002-9-1199005-02"/>
    <x v="1"/>
    <m/>
    <m/>
    <m/>
    <x v="2"/>
    <m/>
    <m/>
    <m/>
    <m/>
    <m/>
    <m/>
    <m/>
    <m/>
    <m/>
    <m/>
    <m/>
    <m/>
    <m/>
    <m/>
    <m/>
    <m/>
    <m/>
    <m/>
    <m/>
    <m/>
    <m/>
    <m/>
    <m/>
    <m/>
    <m/>
    <m/>
    <m/>
    <m/>
    <m/>
    <m/>
    <m/>
    <m/>
    <m/>
    <m/>
    <m/>
    <m/>
  </r>
  <r>
    <s v="Secop II"/>
    <n v="229"/>
    <s v="Belisa Amparo Oviedo"/>
    <s v="20196231405000073E"/>
    <s v="SIP-010-2019"/>
    <s v="Marzo"/>
    <d v="2019-03-05T00:00:00"/>
    <x v="2"/>
    <s v="Subasta Inversa Electrónica"/>
    <s v="Oficina de Tecnología de la Informacion"/>
    <s v="SERVICIO DE SOPORTE ESPECIALIZADO PARA LA PLATAFORMA ORACLE"/>
    <s v="43232300;80111600;81111500;81111800;81112000;81112200;81161500;81112202"/>
    <s v="Software de consulta y gestión de datos, Servicios de personal temporal, Ingeniería de software o hardware, Servicios de sistemas y administración de componentes de sistemas , Servicios de datos, Mantenimiento y soporte de software, Servicios de administración de acceso."/>
    <n v="225000000"/>
    <n v="25119"/>
    <s v="C-1199-1002-10-01-119901-02"/>
    <x v="1"/>
    <m/>
    <m/>
    <m/>
    <x v="2"/>
    <m/>
    <m/>
    <m/>
    <m/>
    <m/>
    <m/>
    <m/>
    <m/>
    <m/>
    <m/>
    <m/>
    <m/>
    <m/>
    <m/>
    <m/>
    <m/>
    <m/>
    <m/>
    <m/>
    <m/>
    <m/>
    <m/>
    <m/>
    <m/>
    <m/>
    <m/>
    <m/>
    <m/>
    <m/>
    <m/>
    <m/>
    <m/>
    <m/>
    <m/>
    <m/>
    <m/>
  </r>
  <r>
    <s v="Secop II"/>
    <n v="233"/>
    <s v="Belisa Amparo Oviedo"/>
    <s v="20196231407000012E"/>
    <s v="MC-025-2019"/>
    <s v="Marzo"/>
    <d v="2019-03-22T00:00:00"/>
    <x v="1"/>
    <s v="MINIMA CUANTIA "/>
    <s v="Subdirección Administrativa y Financiera"/>
    <s v="MANTENIMIENTO DE POZO ARTESANO, CANALES AGUAS LLUVIAS Y TANQUE DE ALMACENAMIENTO, DISTRIBUCIÓN DE AGUA PARA CONSUMO HUMANO DE LA REGIONAL AMAZONAS."/>
    <n v="40151510"/>
    <s v="Componentes y equipos para distribucion y sistemas de acondicionamiento "/>
    <n v="5500000"/>
    <n v="27019"/>
    <s v="A-02-02-02-006"/>
    <x v="1"/>
    <m/>
    <m/>
    <m/>
    <x v="2"/>
    <m/>
    <m/>
    <m/>
    <m/>
    <m/>
    <m/>
    <m/>
    <m/>
    <m/>
    <m/>
    <m/>
    <m/>
    <m/>
    <m/>
    <m/>
    <m/>
    <m/>
    <m/>
    <m/>
    <m/>
    <m/>
    <m/>
    <m/>
    <m/>
    <m/>
    <m/>
    <m/>
    <m/>
    <m/>
    <m/>
    <m/>
    <m/>
    <m/>
    <m/>
    <m/>
    <m/>
  </r>
  <r>
    <s v="Secop I"/>
    <n v="210"/>
    <s v="Belisa Amparo Oviedo"/>
    <s v="20196231406000003E"/>
    <s v="PCD-069-2019"/>
    <s v="Marzo"/>
    <m/>
    <x v="0"/>
    <s v="CONTRATACIÓN DIRECTA"/>
    <s v="Oficina Asesora de Planeación"/>
    <s v="Servicio de evaluación e implementación de Calidad del Proceso Estadístico por parte del Departamento Administrativo Nacional de Estadística - DANE"/>
    <s v="81101508_x000a_80161500; 80161504; 80121704"/>
    <s v="Servicios Basados en Ingeniería, Investigación y Tecnología"/>
    <n v="27592825.120000001"/>
    <n v="33819"/>
    <s v="C-1199-1002-11-0-1199060-02 "/>
    <x v="1"/>
    <m/>
    <m/>
    <m/>
    <x v="2"/>
    <m/>
    <m/>
    <m/>
    <m/>
    <m/>
    <m/>
    <m/>
    <m/>
    <m/>
    <m/>
    <m/>
    <m/>
    <m/>
    <m/>
    <m/>
    <m/>
    <m/>
    <m/>
    <m/>
    <m/>
    <m/>
    <m/>
    <m/>
    <m/>
    <m/>
    <m/>
    <m/>
    <m/>
    <m/>
    <m/>
    <m/>
    <m/>
    <m/>
    <m/>
    <m/>
    <m/>
  </r>
  <r>
    <s v="Secop II"/>
    <n v="208"/>
    <s v="Claudia Alexandra Triana "/>
    <s v="20196231405000097E"/>
    <s v="PCD-052-2019"/>
    <s v="Febrero"/>
    <d v="2019-02-18T00:00:00"/>
    <x v="0"/>
    <s v="Exclusividad"/>
    <s v="Oficina de Tecnología de la Informacion"/>
    <s v="Mantenimiento preventivo y correctivo con suministro de repuestos para los servidores de telefonía marca ALCATEL y AASTRA"/>
    <n v="721033"/>
    <s v="Servicio de Mantenimiento y reparación de infraestructura"/>
    <n v="238822800"/>
    <n v="24019"/>
    <s v="C-1199-1002-10-0-1199001-02"/>
    <x v="0"/>
    <s v="En ejecución"/>
    <s v="CO-052-2019"/>
    <d v="2019-03-19T00:00:00"/>
    <x v="0"/>
    <s v="Nivel Nacional "/>
    <s v="Bogotá D.C."/>
    <s v="M@ICROTEL S.A.S."/>
    <n v="860353110"/>
    <n v="7"/>
    <n v="85019"/>
    <d v="2019-03-19T00:00:00"/>
    <n v="238815000"/>
    <m/>
    <n v="238815000"/>
    <s v="Si "/>
    <d v="2019-03-20T00:00:00"/>
    <m/>
    <d v="2019-03-20T00:00:00"/>
    <d v="2019-12-31T00:00:00"/>
    <n v="286"/>
    <s v="CASTIBLANCO GONZALEZ EDGAR ALBERTO"/>
    <n v="19477329"/>
    <m/>
    <m/>
    <m/>
    <m/>
    <m/>
    <m/>
    <m/>
    <m/>
    <m/>
    <m/>
    <m/>
    <m/>
    <m/>
    <m/>
    <m/>
    <m/>
    <m/>
    <m/>
  </r>
  <r>
    <s v="Secop II"/>
    <n v="90"/>
    <s v="Claudia Alexandra Triana "/>
    <s v="20196231405000093E"/>
    <s v="MC-010-2019"/>
    <s v="Febrero"/>
    <d v="2019-02-21T00:00:00"/>
    <x v="1"/>
    <s v="Mínima Cuantía"/>
    <s v="Subdirección Administrativa y Financiera"/>
    <s v="SERVICIO DE MANTENIMIENTO PREVENTIVO Y CORRECTIVO DEL PARQUE AUTOMOTOR ASIGNADO A A LA REGIONAL ORIENTE EN LA CIUDAD DE BUCARAMANGA. "/>
    <n v="78181500"/>
    <s v="Servicios de mantenimiento y reparación de vehículos"/>
    <n v="5000000"/>
    <n v="24519"/>
    <s v="A-02-02-02-008"/>
    <x v="0"/>
    <s v="En ejecución"/>
    <s v="AO-007-2019"/>
    <d v="2019-03-14T00:00:00"/>
    <x v="0"/>
    <s v="Regional Oriente"/>
    <s v="Bucaramanga "/>
    <s v="ELECTRO BOOSTER LIMITADA"/>
    <n v="804003299"/>
    <n v="5"/>
    <n v="82819"/>
    <d v="2019-03-14T00:00:00"/>
    <n v="5000000"/>
    <m/>
    <n v="5000000"/>
    <s v="No"/>
    <m/>
    <m/>
    <d v="2019-03-15T00:00:00"/>
    <d v="2019-12-31T00:00:00"/>
    <n v="291"/>
    <s v=" BLANCO SUAREZ SERGIO ANDRES"/>
    <n v="88264550"/>
    <m/>
    <m/>
    <m/>
    <m/>
    <m/>
    <m/>
    <m/>
    <m/>
    <m/>
    <m/>
    <m/>
    <m/>
    <m/>
    <m/>
    <m/>
    <m/>
    <m/>
    <m/>
  </r>
  <r>
    <s v="Secop II"/>
    <n v="103"/>
    <s v="Claudia Alexandra Triana "/>
    <s v="20196231405000096E"/>
    <s v="SIP-005"/>
    <s v="Febrero"/>
    <d v="2019-02-21T00:00:00"/>
    <x v="2"/>
    <s v="Subasta Inversa "/>
    <s v="Subdirección Administrativa y Financiera"/>
    <s v="Contratar la prestación del servicio de mantenimiento general preventivo y correctivo con suministro de repuestos, para los equipos de aire acondicionado en los inmuebles a cargo de Migración Colombia"/>
    <n v="72101511"/>
    <s v="Servicio de instalación y mantenimiento acondicionamiento del aire, enfriamiento y calefacción hvac"/>
    <n v="120000000"/>
    <n v="25019"/>
    <s v="A-02-02-02-008"/>
    <x v="1"/>
    <m/>
    <m/>
    <m/>
    <x v="2"/>
    <m/>
    <m/>
    <m/>
    <m/>
    <m/>
    <m/>
    <m/>
    <m/>
    <m/>
    <m/>
    <m/>
    <m/>
    <m/>
    <m/>
    <m/>
    <n v="0"/>
    <m/>
    <m/>
    <m/>
    <m/>
    <m/>
    <m/>
    <m/>
    <m/>
    <m/>
    <m/>
    <m/>
    <m/>
    <m/>
    <m/>
    <m/>
    <m/>
    <m/>
    <m/>
    <m/>
    <m/>
  </r>
  <r>
    <s v="Secop II"/>
    <n v="140"/>
    <s v="Claudia Alexandra Triana "/>
    <s v="20196231411000005E"/>
    <s v="MC-019"/>
    <s v="Febrero"/>
    <d v="2019-02-27T00:00:00"/>
    <x v="1"/>
    <s v="Mínima Cuantía"/>
    <s v="Subdirección Administrativa y Financiera"/>
    <s v="SERVICIO DE MANTENIMIENTO PREVENTIVO Y CORRECTIVO DEL PARQUE AUTOMOTOR ASIGNADO A LA REGIONAL ORIENTE EN LA CIUDAD DE BUCARAMANGA. "/>
    <n v="15101505"/>
    <s v="Combustible diesel "/>
    <n v="3000000"/>
    <n v="25019"/>
    <s v="A-02-02-02-008"/>
    <x v="2"/>
    <m/>
    <m/>
    <m/>
    <x v="2"/>
    <m/>
    <m/>
    <m/>
    <m/>
    <m/>
    <m/>
    <m/>
    <m/>
    <m/>
    <m/>
    <m/>
    <m/>
    <m/>
    <m/>
    <m/>
    <n v="0"/>
    <m/>
    <m/>
    <m/>
    <m/>
    <m/>
    <m/>
    <m/>
    <m/>
    <m/>
    <m/>
    <m/>
    <m/>
    <m/>
    <m/>
    <m/>
    <m/>
    <m/>
    <m/>
    <m/>
    <m/>
  </r>
  <r>
    <s v="Secop II"/>
    <n v="212"/>
    <s v="Claudia Alexandra Triana "/>
    <s v="20196231403000006E"/>
    <s v="SIP-009"/>
    <s v="Febrero"/>
    <d v="2019-02-28T00:00:00"/>
    <x v="2"/>
    <s v="Subasta Inversa "/>
    <s v="Subdirección Administrativa y Financiera"/>
    <s v="CONTRATAR LA ADQUISICION DE SOAT PRIMER SEMESTRE DE 2019,  PARA EL PARQUE AUTOMOTOR DE MIGRACION COLOMBIA  "/>
    <n v="84131603"/>
    <s v="Seguros de daños personales por accidente "/>
    <n v="83000000"/>
    <n v="25019"/>
    <s v="A-02-02-02-007 "/>
    <x v="1"/>
    <m/>
    <m/>
    <m/>
    <x v="2"/>
    <m/>
    <m/>
    <m/>
    <m/>
    <m/>
    <m/>
    <m/>
    <m/>
    <m/>
    <m/>
    <m/>
    <m/>
    <m/>
    <m/>
    <m/>
    <n v="0"/>
    <m/>
    <m/>
    <m/>
    <m/>
    <m/>
    <m/>
    <m/>
    <m/>
    <m/>
    <m/>
    <m/>
    <m/>
    <m/>
    <m/>
    <m/>
    <m/>
    <m/>
    <m/>
    <m/>
    <m/>
  </r>
  <r>
    <s v="Secop I"/>
    <n v="230"/>
    <s v="Claudia Alexandra Triana "/>
    <s v="20196231405000122E"/>
    <s v="PCD-058-2019"/>
    <s v="Marzo"/>
    <d v="2019-03-13T00:00:00"/>
    <x v="0"/>
    <s v="Prestación de Servicios Profesionales "/>
    <s v="Subdirección de Talento Humano "/>
    <s v="Contratar los Servicios Profesionales para la realización de Cursos de Inmersión en Inglés en un país extranjero cuyo idioma de origen sea el inglés."/>
    <n v="86111702"/>
    <s v="Enseñanza de idiomas extranjeros por inmersión"/>
    <n v="224000000"/>
    <n v="28219"/>
    <s v="C-1199-1002-9-0-1 199005-02 "/>
    <x v="0"/>
    <s v="En ejecución"/>
    <s v="CO-053-2019"/>
    <d v="2019-03-29T00:00:00"/>
    <x v="4"/>
    <s v="Nivel Central"/>
    <s v="Bogotá D.C."/>
    <s v="BERLITZ COLOMBIA S.A."/>
    <n v="860511232"/>
    <n v="5"/>
    <n v="99519"/>
    <d v="2019-03-29T00:00:00"/>
    <n v="224000000"/>
    <m/>
    <n v="224000000"/>
    <s v="No"/>
    <m/>
    <m/>
    <d v="2019-03-29T00:00:00"/>
    <d v="2019-12-31T00:00:00"/>
    <n v="277"/>
    <s v="BASTIDAS UBATE CLAUDIA MILENA"/>
    <n v="53907500"/>
    <m/>
    <m/>
    <m/>
    <m/>
    <m/>
    <m/>
    <m/>
    <m/>
    <m/>
    <m/>
    <m/>
    <m/>
    <m/>
    <m/>
    <m/>
    <m/>
    <m/>
    <m/>
  </r>
  <r>
    <s v="Secop II"/>
    <n v="41"/>
    <s v="Claudia Alexandra Triana "/>
    <s v="20196231403000007E"/>
    <s v="SIP-011"/>
    <s v="Marzo"/>
    <d v="2019-03-12T00:00:00"/>
    <x v="2"/>
    <s v="Subasta Inversa "/>
    <s v="Oficina de Tecnología de la Informacion"/>
    <s v="Adquirir extensión de garantía para los servidores marca DELL, con su debido soporte._x000a_"/>
    <n v="811115"/>
    <s v="Ingeniería de software o hardware"/>
    <n v="307996538"/>
    <n v="29919"/>
    <s v="C-1199-1002-10-0-1199001-02 "/>
    <x v="1"/>
    <m/>
    <m/>
    <m/>
    <x v="2"/>
    <m/>
    <m/>
    <m/>
    <m/>
    <m/>
    <m/>
    <m/>
    <m/>
    <m/>
    <m/>
    <m/>
    <m/>
    <m/>
    <m/>
    <m/>
    <n v="0"/>
    <m/>
    <m/>
    <m/>
    <m/>
    <m/>
    <m/>
    <m/>
    <m/>
    <m/>
    <m/>
    <m/>
    <m/>
    <m/>
    <m/>
    <m/>
    <m/>
    <m/>
    <m/>
    <m/>
    <m/>
  </r>
  <r>
    <s v="Secop II"/>
    <n v="89"/>
    <s v="Claudia Alexandra Triana "/>
    <s v="20196231405000125E"/>
    <s v="MC-024"/>
    <s v="Marzo"/>
    <d v="2019-03-20T00:00:00"/>
    <x v="1"/>
    <s v="Mínima Cuantía"/>
    <s v="Subdirección Administrativa y Financiera"/>
    <s v="Contratar la prestación del servicio de mantenimiento para los vehículos multimarca en la Regional Occidente"/>
    <n v="78181502"/>
    <s v="Reparación de transmisiones"/>
    <n v="15000000"/>
    <n v="32319"/>
    <s v="A-02-02-02-008 "/>
    <x v="1"/>
    <m/>
    <m/>
    <m/>
    <x v="2"/>
    <m/>
    <m/>
    <m/>
    <m/>
    <m/>
    <m/>
    <m/>
    <m/>
    <m/>
    <m/>
    <m/>
    <m/>
    <m/>
    <m/>
    <m/>
    <n v="0"/>
    <m/>
    <m/>
    <m/>
    <m/>
    <m/>
    <m/>
    <m/>
    <m/>
    <m/>
    <m/>
    <m/>
    <m/>
    <m/>
    <m/>
    <m/>
    <m/>
    <m/>
    <m/>
    <m/>
    <m/>
  </r>
  <r>
    <s v="Secop II"/>
    <n v="13"/>
    <s v="Claudia Alexandra Triana "/>
    <s v="20196231405000103E"/>
    <s v="MC-027"/>
    <s v="Marzo"/>
    <d v="2019-03-21T00:00:00"/>
    <x v="1"/>
    <s v="Mínima Cuantía"/>
    <s v="Oficina de Tecnología de la Informacion"/>
    <s v="Contratar los servicios de soporte técnico para las herramientas Microsoft, de conformidad con las especificaciones técnicas de la Unidad Administrativa Especial Migración Colombia."/>
    <n v="81112500"/>
    <s v="Servicios de alquiler o arrendamiento de licencias de software de computador"/>
    <n v="22703727"/>
    <n v="32419"/>
    <s v="C-1199-1002-10-0-1199001-02"/>
    <x v="1"/>
    <m/>
    <m/>
    <m/>
    <x v="2"/>
    <m/>
    <m/>
    <m/>
    <m/>
    <m/>
    <m/>
    <m/>
    <m/>
    <m/>
    <m/>
    <m/>
    <m/>
    <m/>
    <m/>
    <m/>
    <n v="0"/>
    <m/>
    <m/>
    <m/>
    <m/>
    <m/>
    <m/>
    <m/>
    <m/>
    <m/>
    <m/>
    <m/>
    <m/>
    <m/>
    <m/>
    <m/>
    <m/>
    <m/>
    <m/>
    <m/>
    <m/>
  </r>
  <r>
    <s v="Secop II"/>
    <n v="128"/>
    <s v="Claudia Alexandra Triana "/>
    <s v="20196231407000011E"/>
    <s v="MC-031"/>
    <s v="Marzo"/>
    <d v="2019-03-28T00:00:00"/>
    <x v="1"/>
    <s v="Mínima Cuantía"/>
    <s v="Subdirección Administrativa y Financiera"/>
    <s v="Contratar el servicio integral de aseo y cafetería, para las sedes Tunja, Yopal y Villavicencio de la Unidad Administrativa Especial Migración Colombia."/>
    <n v="76161501"/>
    <s v="Servicios de limpieza de edificios"/>
    <n v="30000000"/>
    <n v="32819"/>
    <s v="A-02-02-02-006"/>
    <x v="1"/>
    <m/>
    <m/>
    <m/>
    <x v="2"/>
    <m/>
    <m/>
    <m/>
    <m/>
    <m/>
    <m/>
    <m/>
    <m/>
    <m/>
    <m/>
    <m/>
    <m/>
    <m/>
    <m/>
    <m/>
    <n v="0"/>
    <m/>
    <m/>
    <m/>
    <m/>
    <m/>
    <m/>
    <m/>
    <m/>
    <m/>
    <m/>
    <m/>
    <m/>
    <m/>
    <m/>
    <m/>
    <m/>
    <m/>
    <m/>
    <m/>
    <m/>
  </r>
  <r>
    <s v="Secop I"/>
    <n v="228"/>
    <s v="Claudia Alexandra Triana "/>
    <s v=" 20196231405000123E"/>
    <s v="PCD-067"/>
    <s v="Marzo"/>
    <d v="2019-03-28T00:00:00"/>
    <x v="0"/>
    <s v="Exclusividad"/>
    <s v="Subdirección de Control Migratorio"/>
    <s v="_x000a_Contratar el servicio de mantenimiento preventivo y correctivo, con repuestos, para los equipos de Grafología (video comparadores), de conformidad con las especificaciones técnicas de la Unidad Administrativa Especial Migración Colombia a Nivel Nacional._x000a_"/>
    <n v="72151704"/>
    <s v="Servicio de instalación y mantenimiento de sistemas instrumentados de seguridad"/>
    <n v="126631170"/>
    <n v="33119"/>
    <s v="C-1199-1002-10-0-1199001-02"/>
    <x v="1"/>
    <m/>
    <m/>
    <m/>
    <x v="2"/>
    <m/>
    <m/>
    <m/>
    <m/>
    <m/>
    <m/>
    <m/>
    <m/>
    <m/>
    <m/>
    <m/>
    <m/>
    <m/>
    <m/>
    <m/>
    <n v="0"/>
    <m/>
    <m/>
    <m/>
    <m/>
    <m/>
    <m/>
    <m/>
    <m/>
    <m/>
    <m/>
    <m/>
    <m/>
    <m/>
    <m/>
    <m/>
    <m/>
    <m/>
    <m/>
    <m/>
    <m/>
  </r>
  <r>
    <s v="Tienda Virtual "/>
    <n v="224"/>
    <s v="Claudia Alexandra Triana "/>
    <s v="20196231410000008E"/>
    <n v="57873"/>
    <s v="Marzo"/>
    <d v="2019-03-05T00:00:00"/>
    <x v="1"/>
    <s v="Grandes Superficies"/>
    <s v="Oficina de Comunicaciones "/>
    <s v="Adquirir equipo celular de alta gama para la Unidad Administrativa Especial de Migración Colombia. "/>
    <n v="43191501"/>
    <s v="Teléfonos Móviles"/>
    <n v="3499900"/>
    <n v="29719"/>
    <s v="C-1199-1002-10-0-1199001-02 "/>
    <x v="0"/>
    <s v="En ejecución"/>
    <n v="36214"/>
    <d v="2019-03-05T00:00:00"/>
    <x v="3"/>
    <s v="Nivel Central"/>
    <s v="Bogotá D.C."/>
    <s v="COLOMBIANA DE COMERCIO S.A Y/O ALKOSTOS.A."/>
    <n v="890900943"/>
    <n v="1"/>
    <n v="77519"/>
    <d v="2019-03-06T00:00:00"/>
    <n v="3499900"/>
    <m/>
    <n v="3499900"/>
    <s v="No"/>
    <m/>
    <m/>
    <d v="2019-03-06T00:00:00"/>
    <d v="2019-04-05T00:00:00"/>
    <n v="30"/>
    <s v="CAICEDO CARDONA JUAN MANUEL"/>
    <n v="94486941"/>
    <m/>
    <m/>
    <m/>
    <m/>
    <m/>
    <m/>
    <m/>
    <m/>
    <m/>
    <m/>
    <m/>
    <m/>
    <m/>
    <m/>
    <m/>
    <m/>
    <m/>
    <m/>
  </r>
  <r>
    <s v="Tienda Virtual "/>
    <n v="40"/>
    <s v="Diana Esperanza Duran Garcia "/>
    <s v="20196231410000004E"/>
    <n v="67212"/>
    <s v="Febrero"/>
    <d v="2019-02-14T00:00:00"/>
    <x v="2"/>
    <s v="Acuerdo Marco de Precios "/>
    <s v="Oficina de Tecnología de la Informacion"/>
    <s v="Contratar los enlaces a Internet y servicio complementario de Wifi para “Zona Wifi GRATIS para la gente”."/>
    <n v="81112100"/>
    <s v="Servicios de internet"/>
    <n v="37342113"/>
    <n v="24919"/>
    <s v="C-1199-1002-10-0-1199001-02 "/>
    <x v="0"/>
    <s v="En ejecución"/>
    <n v="36358"/>
    <d v="2019-03-12T00:00:00"/>
    <x v="0"/>
    <s v="Nivel Central"/>
    <s v="Bogotá D.C."/>
    <s v="Media Commerce Partners S.A.S."/>
    <n v="819006966"/>
    <m/>
    <n v="81719"/>
    <d v="2019-03-13T00:00:00"/>
    <n v="23004128"/>
    <m/>
    <n v="23004128"/>
    <s v="No"/>
    <m/>
    <m/>
    <d v="2019-05-01T00:00:00"/>
    <d v="2019-12-31T00:00:00"/>
    <n v="244"/>
    <s v="HERNANDEZ MOLANO JERSON LEONEL"/>
    <n v="80851224"/>
    <m/>
    <m/>
    <m/>
    <m/>
    <m/>
    <m/>
    <m/>
    <m/>
    <m/>
    <m/>
    <m/>
    <m/>
    <m/>
    <m/>
    <m/>
    <m/>
    <m/>
    <m/>
  </r>
  <r>
    <s v="Secop II"/>
    <n v="98"/>
    <s v="Diana Esperanza Duran Garcia "/>
    <s v="20196231405000082E"/>
    <s v="MC-007-2019"/>
    <s v="Febrero"/>
    <d v="2019-02-19T00:00:00"/>
    <x v="1"/>
    <s v="Mínima Cuantía"/>
    <s v="Subdirección Administrativa y Financiera"/>
    <s v="SERVICIO DE MANTENIMIENTO PREVENTIVO Y CORRECTIVO DEL PARQUE AUTOMOTOR ASIGNADO A LA REGIONAL CARIBE."/>
    <n v="78181500"/>
    <s v="Servicios de mantenimiento y reparación de vehículos"/>
    <n v="25000000"/>
    <n v="24319"/>
    <s v="A-02-02-02-008 "/>
    <x v="0"/>
    <s v="En ejecución"/>
    <s v="AO-006-2019"/>
    <d v="2019-03-13T00:00:00"/>
    <x v="0"/>
    <s v="Regional Caribe"/>
    <s v="Cartagena"/>
    <s v="LILA MARGARITA ARTEAGA TILVE - TALLER FORD DE LA COSTA"/>
    <n v="45503049"/>
    <m/>
    <n v="81819"/>
    <d v="2019-03-13T00:00:00"/>
    <n v="25000000"/>
    <m/>
    <n v="25000000"/>
    <s v="No"/>
    <m/>
    <m/>
    <d v="2019-03-15T00:00:00"/>
    <d v="2019-12-31T00:00:00"/>
    <n v="291"/>
    <s v="GUTIERREZ GUARDO IBETH SENOVIA"/>
    <n v="30762702"/>
    <m/>
    <m/>
    <m/>
    <m/>
    <m/>
    <m/>
    <m/>
    <m/>
    <m/>
    <m/>
    <m/>
    <m/>
    <m/>
    <m/>
    <m/>
    <m/>
    <m/>
    <m/>
  </r>
  <r>
    <s v="Secop II"/>
    <n v="43"/>
    <s v="Diana Esperanza Duran Garcia "/>
    <s v="20196231405000072E"/>
    <s v="SIP-004-2019"/>
    <s v="Febrero"/>
    <d v="2019-02-21T00:00:00"/>
    <x v="2"/>
    <s v="Subasta Inversa Electrónica"/>
    <s v="Oficina de Tecnología de la Informacion"/>
    <s v="Contratar la prestación del servicio de videoconferencia entre las sedes de la Unidad Administrativa Especial Migración Colombia, de acuerdo con los requerimientos técnicos de la Entidad."/>
    <n v="81111800"/>
    <s v="Servicios de Sistemas y Administración de Componentes de Sistemas"/>
    <s v="$372.408.042"/>
    <n v="23519"/>
    <s v="C-1199-1002-10 "/>
    <x v="1"/>
    <m/>
    <m/>
    <m/>
    <x v="2"/>
    <m/>
    <m/>
    <m/>
    <m/>
    <m/>
    <m/>
    <m/>
    <m/>
    <m/>
    <m/>
    <m/>
    <m/>
    <m/>
    <m/>
    <m/>
    <m/>
    <m/>
    <m/>
    <m/>
    <m/>
    <m/>
    <m/>
    <m/>
    <m/>
    <m/>
    <m/>
    <m/>
    <m/>
    <m/>
    <m/>
    <m/>
    <m/>
    <m/>
    <m/>
    <m/>
    <m/>
  </r>
  <r>
    <s v="Secop II"/>
    <n v="57"/>
    <s v="Diana Esperanza Duran Garcia "/>
    <s v="20196231403000005E"/>
    <s v="SIP-006-2019"/>
    <s v="Febrero"/>
    <d v="2019-02-20T00:00:00"/>
    <x v="2"/>
    <s v="Subasta Inversa Electrónica"/>
    <s v="Oficina de Tecnología de la Informacion"/>
    <s v="Adquirir la extensión de garantía para los servidores marca Hewlett-Packard, con su debido soporte, que hacen parte de la plataforma tecnológica de la Unidad Administrativa Especial Migración Colombia. "/>
    <n v="81111500"/>
    <s v="Ingeniería de software o hardware"/>
    <s v="$152.732.520"/>
    <n v="23119"/>
    <s v="C-1199-1002-10-0-1199001-02"/>
    <x v="1"/>
    <m/>
    <m/>
    <m/>
    <x v="2"/>
    <m/>
    <m/>
    <m/>
    <m/>
    <m/>
    <m/>
    <d v="1899-12-30T00:00:00"/>
    <n v="0"/>
    <n v="0"/>
    <n v="0"/>
    <m/>
    <d v="1899-12-30T00:00:00"/>
    <m/>
    <m/>
    <m/>
    <m/>
    <m/>
    <m/>
    <n v="0"/>
    <d v="1899-12-30T00:00:00"/>
    <n v="0"/>
    <d v="1899-12-30T00:00:00"/>
    <n v="0"/>
    <d v="1899-12-30T00:00:00"/>
    <n v="0"/>
    <d v="1899-12-30T00:00:00"/>
    <n v="0"/>
    <n v="0"/>
    <d v="1899-12-30T00:00:00"/>
    <n v="0"/>
    <d v="1899-12-30T00:00:00"/>
    <n v="0"/>
    <d v="1899-12-30T00:00:00"/>
    <n v="0"/>
    <d v="1899-12-30T00:00:00"/>
    <n v="0"/>
  </r>
  <r>
    <s v="Secop II"/>
    <n v="157"/>
    <s v="Diana Esperanza Duran Garcia "/>
    <s v="20196231405000084E"/>
    <s v="PCD-054-2019"/>
    <s v="Febrero"/>
    <d v="2019-02-22T00:00:00"/>
    <x v="0"/>
    <s v="Prestación de Servicios Profesionales "/>
    <s v="Subdirección de Talento Humano "/>
    <s v="CONTRATAR LOS SERVICIOS PROFESIONALES PARA LA REALIZACIÓN DE ACCIONES DE FORMACIÓN EN IDIOMAS PARA FUNCIONARIOS A NIVEL NACIONAL"/>
    <n v="86111701"/>
    <s v="Enseñanza de idioma extranjero"/>
    <s v="$ 45.000.000"/>
    <n v="27919"/>
    <s v="C-1199-1002-9-0-1199005-02"/>
    <x v="1"/>
    <m/>
    <m/>
    <m/>
    <x v="2"/>
    <m/>
    <m/>
    <m/>
    <m/>
    <m/>
    <m/>
    <d v="1899-12-30T00:00:00"/>
    <n v="0"/>
    <n v="0"/>
    <n v="0"/>
    <m/>
    <d v="1899-12-30T00:00:00"/>
    <m/>
    <m/>
    <m/>
    <m/>
    <m/>
    <m/>
    <n v="0"/>
    <d v="1899-12-30T00:00:00"/>
    <n v="0"/>
    <d v="1899-12-30T00:00:00"/>
    <n v="0"/>
    <d v="1899-12-30T00:00:00"/>
    <n v="0"/>
    <d v="1899-12-30T00:00:00"/>
    <n v="0"/>
    <n v="0"/>
    <d v="1899-12-30T00:00:00"/>
    <n v="0"/>
    <d v="1899-12-30T00:00:00"/>
    <n v="0"/>
    <d v="1899-12-30T00:00:00"/>
    <n v="0"/>
    <d v="1899-12-30T00:00:00"/>
    <n v="0"/>
  </r>
  <r>
    <s v="Secop II"/>
    <n v="96"/>
    <s v="Diana Esperanza Duran Garcia "/>
    <s v="20196231405000078E"/>
    <s v="MC-014-2019"/>
    <s v="Febrero"/>
    <d v="2019-02-25T00:00:00"/>
    <x v="1"/>
    <s v="Mínima Cuantía"/>
    <s v="Subdirección Administrativa y Financiera"/>
    <s v="CONTRATACION EL SERVICIO DE MANTENIMIENTO CON TALLER AUTORIZADO PARA LOS VEHÍCULOS TOYOTA."/>
    <n v="78181500"/>
    <s v="Servicios de mantenimiento y reparación de vehículos"/>
    <n v="25000000"/>
    <n v="23419"/>
    <s v="A-02-02-02-008"/>
    <x v="0"/>
    <s v="En ejecución"/>
    <s v="AO-009-2019"/>
    <d v="2019-03-21T00:00:00"/>
    <x v="5"/>
    <s v="Nivel Central"/>
    <s v="Bogotá D.C."/>
    <s v="CARCO S.A."/>
    <n v="860000189"/>
    <n v="3"/>
    <n v="86919"/>
    <d v="2019-03-20T00:00:00"/>
    <n v="25000000"/>
    <m/>
    <n v="25000000"/>
    <s v="No"/>
    <m/>
    <m/>
    <d v="2019-03-26T00:00:00"/>
    <d v="2019-12-31T00:00:00"/>
    <n v="280"/>
    <s v="CASTILLO CARDENAS FELIPE"/>
    <n v="80251761"/>
    <n v="0"/>
    <d v="1899-12-30T00:00:00"/>
    <n v="0"/>
    <d v="1899-12-30T00:00:00"/>
    <n v="0"/>
    <d v="1899-12-30T00:00:00"/>
    <n v="0"/>
    <d v="1899-12-30T00:00:00"/>
    <n v="0"/>
    <n v="0"/>
    <d v="1899-12-30T00:00:00"/>
    <n v="0"/>
    <d v="1899-12-30T00:00:00"/>
    <n v="0"/>
    <d v="1899-12-30T00:00:00"/>
    <n v="0"/>
    <d v="1899-12-30T00:00:00"/>
    <n v="0"/>
  </r>
  <r>
    <s v="Secop II"/>
    <n v="170"/>
    <s v="Diana Esperanza Duran Garcia "/>
    <s v="20196231405000087E"/>
    <s v="LP-001-2019"/>
    <s v="Febrero"/>
    <d v="2019-02-28T00:00:00"/>
    <x v="3"/>
    <s v="Prestación de Servicios Profesionales "/>
    <s v="Subdirección de Talento Humano "/>
    <s v="Contratar la prestación de servicios de actividades culturales, lúdicas, deportivas y recreativas, para los funcionarios de Migración Colombia a Nivel Nacional."/>
    <n v="78111800"/>
    <s v="Transporte por carretera…ETC."/>
    <s v="$450.000.000"/>
    <n v="25619"/>
    <s v="A-02-02-02-009"/>
    <x v="1"/>
    <m/>
    <m/>
    <m/>
    <x v="2"/>
    <m/>
    <m/>
    <m/>
    <m/>
    <m/>
    <m/>
    <m/>
    <m/>
    <m/>
    <m/>
    <m/>
    <m/>
    <m/>
    <m/>
    <m/>
    <m/>
    <m/>
    <m/>
    <m/>
    <m/>
    <m/>
    <m/>
    <m/>
    <m/>
    <m/>
    <m/>
    <m/>
    <m/>
    <m/>
    <m/>
    <m/>
    <m/>
    <m/>
    <m/>
    <m/>
    <m/>
  </r>
  <r>
    <s v="Secop II"/>
    <n v="101"/>
    <s v="Jenny Motavita"/>
    <s v="20196231405000089E"/>
    <s v="SIP 001-2019"/>
    <s v="Febrero"/>
    <d v="2019-02-20T00:00:00"/>
    <x v="2"/>
    <s v="Subasta Inversa Electrónica"/>
    <s v="Subdirección Administrativa y Financiera"/>
    <s v="MANTENIMIENTO PREVENTIVO Y CORRECTIVO DE PLANTAS ELECTRICAS A NIVEL NACIONAL"/>
    <n v="72151414"/>
    <s v="Servicio de mantenimiento de energia de emergencia o energia"/>
    <n v="80000000"/>
    <n v="25319"/>
    <s v="A-02-02-02-008"/>
    <x v="1"/>
    <m/>
    <m/>
    <m/>
    <x v="2"/>
    <m/>
    <m/>
    <m/>
    <m/>
    <m/>
    <m/>
    <m/>
    <n v="0"/>
    <n v="0"/>
    <n v="0"/>
    <m/>
    <m/>
    <m/>
    <m/>
    <m/>
    <n v="0"/>
    <m/>
    <m/>
    <n v="0"/>
    <m/>
    <n v="0"/>
    <m/>
    <n v="0"/>
    <m/>
    <n v="0"/>
    <m/>
    <n v="0"/>
    <n v="0"/>
    <m/>
    <n v="0"/>
    <m/>
    <n v="0"/>
    <m/>
    <n v="0"/>
    <m/>
    <n v="0"/>
  </r>
  <r>
    <s v="Secop II"/>
    <n v="131"/>
    <s v="Jenny Motavita"/>
    <s v="20196231411000001E"/>
    <s v="SIP 002-2019"/>
    <s v="Febrero"/>
    <d v="2019-02-21T00:00:00"/>
    <x v="2"/>
    <s v="Subasta Inversa Electrónica"/>
    <s v="Subdirección Administrativa y Financiera"/>
    <s v="SUMINISTRAR LOS MATERIALES FERRO ELECTRICOS PARA ATENDER LOS REQUERIMIENTOS QUE EN MATERIA DE MANTENIMIENTO LOCATIVO PRESENTE LA SEDE DEL NIVEL CENTRAL Y LAS SEDES Y PCM PERTENECIENTES A LA REGIONAL ANDINA Y DEMAS QUE SE REQUIERAN"/>
    <n v="40141700"/>
    <s v="Distribuidos de fluidos y gas"/>
    <n v="100000000"/>
    <n v="21719"/>
    <s v="A-02-02-0-001,A-02-02-0-002,A-02-02-0-003,A-02-02-0-004"/>
    <x v="1"/>
    <m/>
    <m/>
    <m/>
    <x v="2"/>
    <m/>
    <m/>
    <m/>
    <m/>
    <m/>
    <m/>
    <m/>
    <n v="0"/>
    <n v="0"/>
    <n v="0"/>
    <m/>
    <m/>
    <m/>
    <m/>
    <m/>
    <n v="0"/>
    <m/>
    <m/>
    <n v="0"/>
    <m/>
    <n v="0"/>
    <m/>
    <n v="0"/>
    <m/>
    <n v="0"/>
    <m/>
    <n v="0"/>
    <n v="0"/>
    <m/>
    <n v="0"/>
    <m/>
    <n v="0"/>
    <m/>
    <n v="0"/>
    <m/>
    <n v="0"/>
  </r>
  <r>
    <s v="Secop II"/>
    <n v="134"/>
    <s v="Jenny Motavita"/>
    <s v="20196231405000090E"/>
    <s v="MC 008-2019"/>
    <s v="Febrero"/>
    <d v="2019-02-22T00:00:00"/>
    <x v="1"/>
    <s v="Mínima Cuantía"/>
    <s v="Subdirección Administrativa y Financiera"/>
    <s v="SUMINISTRO DE COMBUSTIBLE PARA EL PARQUE AUTOMOTOR DE PUERTO CARREÑO"/>
    <n v="15101505"/>
    <s v="Disel"/>
    <n v="4500000"/>
    <n v="24819"/>
    <s v="A-02-02-01-003 otros bienes trasportables (Excepto productos metalicos, maquinaria y equipo)"/>
    <x v="2"/>
    <m/>
    <m/>
    <m/>
    <x v="2"/>
    <m/>
    <m/>
    <m/>
    <m/>
    <m/>
    <m/>
    <m/>
    <m/>
    <m/>
    <m/>
    <m/>
    <m/>
    <m/>
    <m/>
    <m/>
    <m/>
    <m/>
    <m/>
    <m/>
    <m/>
    <m/>
    <m/>
    <m/>
    <m/>
    <m/>
    <m/>
    <m/>
    <m/>
    <m/>
    <m/>
    <m/>
    <m/>
    <m/>
    <m/>
    <m/>
    <m/>
  </r>
  <r>
    <s v="Secop II"/>
    <n v="167"/>
    <s v="Jenny Motavita"/>
    <s v="20196231405000094E"/>
    <s v="PCD 055-2019"/>
    <s v="Febrero"/>
    <d v="2019-02-26T00:00:00"/>
    <x v="0"/>
    <s v="Prestación de Servicios Profesionales "/>
    <s v="Subdirección de Talento Humano "/>
    <s v="Contratar los servicios profesionales para la realización de acciones de formación en idiomas para los funcionarios de Bogotá"/>
    <n v="86111701"/>
    <s v="Enseñanza de idioma extranjero"/>
    <n v="60000000"/>
    <n v="27819"/>
    <s v="C-1199-1002-9-0-1199005-02 "/>
    <x v="0"/>
    <s v="En ejecución"/>
    <s v="CO-051-2019"/>
    <d v="2019-03-14T00:00:00"/>
    <x v="4"/>
    <s v="Nivel Central"/>
    <s v="Bogotá D.C."/>
    <s v="BRITHS COUNCIL-CONSEJO BRITANICO"/>
    <n v="899999066"/>
    <n v="5"/>
    <n v="83119"/>
    <d v="2019-03-14T00:00:00"/>
    <n v="60000000"/>
    <n v="0"/>
    <n v="0"/>
    <s v="No"/>
    <m/>
    <m/>
    <d v="2019-03-14T00:00:00"/>
    <d v="2019-12-31T00:00:00"/>
    <n v="292"/>
    <s v="CLAUDIA BASTIDAS UBATE"/>
    <n v="53907500"/>
    <m/>
    <m/>
    <m/>
    <m/>
    <m/>
    <m/>
    <m/>
    <m/>
    <m/>
    <m/>
    <m/>
    <m/>
    <m/>
    <m/>
    <m/>
    <m/>
    <m/>
    <m/>
  </r>
  <r>
    <s v="Secop II"/>
    <n v="155"/>
    <s v="Jenny Motavita"/>
    <s v="20196231405000101E"/>
    <s v="MC-015-2019"/>
    <s v="Febrero"/>
    <d v="2019-02-25T00:00:00"/>
    <x v="1"/>
    <s v="Mínima Cuantía"/>
    <s v="Subdirección de Talento Humano "/>
    <s v="CONTRATAR UNA EMPRESA ESPECIALIZADA EN LA REALIZACION EXAMENES MEDICOS OCUPACIONES DE INGRESO , EGRESO, PERIODICOS CON ENFASIS EN OSTEOMUSCULAR, CARDIOVASCULAR, OPTOMETRIA Y AUDIOMETRIA "/>
    <n v="85101502"/>
    <s v="Servicios clinicos especializados"/>
    <n v="37000000"/>
    <n v="27119"/>
    <s v="A-03-04-02-036 "/>
    <x v="0"/>
    <s v="En ejecución"/>
    <s v="AO-008-2019"/>
    <d v="2019-03-14T00:00:00"/>
    <x v="4"/>
    <s v="Nivel Central"/>
    <s v="Bogotá D.C."/>
    <s v="EVALUA SALUD IPS S.A.S"/>
    <n v="900380150"/>
    <n v="0"/>
    <n v="83019"/>
    <d v="2019-03-14T00:00:00"/>
    <n v="37000000"/>
    <n v="0"/>
    <n v="0"/>
    <s v="Si "/>
    <d v="2019-03-19T00:00:00"/>
    <s v="2 CUMPLIMIENTO"/>
    <d v="2019-03-19T00:00:00"/>
    <d v="2019-06-14T00:00:00"/>
    <n v="87"/>
    <s v="MARISOL BARACALDO RODRIGUEZ"/>
    <n v="52213548"/>
    <m/>
    <m/>
    <m/>
    <m/>
    <m/>
    <m/>
    <m/>
    <m/>
    <m/>
    <m/>
    <m/>
    <m/>
    <m/>
    <m/>
    <m/>
    <m/>
    <m/>
    <m/>
  </r>
  <r>
    <s v="Secop II"/>
    <n v="99"/>
    <s v="Jenny Motavita"/>
    <s v="20196231405000088E"/>
    <s v="MC-017-2019"/>
    <s v="Febrero"/>
    <d v="2019-02-27T00:00:00"/>
    <x v="1"/>
    <s v="Mínima Cuantía"/>
    <s v="Subdirección Administrativa y Financiera"/>
    <s v="Contratar el mantenimiento preventivo y correctivo con suministro de repuestos nuevos, originales u homologados para los vehículos multimarca que conforman el parque automotor de la Unidad Administrativa Especial Migración Colombia de la Regional Amazonas"/>
    <n v="78181502"/>
    <s v="Reparacion de trasmision"/>
    <n v="15000000"/>
    <n v="24419"/>
    <s v="A-02-02-02-008 "/>
    <x v="0"/>
    <s v="En ejecución"/>
    <s v="AO 10-2019"/>
    <d v="2019-03-21T00:00:00"/>
    <x v="4"/>
    <s v="Nivel Central"/>
    <s v="Leticia"/>
    <s v="JORGE IVAN VILLADA GOMEZ"/>
    <n v="9817150"/>
    <m/>
    <n v="87219"/>
    <d v="2019-03-21T00:00:00"/>
    <n v="15000000"/>
    <n v="0"/>
    <n v="15000000"/>
    <s v="No"/>
    <m/>
    <m/>
    <d v="2019-03-21T00:00:00"/>
    <d v="2019-12-31T00:00:00"/>
    <n v="285"/>
    <s v="MEDINA DOSANTOS HANNE"/>
    <n v="40179426"/>
    <m/>
    <m/>
    <m/>
    <m/>
    <m/>
    <m/>
    <m/>
    <m/>
    <m/>
    <m/>
    <m/>
    <m/>
    <m/>
    <m/>
    <m/>
    <m/>
    <m/>
    <m/>
  </r>
  <r>
    <s v="Secop II"/>
    <n v="132"/>
    <s v="Jenny Motavita"/>
    <s v="20196231411000002E"/>
    <s v="SIP 008-2019"/>
    <s v="Febrero"/>
    <d v="2019-02-28T00:00:00"/>
    <x v="2"/>
    <s v="Subasta Inversa Electrónica"/>
    <s v="Subdirección Administrativa y Financiera"/>
    <s v="CONTRATAR EL SUMINISTRO DE COMBUSTIBLE PARA LOS MUNICIPIOS NO CUBIERTOS POR EL ACUERDO MARCO DE PRECIOS DE COLOMBIA COMPRA EFICIENTE: AGUACHICA, BUENAVENTURA, CÚCUTA, IPIALES, LA DORADA, PASTO, QUIBDÓ, SAN GIL, SOLEDAD, PUERTO COLOMBIA, VALLEDUPAR, ARAUCA, BUCARAMANGA, TUNJA,  POPAYAN  Y YOPAL"/>
    <n v="15101505"/>
    <s v="Disel"/>
    <n v="110000000"/>
    <n v="19619"/>
    <s v="A-02-02-01-003 Nombre del Rubro: OTROS BIENES TRANSPORTABLES (EXCEPTO PRODUCTOS METÁLICOS, MAQUINARIA y EQUIPO)"/>
    <x v="1"/>
    <m/>
    <m/>
    <m/>
    <x v="2"/>
    <m/>
    <m/>
    <m/>
    <m/>
    <m/>
    <m/>
    <m/>
    <m/>
    <m/>
    <m/>
    <m/>
    <m/>
    <m/>
    <m/>
    <m/>
    <m/>
    <m/>
    <m/>
    <m/>
    <m/>
    <m/>
    <m/>
    <m/>
    <m/>
    <m/>
    <m/>
    <m/>
    <m/>
    <m/>
    <m/>
    <m/>
    <m/>
    <m/>
    <m/>
    <m/>
    <m/>
  </r>
  <r>
    <s v="Secop II"/>
    <n v="58"/>
    <s v="Jenny Motavita"/>
    <s v="20196231405000051E"/>
    <s v="LP 003-2019"/>
    <s v="Marzo"/>
    <d v="2019-03-15T00:00:00"/>
    <x v="3"/>
    <s v="Prestación de Servicios Profesionales "/>
    <s v="Subdirección Administrativa y Financiera"/>
    <s v="Contratar la prestación del servicio de vigilancia y seguridad privada para la Unidad Administrativa Especial_x000a_Migración Colombia en sus sedes ubicadas a nivel nacional  (Nivel Central, Regionales, Centros Facilitadores de Servicios Migratorios y Puestos de Control Migratorio)._x000a_"/>
    <n v="92121500"/>
    <s v="servicio de guardia"/>
    <n v="17136501957"/>
    <n v="21919"/>
    <s v="A-02-02-02-0088 "/>
    <x v="1"/>
    <m/>
    <m/>
    <m/>
    <x v="2"/>
    <m/>
    <m/>
    <m/>
    <m/>
    <m/>
    <m/>
    <m/>
    <m/>
    <m/>
    <m/>
    <m/>
    <m/>
    <m/>
    <m/>
    <m/>
    <m/>
    <m/>
    <m/>
    <m/>
    <m/>
    <m/>
    <m/>
    <m/>
    <m/>
    <m/>
    <m/>
    <m/>
    <m/>
    <m/>
    <m/>
    <m/>
    <m/>
    <m/>
    <m/>
    <m/>
    <m/>
  </r>
  <r>
    <s v="Secop II"/>
    <n v="145"/>
    <s v="Jenny Motavita"/>
    <s v="20196231405000112E"/>
    <s v="PCD 062-2019"/>
    <s v="Marzo"/>
    <d v="2019-03-26T00:00:00"/>
    <x v="0"/>
    <s v="Prestación de Servicios Profesionales "/>
    <s v="Subdirección de Talento Humano "/>
    <s v="Contratar los servicios profesionales para la realización de una acción de formación en Excel dirigido a funcionarios de Migración Colombia."/>
    <n v="86101705"/>
    <s v="capacitacion administrativa"/>
    <n v="22400000"/>
    <n v="33619"/>
    <s v="C-1199-1002-9-0-1199005-02 "/>
    <x v="1"/>
    <m/>
    <m/>
    <m/>
    <x v="2"/>
    <m/>
    <m/>
    <m/>
    <m/>
    <m/>
    <m/>
    <m/>
    <m/>
    <m/>
    <m/>
    <m/>
    <m/>
    <m/>
    <m/>
    <m/>
    <m/>
    <m/>
    <m/>
    <m/>
    <m/>
    <m/>
    <m/>
    <m/>
    <m/>
    <m/>
    <m/>
    <m/>
    <m/>
    <m/>
    <m/>
    <m/>
    <m/>
    <m/>
    <m/>
    <m/>
    <m/>
  </r>
  <r>
    <s v="Secop II"/>
    <n v="232"/>
    <s v="Jenny Motavita"/>
    <s v="20196231411000007E"/>
    <s v="MC 028-2019"/>
    <s v="Marzo"/>
    <d v="2019-03-26T00:00:00"/>
    <x v="1"/>
    <s v="Mínima Cuantía"/>
    <s v="Subdirección Administrativa y Financiera"/>
    <s v="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  "/>
    <n v="15101505"/>
    <s v="DISEL"/>
    <n v="4500000"/>
    <n v="24819"/>
    <s v="A-2-0-4-4-1"/>
    <x v="1"/>
    <m/>
    <m/>
    <m/>
    <x v="2"/>
    <m/>
    <m/>
    <m/>
    <m/>
    <m/>
    <m/>
    <m/>
    <m/>
    <m/>
    <m/>
    <m/>
    <m/>
    <m/>
    <m/>
    <m/>
    <m/>
    <m/>
    <m/>
    <m/>
    <m/>
    <m/>
    <m/>
    <m/>
    <m/>
    <m/>
    <m/>
    <m/>
    <m/>
    <m/>
    <m/>
    <m/>
    <m/>
    <m/>
    <m/>
    <m/>
    <m/>
  </r>
  <r>
    <s v="Secop I"/>
    <n v="133"/>
    <s v="Jenny Motavita"/>
    <s v="20196231411000006E"/>
    <s v="MC 032-2019"/>
    <s v="Marzo"/>
    <d v="2019-03-27T00:00:00"/>
    <x v="1"/>
    <s v="Mínima Cuantía"/>
    <s v="Subdirección Administrativa y Financiera"/>
    <s v="Contratar el suministro de combustibles (Gasolina Corriente y ACPM diésel corriente) para el parque automotor y la planta eléctrica asignados al PCM y CFSM de San Andrés y Providencia, perteneciente a la Regional San Andres, de la Unidad Administrativa Especial Migración Colombia."/>
    <n v="15101505"/>
    <s v="DISEL"/>
    <n v="16000000"/>
    <n v="33419"/>
    <s v="02-02-01-003 – OTROS BIENES TRANSPORTABLES (EXCEPTO PRODUCTOS METALICOS, MAQUINARIA Y EQUIPI) "/>
    <x v="1"/>
    <m/>
    <m/>
    <m/>
    <x v="2"/>
    <m/>
    <m/>
    <m/>
    <m/>
    <m/>
    <m/>
    <m/>
    <m/>
    <m/>
    <m/>
    <m/>
    <m/>
    <m/>
    <m/>
    <m/>
    <m/>
    <m/>
    <m/>
    <m/>
    <m/>
    <m/>
    <m/>
    <m/>
    <m/>
    <m/>
    <m/>
    <m/>
    <m/>
    <m/>
    <m/>
    <m/>
    <m/>
    <m/>
    <m/>
    <m/>
    <m/>
  </r>
  <r>
    <s v="Secop II"/>
    <n v="227"/>
    <s v="Jenny Motavita"/>
    <s v="20196231405000114E"/>
    <s v="MC 033-2019"/>
    <s v="Marzo"/>
    <d v="2019-03-29T00:00:00"/>
    <x v="1"/>
    <s v="Mínima Cuantía"/>
    <s v="Subdirección de Control Migratorio"/>
    <s v="SERVICIO DE MANTENIMIENTO PREVENTIVO Y CORRECTIVO PARA LOS EQUIPOS DE GRAFOLOGÍA (ESTÉREO MICROSCOPIOS) A NIVEL NACIONAL, CON BOLSA DE REPUESTOS, DE CONFORMIDAD CON LAS ESPECIFICACIONES TÉCNICAS DE LA UNIDAD ADMINISTRATIVA ESPECIAL MIGRACIÓN COLOMBIA A NIVEL NACIONAL"/>
    <n v="72151704"/>
    <s v="Servicio de instalación y mantenimiento de sistemas instrumentados de seguridad"/>
    <n v="15470809"/>
    <n v="33219"/>
    <s v="C-1199-10002-10-0-1199001-02 ADQUISICION DE BIENES Y SERVICIOS"/>
    <x v="1"/>
    <m/>
    <m/>
    <m/>
    <x v="2"/>
    <m/>
    <m/>
    <m/>
    <m/>
    <m/>
    <m/>
    <m/>
    <m/>
    <m/>
    <m/>
    <m/>
    <m/>
    <m/>
    <m/>
    <m/>
    <m/>
    <m/>
    <m/>
    <m/>
    <m/>
    <m/>
    <m/>
    <m/>
    <m/>
    <m/>
    <m/>
    <m/>
    <m/>
    <m/>
    <m/>
    <m/>
    <m/>
    <m/>
    <m/>
    <m/>
    <m/>
  </r>
  <r>
    <s v="Secop I"/>
    <n v="147"/>
    <s v="Jenny Motavita"/>
    <s v="20196231405000113E"/>
    <s v="PCD 066-2019"/>
    <s v="Marzo"/>
    <d v="2019-03-28T00:00:00"/>
    <x v="0"/>
    <s v="Prestación de Servicios Profesionales "/>
    <s v="Subdirección de Talento Humano "/>
    <s v="CONTRATAR LOS SERVICIOS PROFESIONALES  PARA REALIZAR UNA ACCIÓN DE FORMACIÓN EN PROCEDIMIENTO ADMINISTRATIVO Y DE LO CONTENCIOSO ADMINISTRATIVO."/>
    <n v="86111604"/>
    <s v="CONTRATAR LOS SERVICIOS PROFESIONALES  PARA REALIZAR UNA ACCIÓN DE FORMACIÓN EN PROCEDIMIENTO ADMINISTRATIVO Y DE LO CONTENCIOSO ADMINISTRATIVO"/>
    <n v="16000000"/>
    <n v="33419"/>
    <s v=": A-02-02-02-009-002-09 SERVICIOS PARA LA COMUNIDAD, SOCIALES Y PERSONALES,"/>
    <x v="1"/>
    <m/>
    <m/>
    <m/>
    <x v="2"/>
    <m/>
    <m/>
    <m/>
    <m/>
    <m/>
    <m/>
    <m/>
    <m/>
    <m/>
    <m/>
    <m/>
    <m/>
    <m/>
    <m/>
    <m/>
    <m/>
    <m/>
    <m/>
    <m/>
    <m/>
    <m/>
    <m/>
    <m/>
    <m/>
    <m/>
    <m/>
    <m/>
    <m/>
    <m/>
    <m/>
    <m/>
    <m/>
    <m/>
    <m/>
    <m/>
    <m/>
  </r>
  <r>
    <s v="Secop I"/>
    <n v="231"/>
    <s v="Jenny Motavita"/>
    <s v="20196231405000115E"/>
    <s v="PCD 068-2019"/>
    <s v="Marzo"/>
    <d v="2019-03-29T00:00:00"/>
    <x v="0"/>
    <s v="Prestación de Servicios Profesionales "/>
    <s v="Subdirección de Control Disciplinario Interno "/>
    <s v="CONTRATAR LOS SERVICIOS PROFESIONALES PARA LA REALIZACIÓN DE UN SEMINARIO EN NEGOCIACIÓN COLECTIVA PARA LOS FUNCIONARIOS DE MIGRACIÓN COLOMBIA."/>
    <n v="86111600"/>
    <s v="Educación de adultos"/>
    <n v="12000000"/>
    <n v="34619"/>
    <s v="A-2-0-4-21-11 OTROS SERVICIOS PARA CAPACITACION, BIENESTAR SOCIAL Y ESTIMULOS;"/>
    <x v="1"/>
    <m/>
    <m/>
    <m/>
    <x v="2"/>
    <m/>
    <m/>
    <m/>
    <m/>
    <m/>
    <m/>
    <m/>
    <m/>
    <m/>
    <m/>
    <m/>
    <m/>
    <m/>
    <m/>
    <m/>
    <m/>
    <m/>
    <m/>
    <m/>
    <m/>
    <m/>
    <m/>
    <m/>
    <m/>
    <m/>
    <m/>
    <m/>
    <m/>
    <m/>
    <m/>
    <m/>
    <m/>
    <m/>
    <m/>
    <m/>
    <m/>
  </r>
  <r>
    <s v="Secop II"/>
    <n v="102"/>
    <s v="José Clemente Gómez R."/>
    <s v="  20196231405000095E"/>
    <s v="SAMC-001-2019"/>
    <s v="Febrero"/>
    <d v="2019-02-13T00:00:00"/>
    <x v="2"/>
    <s v="Menor Cuantía"/>
    <s v="Subdirección Administrativa y Financiera"/>
    <s v="Contratar el mantenimiento preventivo y correctivo con suministro de repuestos originales u homologados para los vehículos Multimarcas que conforman el parque automotor de la Unidad Administrativa Especial Migración ubicados en Bogotá, Regional Aeropuerto El Dorado y Regional Andina sedes Tunja, Ibagué y Neiva."/>
    <n v="78181500"/>
    <s v="Servicios de mantenimiento y reparación de vehículos"/>
    <n v="120000000"/>
    <n v="24619"/>
    <s v="A-02-02-02-008 "/>
    <x v="1"/>
    <m/>
    <m/>
    <d v="1900-02-12T00:00:00"/>
    <x v="2"/>
    <m/>
    <m/>
    <m/>
    <m/>
    <m/>
    <m/>
    <s v="1900/01/01"/>
    <n v="0"/>
    <n v="0"/>
    <n v="0"/>
    <m/>
    <d v="1900-02-18T00:00:00"/>
    <m/>
    <d v="1900-02-14T00:00:00"/>
    <d v="1900-02-14T00:00:00"/>
    <n v="0"/>
    <m/>
    <m/>
    <n v="0"/>
    <d v="1899-12-30T00:00:00"/>
    <n v="0"/>
    <d v="1899-12-30T00:00:00"/>
    <n v="0"/>
    <d v="1899-12-30T00:00:00"/>
    <n v="0"/>
    <d v="1899-12-30T00:00:00"/>
    <n v="0"/>
    <n v="0"/>
    <d v="1899-12-30T00:00:00"/>
    <n v="0"/>
    <d v="1899-12-30T00:00:00"/>
    <n v="0"/>
    <d v="1899-12-30T00:00:00"/>
    <n v="0"/>
    <d v="1899-12-30T00:00:00"/>
    <n v="0"/>
  </r>
  <r>
    <s v="Secop II"/>
    <n v="135"/>
    <s v="José Clemente Gómez R."/>
    <s v="20196231407000007E"/>
    <s v="MC-011-2019"/>
    <s v="Febrero"/>
    <d v="2019-02-22T00:00:00"/>
    <x v="1"/>
    <s v="Mínima Cuantía"/>
    <s v="Subdirección Administrativa y Financiera"/>
    <s v="Suministro de combustible para el parque automotor y plantas eléctricas Regional Antioquia PCMM de Turbo y Capurganá."/>
    <s v="15101505 15101506"/>
    <s v="Combustible diésel Gasolina corriente"/>
    <n v="8000000"/>
    <n v="25219"/>
    <s v="A-02-02-01-003"/>
    <x v="0"/>
    <s v="En ejecución"/>
    <s v="AO-013-2019"/>
    <d v="2019-03-21T00:00:00"/>
    <x v="6"/>
    <s v="Regional  Antioquia"/>
    <s v="Turbo"/>
    <s v="LUZ NATALIA GOMEZ ZULUAGA"/>
    <n v="32299535"/>
    <m/>
    <n v="87319"/>
    <d v="2019-03-21T00:00:00"/>
    <n v="8000000"/>
    <s v="N/A"/>
    <n v="8000000"/>
    <s v="No"/>
    <s v="N/A"/>
    <m/>
    <d v="2019-03-21T00:00:00"/>
    <d v="2019-12-31T00:00:00"/>
    <n v="285"/>
    <s v="MIRYAM DEL CARMEN MENA CHALA"/>
    <n v="43919498"/>
    <n v="0"/>
    <d v="1899-12-30T00:00:00"/>
    <n v="0"/>
    <d v="1899-12-30T00:00:00"/>
    <n v="0"/>
    <d v="1899-12-30T00:00:00"/>
    <n v="0"/>
    <d v="1899-12-30T00:00:00"/>
    <n v="8000000"/>
    <n v="0"/>
    <d v="1899-12-30T00:00:00"/>
    <n v="0"/>
    <d v="1899-12-30T00:00:00"/>
    <n v="0"/>
    <d v="1899-12-30T00:00:00"/>
    <n v="0"/>
    <d v="1899-12-30T00:00:00"/>
    <n v="285"/>
  </r>
  <r>
    <s v="Secop II"/>
    <n v="97"/>
    <s v="José Clemente Gómez R."/>
    <s v="20196231405000081E"/>
    <s v="MC-016-2019"/>
    <s v="Febrero"/>
    <d v="2019-02-25T00:00:00"/>
    <x v="1"/>
    <s v="Mínima Cuantía"/>
    <s v="Subdirección Administrativa y Financiera"/>
    <s v="CONTRATACION SERVICIO DE MANTENIMIENTO CON TALLER AUTORIZADO PARA LOS VEHÍCULOS CHEVROLET."/>
    <n v="78181500"/>
    <s v="Servicios de mantenimiento y reparación de vehículos"/>
    <n v="25000000"/>
    <n v="23619"/>
    <s v="A-02-02-02-008 "/>
    <x v="0"/>
    <s v="En ejecución"/>
    <s v="AO-014-2019"/>
    <d v="2019-03-22T00:00:00"/>
    <x v="0"/>
    <s v="Nivel Central"/>
    <s v="Bogotá D.C."/>
    <s v="AUTONIZA SA"/>
    <n v="860069497"/>
    <n v="4"/>
    <n v="88019"/>
    <d v="2019-03-22T00:00:00"/>
    <n v="25000000"/>
    <s v="N/A"/>
    <n v="25000000"/>
    <s v="No"/>
    <s v="N/A"/>
    <m/>
    <d v="2019-03-22T00:00:00"/>
    <d v="2019-12-31T00:00:00"/>
    <n v="284"/>
    <s v="FELIPE CASTILLO CARDENAS"/>
    <n v="80251761"/>
    <n v="0"/>
    <d v="1899-12-30T00:00:00"/>
    <n v="0"/>
    <d v="1899-12-30T00:00:00"/>
    <n v="0"/>
    <d v="1899-12-30T00:00:00"/>
    <n v="0"/>
    <d v="1899-12-30T00:00:00"/>
    <n v="25000000"/>
    <n v="0"/>
    <d v="1899-12-30T00:00:00"/>
    <n v="0"/>
    <d v="1899-12-30T00:00:00"/>
    <n v="0"/>
    <d v="1899-12-30T00:00:00"/>
    <n v="0"/>
    <d v="1899-12-30T00:00:00"/>
    <n v="284"/>
  </r>
  <r>
    <s v="Secop II"/>
    <n v="144"/>
    <s v="José Clemente Gómez R."/>
    <s v="20196231405000076E"/>
    <s v="PCD-057-2019"/>
    <s v="Febrero"/>
    <d v="2019-02-27T00:00:00"/>
    <x v="0"/>
    <s v="Prestación de Servicios Profesionales "/>
    <s v="Subdirección de Talento Humano "/>
    <s v="CONTRATAR LOS SERVICIOS PROFESIONALES PARA LA REALIZACIÓN DE UN SEMINARIO EN CONTRATACIÓN ESTATAL "/>
    <n v="86111604"/>
    <s v="Educación para Empleados"/>
    <n v="18300000"/>
    <n v="27719"/>
    <s v="C-1199-1002-9-0-1199005-02 "/>
    <x v="1"/>
    <m/>
    <m/>
    <d v="1900-02-15T00:00:00"/>
    <x v="2"/>
    <m/>
    <m/>
    <m/>
    <m/>
    <m/>
    <m/>
    <s v="1900/01/01"/>
    <n v="0"/>
    <n v="0"/>
    <n v="0"/>
    <m/>
    <d v="1900-02-21T00:00:00"/>
    <m/>
    <d v="1900-02-17T00:00:00"/>
    <d v="1900-02-17T00:00:00"/>
    <n v="0"/>
    <m/>
    <m/>
    <n v="0"/>
    <d v="1899-12-30T00:00:00"/>
    <n v="0"/>
    <d v="1899-12-30T00:00:00"/>
    <n v="0"/>
    <d v="1899-12-30T00:00:00"/>
    <n v="0"/>
    <d v="1899-12-30T00:00:00"/>
    <n v="0"/>
    <n v="0"/>
    <d v="1899-12-30T00:00:00"/>
    <n v="0"/>
    <d v="1899-12-30T00:00:00"/>
    <n v="0"/>
    <d v="1899-12-30T00:00:00"/>
    <n v="0"/>
    <d v="1899-12-30T00:00:00"/>
    <n v="0"/>
  </r>
  <r>
    <s v="Secop II"/>
    <n v="141"/>
    <s v="José Clemente Gómez R."/>
    <s v="20196231407000004E"/>
    <s v="MC-021-2019"/>
    <s v="Febrero"/>
    <d v="2019-02-28T00:00:00"/>
    <x v="1"/>
    <s v="Mínima Cuantía"/>
    <s v="Subdirección Administrativa y Financiera"/>
    <s v="SUMINISTRO DE COMBUSTIBLE PARQUE AUTOMOTOR Y PLANTAS ELECTRICAS REGIONAL ANTIOQUIA PCM BAHIA SOLANO"/>
    <s v="15101505  15101506"/>
    <s v="diesel - gasolina corriente"/>
    <n v="3000000"/>
    <n v="28019"/>
    <s v="A-02-02-01-003 "/>
    <x v="2"/>
    <m/>
    <m/>
    <d v="1900-02-16T00:00:00"/>
    <x v="2"/>
    <m/>
    <m/>
    <m/>
    <m/>
    <m/>
    <m/>
    <s v="1900/01/01"/>
    <n v="0"/>
    <n v="0"/>
    <n v="0"/>
    <m/>
    <d v="1900-02-22T00:00:00"/>
    <m/>
    <d v="1900-02-18T00:00:00"/>
    <d v="1900-02-18T00:00:00"/>
    <n v="0"/>
    <m/>
    <m/>
    <n v="0"/>
    <d v="1899-12-30T00:00:00"/>
    <n v="0"/>
    <d v="1899-12-30T00:00:00"/>
    <n v="0"/>
    <d v="1899-12-30T00:00:00"/>
    <n v="0"/>
    <d v="1899-12-30T00:00:00"/>
    <n v="0"/>
    <n v="0"/>
    <d v="1899-12-30T00:00:00"/>
    <n v="0"/>
    <d v="1899-12-30T00:00:00"/>
    <n v="0"/>
    <d v="1899-12-30T00:00:00"/>
    <n v="0"/>
    <d v="1899-12-30T00:00:00"/>
    <n v="0"/>
  </r>
  <r>
    <s v="Secop II"/>
    <n v="92"/>
    <s v="José Clemente Gómez R."/>
    <s v="20196231405000116E"/>
    <s v="MC-022-2019"/>
    <s v="Marzo"/>
    <d v="2019-03-14T00:00:00"/>
    <x v="1"/>
    <s v="Mínima Cuantía"/>
    <s v="Subdirección Administrativa y Financiera"/>
    <s v="MANTENIMIENTO PARQUE AUTOMOTOR REGIONAL ANTIOQUIA"/>
    <n v="78181500"/>
    <s v="Servicios de mantenimiento y reparación de vehículos"/>
    <n v="15000000"/>
    <n v="30519"/>
    <s v="A-02-02-02-008 "/>
    <x v="1"/>
    <m/>
    <m/>
    <d v="1900-02-17T00:00:00"/>
    <x v="2"/>
    <m/>
    <m/>
    <m/>
    <m/>
    <m/>
    <m/>
    <s v="1900/01/01"/>
    <n v="0"/>
    <n v="0"/>
    <n v="0"/>
    <m/>
    <d v="1900-02-23T00:00:00"/>
    <m/>
    <d v="1900-02-19T00:00:00"/>
    <d v="1900-02-19T00:00:00"/>
    <n v="0"/>
    <m/>
    <m/>
    <n v="0"/>
    <d v="1899-12-30T00:00:00"/>
    <n v="0"/>
    <d v="1899-12-30T00:00:00"/>
    <n v="0"/>
    <d v="1899-12-30T00:00:00"/>
    <n v="0"/>
    <d v="1899-12-30T00:00:00"/>
    <n v="0"/>
    <n v="0"/>
    <d v="1899-12-30T00:00:00"/>
    <n v="0"/>
    <d v="1899-12-30T00:00:00"/>
    <n v="0"/>
    <d v="1899-12-30T00:00:00"/>
    <n v="0"/>
    <d v="1899-12-30T00:00:00"/>
    <n v="0"/>
  </r>
  <r>
    <s v="Secop II"/>
    <n v="56"/>
    <s v="José Clemente Gómez R."/>
    <s v="20196231405000109E"/>
    <s v="LP-004-2019"/>
    <s v="Marzo"/>
    <d v="2019-03-18T00:00:00"/>
    <x v="3"/>
    <s v="Contratación Licitación"/>
    <s v="Oficina de Tecnología de la Informacion"/>
    <s v="Contratar el servicio en modalidad de fábrica de software, para desarrollar nuevas funcionalidades, mantenimiento a los módulos existentes y soporte a las aplicaciones actuales con que cuenta la Entidad, de acuerdo con las especificaciones técnicas definidas por Migración Colombia"/>
    <s v="432326 811122"/>
    <s v="Software específico para la industria. - Mantenimiento y soporte de Software"/>
    <n v="5164782978"/>
    <n v="19019"/>
    <s v="C-1199-1002-10-0-1199001-02 "/>
    <x v="1"/>
    <m/>
    <m/>
    <d v="1900-02-18T00:00:00"/>
    <x v="2"/>
    <m/>
    <m/>
    <m/>
    <m/>
    <m/>
    <m/>
    <s v="1900/01/01"/>
    <n v="0"/>
    <n v="0"/>
    <n v="0"/>
    <m/>
    <d v="1900-02-24T00:00:00"/>
    <m/>
    <d v="1900-02-20T00:00:00"/>
    <d v="1900-02-20T00:00:00"/>
    <n v="0"/>
    <m/>
    <m/>
    <n v="0"/>
    <d v="1899-12-30T00:00:00"/>
    <n v="0"/>
    <d v="1899-12-30T00:00:00"/>
    <n v="0"/>
    <d v="1899-12-30T00:00:00"/>
    <n v="0"/>
    <d v="1899-12-30T00:00:00"/>
    <n v="0"/>
    <n v="0"/>
    <d v="1899-12-30T00:00:00"/>
    <n v="0"/>
    <d v="1899-12-30T00:00:00"/>
    <n v="0"/>
    <d v="1899-12-30T00:00:00"/>
    <n v="0"/>
    <d v="1899-12-30T00:00:00"/>
    <n v="0"/>
  </r>
  <r>
    <s v="Secop I"/>
    <n v="104"/>
    <s v="José Clemente Gómez R."/>
    <s v="20196231405000118E"/>
    <s v="PCD-060-2019"/>
    <s v="Marzo"/>
    <d v="2019-03-21T00:00:00"/>
    <x v="0"/>
    <s v="Exclusividad"/>
    <s v="Subdirección Administrativa y Financiera"/>
    <s v="Contratar la prestación del servicio de mantenimiento preventivo y correctivo con suministro de repuestos originales para los vehículos de la marca NISSAN de la Unidad Administrativa Especial Migración Colombia a Nivel Nacional"/>
    <n v="781815"/>
    <s v="Servicios de mantenimiento y reparación de vehículos"/>
    <n v="40000000"/>
    <n v="30619"/>
    <s v="A-02-02-02-008 "/>
    <x v="1"/>
    <m/>
    <m/>
    <d v="1900-02-19T00:00:00"/>
    <x v="2"/>
    <m/>
    <m/>
    <m/>
    <m/>
    <m/>
    <m/>
    <s v="1900/01/01"/>
    <n v="0"/>
    <n v="0"/>
    <n v="0"/>
    <m/>
    <d v="1900-02-25T00:00:00"/>
    <m/>
    <d v="1900-02-21T00:00:00"/>
    <d v="1900-02-21T00:00:00"/>
    <n v="0"/>
    <m/>
    <m/>
    <n v="0"/>
    <d v="1899-12-30T00:00:00"/>
    <n v="0"/>
    <d v="1899-12-30T00:00:00"/>
    <n v="0"/>
    <d v="1899-12-30T00:00:00"/>
    <n v="0"/>
    <d v="1899-12-30T00:00:00"/>
    <n v="0"/>
    <n v="0"/>
    <d v="1899-12-30T00:00:00"/>
    <n v="0"/>
    <d v="1899-12-30T00:00:00"/>
    <n v="0"/>
    <d v="1899-12-30T00:00:00"/>
    <n v="0"/>
    <d v="1899-12-30T00:00:00"/>
    <n v="0"/>
  </r>
  <r>
    <s v="Secop II"/>
    <n v="235"/>
    <s v="José Clemente Gómez R."/>
    <s v="20196231405000111E"/>
    <s v="SIP-012-2019"/>
    <s v="Marzo"/>
    <d v="2019-03-26T00:00:00"/>
    <x v="2"/>
    <s v="Subasta Inversa presencial."/>
    <s v="Oficina de Tecnología de la Informacion"/>
    <s v="ACTUALIZAR LICENCIAMIENTO ANTIVIRUS Y BLUE COAT, CON SOPORTE TÉCNICO"/>
    <s v="432328 432329 432332"/>
    <s v="Software de administración de redes - Software para trabajo en redes"/>
    <n v="278443615"/>
    <n v="30419"/>
    <s v="C-1199-1002-10-0-1199001-02 "/>
    <x v="1"/>
    <m/>
    <m/>
    <d v="1900-02-20T00:00:00"/>
    <x v="2"/>
    <m/>
    <m/>
    <m/>
    <m/>
    <m/>
    <m/>
    <s v="1900/01/01"/>
    <n v="0"/>
    <n v="0"/>
    <n v="0"/>
    <m/>
    <d v="1900-02-26T00:00:00"/>
    <m/>
    <d v="1900-02-22T00:00:00"/>
    <d v="1900-02-22T00:00:00"/>
    <n v="0"/>
    <m/>
    <m/>
    <n v="0"/>
    <d v="1899-12-30T00:00:00"/>
    <n v="0"/>
    <d v="1899-12-30T00:00:00"/>
    <n v="0"/>
    <d v="1899-12-30T00:00:00"/>
    <n v="0"/>
    <d v="1899-12-30T00:00:00"/>
    <n v="0"/>
    <n v="0"/>
    <d v="1899-12-30T00:00:00"/>
    <n v="0"/>
    <d v="1899-12-30T00:00:00"/>
    <n v="0"/>
    <d v="1899-12-30T00:00:00"/>
    <n v="0"/>
    <d v="1899-12-30T00:00:00"/>
    <n v="0"/>
  </r>
  <r>
    <s v="Secop I"/>
    <n v="146"/>
    <s v="José Clemente Gómez R."/>
    <s v="20196231405000126E"/>
    <s v="PCD-070-2019"/>
    <s v="Marzo"/>
    <d v="2019-03-29T00:00:00"/>
    <x v="0"/>
    <s v="Prestación de Servicios Profesionales "/>
    <s v="Subdirección de Talento Humano "/>
    <s v="CONTRATAR LOS SERVICIOS PROFESIONALES  PARA REALIZAR UN SEMINARIO EN NUEVO CODIGO GENERAL DISCIPLINARIO"/>
    <n v="86111604"/>
    <s v="Educación para Empleados"/>
    <n v="9000000"/>
    <n v="34219"/>
    <s v="A-02-02-02-009"/>
    <x v="1"/>
    <m/>
    <m/>
    <d v="1900-02-21T00:00:00"/>
    <x v="2"/>
    <m/>
    <m/>
    <m/>
    <m/>
    <m/>
    <m/>
    <s v="1900/01/01"/>
    <n v="0"/>
    <n v="0"/>
    <n v="0"/>
    <m/>
    <d v="1900-02-27T00:00:00"/>
    <m/>
    <d v="1900-02-23T00:00:00"/>
    <d v="1900-02-23T00:00:00"/>
    <n v="0"/>
    <m/>
    <m/>
    <n v="0"/>
    <d v="1899-12-30T00:00:00"/>
    <n v="0"/>
    <d v="1899-12-30T00:00:00"/>
    <n v="0"/>
    <d v="1899-12-30T00:00:00"/>
    <n v="0"/>
    <d v="1899-12-30T00:00:00"/>
    <n v="0"/>
    <n v="0"/>
    <d v="1899-12-30T00:00:00"/>
    <n v="0"/>
    <d v="1899-12-30T00:00:00"/>
    <n v="0"/>
    <d v="1899-12-30T00:00:00"/>
    <n v="0"/>
    <d v="1899-12-30T00:00:00"/>
    <n v="0"/>
  </r>
  <r>
    <s v="Secop I"/>
    <n v="153"/>
    <s v="José Clemente Gómez R."/>
    <s v="20196231405000121E"/>
    <s v="PCD-071-2019"/>
    <s v="Marzo"/>
    <d v="2019-03-29T00:00:00"/>
    <x v="0"/>
    <s v="Prestación de Servicios Profesionales "/>
    <s v="Subdirección de Talento Humano "/>
    <s v="Contratar los servicios profesionales para la realización de una acción de formación en liderazgo para los coordinadores de Migración Colombia"/>
    <n v="861017"/>
    <s v="Capacitacion administrativa"/>
    <n v="30000000"/>
    <n v="33519"/>
    <s v="C-1199-1002-9-0-1199005-02"/>
    <x v="1"/>
    <m/>
    <m/>
    <d v="1900-02-22T00:00:00"/>
    <x v="2"/>
    <m/>
    <m/>
    <m/>
    <m/>
    <m/>
    <m/>
    <s v="1900/01/01"/>
    <n v="0"/>
    <n v="0"/>
    <n v="0"/>
    <m/>
    <d v="1900-02-28T00:00:00"/>
    <m/>
    <d v="1900-02-24T00:00:00"/>
    <d v="1900-02-24T00:00:00"/>
    <n v="0"/>
    <m/>
    <m/>
    <n v="0"/>
    <d v="1899-12-30T00:00:00"/>
    <n v="0"/>
    <d v="1899-12-30T00:00:00"/>
    <n v="0"/>
    <d v="1899-12-30T00:00:00"/>
    <n v="0"/>
    <d v="1899-12-30T00:00:00"/>
    <n v="0"/>
    <n v="0"/>
    <d v="1899-12-30T00:00:00"/>
    <n v="0"/>
    <d v="1899-12-30T00:00:00"/>
    <n v="0"/>
    <d v="1899-12-30T00:00:00"/>
    <n v="0"/>
    <d v="1899-12-30T00:00:00"/>
    <n v="0"/>
  </r>
  <r>
    <s v="Secop I"/>
    <n v="149"/>
    <s v="José Clemente Gómez R."/>
    <s v="20196231405000120E"/>
    <s v="PCD-072-2019"/>
    <s v="Marzo"/>
    <d v="2019-03-29T00:00:00"/>
    <x v="0"/>
    <s v="Prestación de Servicios Profesionales "/>
    <s v="Subdirección de Talento Humano "/>
    <s v="Contratar los servicios profesionales para la realización de acciones de formación en Derechos Humanos"/>
    <n v="861116"/>
    <s v="educacion para adultos"/>
    <n v="7000000"/>
    <n v="34819"/>
    <s v="C-1199-1002-9-0-1199005-02 "/>
    <x v="1"/>
    <m/>
    <m/>
    <d v="1900-02-23T00:00:00"/>
    <x v="2"/>
    <m/>
    <m/>
    <m/>
    <m/>
    <m/>
    <m/>
    <s v="1900/01/01"/>
    <n v="0"/>
    <n v="0"/>
    <n v="0"/>
    <m/>
    <d v="1900-03-01T00:00:00"/>
    <m/>
    <d v="1900-02-25T00:00:00"/>
    <d v="1900-02-25T00:00:00"/>
    <n v="0"/>
    <m/>
    <m/>
    <n v="0"/>
    <d v="1899-12-30T00:00:00"/>
    <n v="0"/>
    <d v="1899-12-30T00:00:00"/>
    <n v="0"/>
    <d v="1899-12-30T00:00:00"/>
    <n v="0"/>
    <d v="1899-12-30T00:00:00"/>
    <n v="0"/>
    <n v="0"/>
    <d v="1899-12-30T00:00:00"/>
    <n v="0"/>
    <d v="1899-12-30T00:00:00"/>
    <n v="0"/>
    <d v="1899-12-30T00:00:00"/>
    <n v="0"/>
    <d v="1899-12-30T00:00:0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1" applyNumberFormats="0" applyBorderFormats="0" applyFontFormats="0" applyPatternFormats="0" applyAlignmentFormats="0" applyWidthHeightFormats="1" dataCaption="Valores" updatedVersion="4" minRefreshableVersion="3" useAutoFormatting="1" itemPrintTitles="1" createdVersion="5" indent="0" outline="1" outlineData="1" multipleFieldFilters="0">
  <location ref="A3:C23" firstHeaderRow="0" firstDataRow="1" firstDataCol="1" rowPageCount="1" colPageCount="1"/>
  <pivotFields count="57">
    <pivotField showAll="0"/>
    <pivotField showAll="0"/>
    <pivotField showAll="0"/>
    <pivotField showAll="0"/>
    <pivotField showAll="0"/>
    <pivotField showAll="0"/>
    <pivotField showAll="0"/>
    <pivotField axis="axisRow" showAll="0">
      <items count="5">
        <item x="0"/>
        <item x="1"/>
        <item x="2"/>
        <item x="3"/>
        <item t="default"/>
      </items>
    </pivotField>
    <pivotField showAll="0"/>
    <pivotField showAll="0"/>
    <pivotField showAll="0"/>
    <pivotField showAll="0"/>
    <pivotField showAll="0"/>
    <pivotField showAll="0"/>
    <pivotField showAll="0"/>
    <pivotField showAll="0"/>
    <pivotField axis="axisPage" multipleItemSelectionAllowed="1" showAll="0">
      <items count="5">
        <item x="0"/>
        <item x="1"/>
        <item x="2"/>
        <item x="3"/>
        <item t="default"/>
      </items>
    </pivotField>
    <pivotField showAll="0"/>
    <pivotField showAll="0"/>
    <pivotField showAll="0"/>
    <pivotField axis="axisRow" showAll="0">
      <items count="8">
        <item x="5"/>
        <item x="3"/>
        <item x="0"/>
        <item x="4"/>
        <item x="2"/>
        <item x="1"/>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6" showAll="0"/>
    <pivotField showAll="0"/>
    <pivotField numFmtId="166" showAll="0"/>
    <pivotField showAll="0"/>
    <pivotField showAll="0"/>
    <pivotField numFmtId="168" showAll="0"/>
    <pivotField showAll="0"/>
    <pivotField numFmtId="168" showAll="0"/>
    <pivotField dataField="1" numFmtId="166" showAll="0"/>
    <pivotField showAll="0"/>
    <pivotField numFmtId="168" showAll="0"/>
    <pivotField showAll="0"/>
    <pivotField numFmtId="168" showAll="0"/>
    <pivotField showAll="0"/>
    <pivotField numFmtId="168" showAll="0"/>
    <pivotField showAll="0"/>
    <pivotField numFmtId="168" showAll="0"/>
    <pivotField showAll="0"/>
  </pivotFields>
  <rowFields count="2">
    <field x="7"/>
    <field x="20"/>
  </rowFields>
  <rowItems count="20">
    <i>
      <x/>
    </i>
    <i r="1">
      <x v="2"/>
    </i>
    <i r="1">
      <x v="3"/>
    </i>
    <i r="1">
      <x v="4"/>
    </i>
    <i>
      <x v="1"/>
    </i>
    <i r="1">
      <x/>
    </i>
    <i r="1">
      <x v="1"/>
    </i>
    <i r="1">
      <x v="2"/>
    </i>
    <i r="1">
      <x v="3"/>
    </i>
    <i r="1">
      <x v="4"/>
    </i>
    <i r="1">
      <x v="5"/>
    </i>
    <i r="1">
      <x v="6"/>
    </i>
    <i>
      <x v="2"/>
    </i>
    <i r="1">
      <x v="1"/>
    </i>
    <i r="1">
      <x v="2"/>
    </i>
    <i r="1">
      <x v="4"/>
    </i>
    <i r="1">
      <x v="5"/>
    </i>
    <i>
      <x v="3"/>
    </i>
    <i r="1">
      <x v="4"/>
    </i>
    <i t="grand">
      <x/>
    </i>
  </rowItems>
  <colFields count="1">
    <field x="-2"/>
  </colFields>
  <colItems count="2">
    <i>
      <x/>
    </i>
    <i i="1">
      <x v="1"/>
    </i>
  </colItems>
  <pageFields count="1">
    <pageField fld="16" hier="-1"/>
  </pageFields>
  <dataFields count="2">
    <dataField name="Numero de Contratos Celebrados" fld="47" subtotal="count" baseField="20" baseItem="4"/>
    <dataField name="Valor Total de los Contratos Celebrados " fld="47" baseField="0" baseItem="0" numFmtId="166"/>
  </dataFields>
  <formats count="1">
    <format dxfId="74">
      <pivotArea outline="0" collapsedLevelsAreSubtotals="1"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4" minRefreshableVersion="3" useAutoFormatting="1" itemPrintTitles="1" createdVersion="5" indent="0" outline="1" outlineData="1" multipleFieldFilters="0" rowHeaderCaption="Áreas de la Necesidad ">
  <location ref="F3:H8" firstHeaderRow="0" firstDataRow="1" firstDataCol="1" rowPageCount="1" colPageCount="1"/>
  <pivotFields count="57">
    <pivotField showAll="0"/>
    <pivotField showAll="0"/>
    <pivotField showAll="0"/>
    <pivotField showAll="0"/>
    <pivotField showAll="0"/>
    <pivotField showAll="0"/>
    <pivotField showAll="0"/>
    <pivotField showAll="0"/>
    <pivotField showAll="0"/>
    <pivotField axis="axisRow" dataField="1" showAll="0">
      <items count="9">
        <item x="4"/>
        <item x="6"/>
        <item x="0"/>
        <item x="1"/>
        <item x="5"/>
        <item x="3"/>
        <item x="2"/>
        <item x="7"/>
        <item t="default"/>
      </items>
    </pivotField>
    <pivotField showAll="0"/>
    <pivotField showAll="0"/>
    <pivotField showAll="0"/>
    <pivotField showAll="0"/>
    <pivotField showAll="0"/>
    <pivotField showAll="0"/>
    <pivotField axis="axisPage" showAll="0">
      <items count="5">
        <item x="0"/>
        <item x="2"/>
        <item x="1"/>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s>
  <rowFields count="1">
    <field x="9"/>
  </rowFields>
  <rowItems count="5">
    <i>
      <x v="1"/>
    </i>
    <i>
      <x v="2"/>
    </i>
    <i>
      <x v="3"/>
    </i>
    <i>
      <x v="6"/>
    </i>
    <i t="grand">
      <x/>
    </i>
  </rowItems>
  <colFields count="1">
    <field x="-2"/>
  </colFields>
  <colItems count="2">
    <i>
      <x/>
    </i>
    <i i="1">
      <x v="1"/>
    </i>
  </colItems>
  <pageFields count="1">
    <pageField fld="16" item="0" hier="-1"/>
  </pageFields>
  <dataFields count="2">
    <dataField name="Cantidad de Contratos por Área" fld="9" subtotal="count" baseField="0" baseItem="0"/>
    <dataField name="Valor Total de los Contratos Celebrados por Área" fld="47" baseField="9"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activeCell="F21" sqref="F21"/>
    </sheetView>
  </sheetViews>
  <sheetFormatPr baseColWidth="10" defaultRowHeight="15" x14ac:dyDescent="0.25"/>
  <cols>
    <col min="1" max="1" width="38.140625" bestFit="1" customWidth="1"/>
    <col min="2" max="2" width="30.85546875" bestFit="1" customWidth="1"/>
    <col min="3" max="3" width="36.85546875" bestFit="1" customWidth="1"/>
    <col min="6" max="6" width="37.5703125" bestFit="1" customWidth="1"/>
    <col min="7" max="7" width="29" customWidth="1"/>
    <col min="8" max="8" width="44.5703125" style="72" customWidth="1"/>
  </cols>
  <sheetData>
    <row r="1" spans="1:8" x14ac:dyDescent="0.25">
      <c r="A1" s="69" t="s">
        <v>20</v>
      </c>
      <c r="B1" t="s">
        <v>529</v>
      </c>
      <c r="F1" s="69" t="s">
        <v>20</v>
      </c>
      <c r="G1" t="s">
        <v>124</v>
      </c>
    </row>
    <row r="3" spans="1:8" x14ac:dyDescent="0.25">
      <c r="A3" s="69" t="s">
        <v>322</v>
      </c>
      <c r="B3" t="s">
        <v>324</v>
      </c>
      <c r="C3" t="s">
        <v>325</v>
      </c>
      <c r="F3" s="69" t="s">
        <v>326</v>
      </c>
      <c r="G3" t="s">
        <v>327</v>
      </c>
      <c r="H3" t="s">
        <v>328</v>
      </c>
    </row>
    <row r="4" spans="1:8" x14ac:dyDescent="0.25">
      <c r="A4" s="36" t="s">
        <v>135</v>
      </c>
      <c r="B4" s="70">
        <v>6</v>
      </c>
      <c r="C4" s="55">
        <v>0</v>
      </c>
      <c r="F4" s="36" t="s">
        <v>157</v>
      </c>
      <c r="G4" s="70">
        <v>1</v>
      </c>
      <c r="H4" s="70"/>
    </row>
    <row r="5" spans="1:8" x14ac:dyDescent="0.25">
      <c r="A5" s="71" t="s">
        <v>159</v>
      </c>
      <c r="B5" s="70"/>
      <c r="C5" s="55"/>
      <c r="F5" s="36" t="s">
        <v>165</v>
      </c>
      <c r="G5" s="70">
        <v>7</v>
      </c>
      <c r="H5" s="70"/>
    </row>
    <row r="6" spans="1:8" x14ac:dyDescent="0.25">
      <c r="A6" s="71" t="s">
        <v>126</v>
      </c>
      <c r="B6" s="70"/>
      <c r="C6" s="55"/>
      <c r="F6" s="36" t="s">
        <v>179</v>
      </c>
      <c r="G6" s="70">
        <v>18</v>
      </c>
      <c r="H6" s="70">
        <v>33000000</v>
      </c>
    </row>
    <row r="7" spans="1:8" x14ac:dyDescent="0.25">
      <c r="A7" s="71" t="s">
        <v>528</v>
      </c>
      <c r="B7" s="70">
        <v>6</v>
      </c>
      <c r="C7" s="55">
        <v>0</v>
      </c>
      <c r="F7" s="36" t="s">
        <v>186</v>
      </c>
      <c r="G7" s="70">
        <v>4</v>
      </c>
      <c r="H7" s="70"/>
    </row>
    <row r="8" spans="1:8" x14ac:dyDescent="0.25">
      <c r="A8" s="36" t="s">
        <v>122</v>
      </c>
      <c r="B8" s="70">
        <v>5</v>
      </c>
      <c r="C8" s="55">
        <v>33000000</v>
      </c>
      <c r="F8" s="36" t="s">
        <v>323</v>
      </c>
      <c r="G8" s="70">
        <v>30</v>
      </c>
      <c r="H8" s="70">
        <v>33000000</v>
      </c>
    </row>
    <row r="9" spans="1:8" x14ac:dyDescent="0.25">
      <c r="A9" s="71" t="s">
        <v>218</v>
      </c>
      <c r="B9" s="70">
        <v>1</v>
      </c>
      <c r="C9" s="55">
        <v>0</v>
      </c>
      <c r="H9"/>
    </row>
    <row r="10" spans="1:8" x14ac:dyDescent="0.25">
      <c r="A10" s="71" t="s">
        <v>213</v>
      </c>
      <c r="B10" s="70"/>
      <c r="C10" s="55"/>
      <c r="H10"/>
    </row>
    <row r="11" spans="1:8" x14ac:dyDescent="0.25">
      <c r="A11" s="71" t="s">
        <v>159</v>
      </c>
      <c r="B11" s="70">
        <v>1</v>
      </c>
      <c r="C11" s="55">
        <v>25000000</v>
      </c>
      <c r="H11"/>
    </row>
    <row r="12" spans="1:8" x14ac:dyDescent="0.25">
      <c r="A12" s="71" t="s">
        <v>126</v>
      </c>
      <c r="B12" s="70"/>
      <c r="C12" s="55"/>
      <c r="H12"/>
    </row>
    <row r="13" spans="1:8" x14ac:dyDescent="0.25">
      <c r="A13" s="71" t="s">
        <v>528</v>
      </c>
      <c r="B13" s="70">
        <v>2</v>
      </c>
      <c r="C13" s="55">
        <v>0</v>
      </c>
      <c r="H13"/>
    </row>
    <row r="14" spans="1:8" x14ac:dyDescent="0.25">
      <c r="A14" s="71" t="s">
        <v>181</v>
      </c>
      <c r="B14" s="70"/>
      <c r="C14" s="55"/>
    </row>
    <row r="15" spans="1:8" x14ac:dyDescent="0.25">
      <c r="A15" s="71" t="s">
        <v>188</v>
      </c>
      <c r="B15" s="70">
        <v>1</v>
      </c>
      <c r="C15" s="55">
        <v>8000000</v>
      </c>
    </row>
    <row r="16" spans="1:8" x14ac:dyDescent="0.25">
      <c r="A16" s="36" t="s">
        <v>147</v>
      </c>
      <c r="B16" s="70">
        <v>5</v>
      </c>
      <c r="C16" s="55">
        <v>0</v>
      </c>
    </row>
    <row r="17" spans="1:3" x14ac:dyDescent="0.25">
      <c r="A17" s="71" t="s">
        <v>213</v>
      </c>
      <c r="B17" s="70"/>
      <c r="C17" s="55"/>
    </row>
    <row r="18" spans="1:3" x14ac:dyDescent="0.25">
      <c r="A18" s="71" t="s">
        <v>159</v>
      </c>
      <c r="B18" s="70"/>
      <c r="C18" s="55"/>
    </row>
    <row r="19" spans="1:3" x14ac:dyDescent="0.25">
      <c r="A19" s="71" t="s">
        <v>528</v>
      </c>
      <c r="B19" s="70">
        <v>5</v>
      </c>
      <c r="C19" s="55">
        <v>0</v>
      </c>
    </row>
    <row r="20" spans="1:3" x14ac:dyDescent="0.25">
      <c r="A20" s="71" t="s">
        <v>181</v>
      </c>
      <c r="B20" s="70"/>
      <c r="C20" s="55"/>
    </row>
    <row r="21" spans="1:3" x14ac:dyDescent="0.25">
      <c r="A21" s="36" t="s">
        <v>166</v>
      </c>
      <c r="B21" s="70">
        <v>1</v>
      </c>
      <c r="C21" s="55">
        <v>0</v>
      </c>
    </row>
    <row r="22" spans="1:3" x14ac:dyDescent="0.25">
      <c r="A22" s="71" t="s">
        <v>528</v>
      </c>
      <c r="B22" s="70">
        <v>1</v>
      </c>
      <c r="C22" s="55">
        <v>0</v>
      </c>
    </row>
    <row r="23" spans="1:3" x14ac:dyDescent="0.25">
      <c r="A23" s="36" t="s">
        <v>323</v>
      </c>
      <c r="B23" s="70">
        <v>17</v>
      </c>
      <c r="C23" s="55">
        <v>33000000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157"/>
  <sheetViews>
    <sheetView tabSelected="1" topLeftCell="A13" zoomScaleNormal="100" workbookViewId="0">
      <selection activeCell="C16" sqref="C16"/>
    </sheetView>
  </sheetViews>
  <sheetFormatPr baseColWidth="10" defaultColWidth="18.140625" defaultRowHeight="15.75" x14ac:dyDescent="0.25"/>
  <cols>
    <col min="1" max="1" width="17.28515625" style="15" bestFit="1" customWidth="1"/>
    <col min="2" max="2" width="12.85546875" style="15" customWidth="1"/>
    <col min="3" max="3" width="34" style="15" bestFit="1" customWidth="1"/>
    <col min="4" max="4" width="25" style="15" bestFit="1" customWidth="1"/>
    <col min="5" max="5" width="20.5703125" style="15" customWidth="1"/>
    <col min="6" max="6" width="13.140625" style="15" customWidth="1"/>
    <col min="7" max="7" width="19.85546875" style="123" customWidth="1"/>
    <col min="8" max="8" width="35.85546875" style="36" bestFit="1" customWidth="1"/>
    <col min="9" max="9" width="40.5703125" style="73" bestFit="1" customWidth="1"/>
    <col min="10" max="10" width="42.7109375" style="15" bestFit="1" customWidth="1"/>
    <col min="11" max="11" width="45.28515625" style="15" customWidth="1"/>
    <col min="12" max="12" width="21.140625" style="15" bestFit="1" customWidth="1"/>
    <col min="13" max="13" width="25.42578125" style="15" bestFit="1" customWidth="1"/>
    <col min="14" max="14" width="22.5703125" style="73" customWidth="1"/>
    <col min="15" max="15" width="16.42578125" style="15" customWidth="1"/>
    <col min="16" max="16" width="34.7109375" style="15" bestFit="1" customWidth="1"/>
    <col min="17" max="17" width="12.140625" style="15" bestFit="1" customWidth="1"/>
    <col min="18" max="18" width="14" style="15" bestFit="1" customWidth="1"/>
    <col min="19" max="19" width="17.140625" style="15" customWidth="1"/>
    <col min="20" max="20" width="14.140625" style="99" customWidth="1"/>
    <col min="21" max="21" width="22.140625" style="73" customWidth="1"/>
    <col min="22" max="22" width="25.85546875" style="15" customWidth="1"/>
    <col min="23" max="23" width="14.42578125" style="15" customWidth="1"/>
    <col min="24" max="24" width="45.7109375" style="73" bestFit="1" customWidth="1"/>
    <col min="25" max="25" width="20.140625" style="15" bestFit="1" customWidth="1"/>
    <col min="26" max="26" width="4.5703125" style="15" bestFit="1" customWidth="1"/>
    <col min="27" max="27" width="9.140625" style="15" bestFit="1" customWidth="1"/>
    <col min="28" max="28" width="13.28515625" style="15" bestFit="1" customWidth="1"/>
    <col min="29" max="29" width="20.28515625" style="128" customWidth="1"/>
    <col min="30" max="30" width="20.5703125" style="15" bestFit="1" customWidth="1"/>
    <col min="31" max="31" width="21.140625" style="15" customWidth="1"/>
    <col min="32" max="32" width="13.140625" style="15" bestFit="1" customWidth="1"/>
    <col min="33" max="33" width="16.42578125" style="73" customWidth="1"/>
    <col min="34" max="34" width="10.140625" style="73" customWidth="1"/>
    <col min="35" max="35" width="17" style="73" customWidth="1"/>
    <col min="36" max="36" width="17.7109375" style="73" customWidth="1"/>
    <col min="37" max="37" width="13.140625" style="73" customWidth="1"/>
    <col min="38" max="38" width="32.28515625" style="15" customWidth="1"/>
    <col min="39" max="39" width="14.5703125" style="67" customWidth="1"/>
    <col min="40" max="40" width="19.42578125" style="56" bestFit="1" customWidth="1"/>
    <col min="41" max="41" width="21.85546875" style="62" bestFit="1" customWidth="1"/>
    <col min="42" max="42" width="12.7109375" style="15" bestFit="1" customWidth="1"/>
    <col min="43" max="43" width="20.42578125" style="59" bestFit="1" customWidth="1"/>
    <col min="44" max="44" width="12.7109375" style="15" bestFit="1" customWidth="1"/>
    <col min="45" max="45" width="20.42578125" style="59" bestFit="1" customWidth="1"/>
    <col min="46" max="46" width="12.7109375" style="15" bestFit="1" customWidth="1"/>
    <col min="47" max="47" width="21" style="59" bestFit="1" customWidth="1"/>
    <col min="48" max="48" width="56.5703125" style="15" bestFit="1" customWidth="1"/>
    <col min="49" max="49" width="27.42578125" style="63" bestFit="1" customWidth="1"/>
    <col min="50" max="50" width="20.42578125" style="15" bestFit="1" customWidth="1"/>
    <col min="51" max="51" width="26.85546875" style="15" bestFit="1" customWidth="1"/>
    <col min="52" max="52" width="21" style="59" bestFit="1" customWidth="1"/>
    <col min="53" max="53" width="26.85546875" style="15" bestFit="1" customWidth="1"/>
    <col min="54" max="54" width="20.42578125" style="15" bestFit="1" customWidth="1"/>
    <col min="55" max="55" width="26.85546875" style="15" bestFit="1" customWidth="1"/>
    <col min="56" max="56" width="20.42578125" style="15" bestFit="1" customWidth="1"/>
    <col min="57" max="57" width="11.28515625" style="15" customWidth="1"/>
    <col min="58" max="16384" width="18.140625" style="15"/>
  </cols>
  <sheetData>
    <row r="1" spans="1:57" thickTop="1" x14ac:dyDescent="0.25">
      <c r="A1" s="142"/>
      <c r="B1" s="144" t="s">
        <v>0</v>
      </c>
      <c r="C1" s="145"/>
      <c r="D1" s="145"/>
      <c r="E1" s="145"/>
      <c r="F1" s="145"/>
      <c r="G1" s="145"/>
      <c r="H1" s="146"/>
      <c r="I1" s="145"/>
      <c r="J1" s="145"/>
      <c r="K1" s="145"/>
      <c r="L1" s="145"/>
      <c r="M1" s="145"/>
      <c r="N1" s="145"/>
      <c r="O1" s="145"/>
      <c r="P1" s="147"/>
      <c r="Q1" s="145"/>
      <c r="R1" s="145"/>
      <c r="S1" s="145"/>
      <c r="T1" s="145"/>
      <c r="U1" s="145"/>
      <c r="V1" s="145"/>
      <c r="W1" s="145"/>
      <c r="X1" s="148"/>
      <c r="Y1" s="145"/>
      <c r="Z1" s="145"/>
      <c r="AA1" s="145"/>
      <c r="AB1" s="145"/>
      <c r="AC1" s="149"/>
      <c r="AD1" s="145"/>
      <c r="AE1" s="145"/>
      <c r="AF1" s="145"/>
      <c r="AG1" s="145"/>
      <c r="AH1" s="145"/>
      <c r="AI1" s="145"/>
      <c r="AJ1" s="145"/>
      <c r="AK1" s="145"/>
      <c r="AL1" s="145"/>
      <c r="AM1" s="145"/>
      <c r="AN1" s="145"/>
      <c r="AO1" s="145"/>
      <c r="AP1" s="145"/>
      <c r="AQ1" s="145"/>
      <c r="AR1" s="145"/>
      <c r="AS1" s="145"/>
      <c r="AT1" s="145"/>
      <c r="AU1" s="145"/>
      <c r="AV1" s="145"/>
      <c r="AW1" s="145"/>
      <c r="AX1" s="145"/>
      <c r="AY1" s="145"/>
      <c r="AZ1" s="145"/>
      <c r="BA1" s="145"/>
      <c r="BB1" s="145"/>
      <c r="BC1" s="145"/>
      <c r="BD1" s="150"/>
      <c r="BE1" s="158" t="s">
        <v>1</v>
      </c>
    </row>
    <row r="2" spans="1:57" ht="15" x14ac:dyDescent="0.25">
      <c r="A2" s="143"/>
      <c r="B2" s="144"/>
      <c r="C2" s="145"/>
      <c r="D2" s="145"/>
      <c r="E2" s="145"/>
      <c r="F2" s="145"/>
      <c r="G2" s="145"/>
      <c r="H2" s="146"/>
      <c r="I2" s="145"/>
      <c r="J2" s="145"/>
      <c r="K2" s="145"/>
      <c r="L2" s="145"/>
      <c r="M2" s="145"/>
      <c r="N2" s="145"/>
      <c r="O2" s="145"/>
      <c r="P2" s="147"/>
      <c r="Q2" s="145"/>
      <c r="R2" s="145"/>
      <c r="S2" s="145"/>
      <c r="T2" s="145"/>
      <c r="U2" s="145"/>
      <c r="V2" s="145"/>
      <c r="W2" s="145"/>
      <c r="X2" s="148"/>
      <c r="Y2" s="145"/>
      <c r="Z2" s="145"/>
      <c r="AA2" s="145"/>
      <c r="AB2" s="145"/>
      <c r="AC2" s="149"/>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50"/>
      <c r="BE2" s="159"/>
    </row>
    <row r="3" spans="1:57" x14ac:dyDescent="0.25">
      <c r="A3" s="143"/>
      <c r="B3" s="144"/>
      <c r="C3" s="145"/>
      <c r="D3" s="145"/>
      <c r="E3" s="145"/>
      <c r="F3" s="145"/>
      <c r="G3" s="145"/>
      <c r="H3" s="146"/>
      <c r="I3" s="145"/>
      <c r="J3" s="145"/>
      <c r="K3" s="145"/>
      <c r="L3" s="145"/>
      <c r="M3" s="145"/>
      <c r="N3" s="145"/>
      <c r="O3" s="145"/>
      <c r="P3" s="147"/>
      <c r="Q3" s="145"/>
      <c r="R3" s="145"/>
      <c r="S3" s="145"/>
      <c r="T3" s="145"/>
      <c r="U3" s="145"/>
      <c r="V3" s="145"/>
      <c r="W3" s="145"/>
      <c r="X3" s="148"/>
      <c r="Y3" s="145"/>
      <c r="Z3" s="145"/>
      <c r="AA3" s="145"/>
      <c r="AB3" s="145"/>
      <c r="AC3" s="149"/>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50"/>
      <c r="BE3" s="1" t="s">
        <v>2</v>
      </c>
    </row>
    <row r="4" spans="1:57" x14ac:dyDescent="0.25">
      <c r="A4" s="143"/>
      <c r="B4" s="151"/>
      <c r="C4" s="152"/>
      <c r="D4" s="152"/>
      <c r="E4" s="152"/>
      <c r="F4" s="152"/>
      <c r="G4" s="152"/>
      <c r="H4" s="153"/>
      <c r="I4" s="152"/>
      <c r="J4" s="152"/>
      <c r="K4" s="152"/>
      <c r="L4" s="152"/>
      <c r="M4" s="152"/>
      <c r="N4" s="152"/>
      <c r="O4" s="152"/>
      <c r="P4" s="154"/>
      <c r="Q4" s="152"/>
      <c r="R4" s="152"/>
      <c r="S4" s="152"/>
      <c r="T4" s="152"/>
      <c r="U4" s="152"/>
      <c r="V4" s="152"/>
      <c r="W4" s="152"/>
      <c r="X4" s="155"/>
      <c r="Y4" s="152"/>
      <c r="Z4" s="152"/>
      <c r="AA4" s="152"/>
      <c r="AB4" s="152"/>
      <c r="AC4" s="156"/>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7"/>
      <c r="BE4" s="2" t="s">
        <v>3</v>
      </c>
    </row>
    <row r="5" spans="1:57" x14ac:dyDescent="0.25">
      <c r="A5" s="16" t="s">
        <v>4</v>
      </c>
      <c r="B5" s="17" t="s">
        <v>5</v>
      </c>
      <c r="C5" s="18" t="s">
        <v>6</v>
      </c>
      <c r="D5" s="18" t="s">
        <v>7</v>
      </c>
      <c r="E5" s="19" t="s">
        <v>8</v>
      </c>
      <c r="F5" s="19" t="s">
        <v>9</v>
      </c>
      <c r="G5" s="20" t="s">
        <v>10</v>
      </c>
      <c r="H5" s="111" t="s">
        <v>11</v>
      </c>
      <c r="I5" s="18" t="s">
        <v>12</v>
      </c>
      <c r="J5" s="18" t="s">
        <v>13</v>
      </c>
      <c r="K5" s="18" t="s">
        <v>14</v>
      </c>
      <c r="L5" s="21" t="s">
        <v>15</v>
      </c>
      <c r="M5" s="21" t="s">
        <v>16</v>
      </c>
      <c r="N5" s="22" t="s">
        <v>17</v>
      </c>
      <c r="O5" s="21" t="s">
        <v>18</v>
      </c>
      <c r="P5" s="110" t="s">
        <v>19</v>
      </c>
      <c r="Q5" s="18" t="s">
        <v>20</v>
      </c>
      <c r="R5" s="18" t="s">
        <v>21</v>
      </c>
      <c r="S5" s="18" t="s">
        <v>22</v>
      </c>
      <c r="T5" s="98" t="s">
        <v>23</v>
      </c>
      <c r="U5" s="18" t="s">
        <v>24</v>
      </c>
      <c r="V5" s="18" t="s">
        <v>25</v>
      </c>
      <c r="W5" s="18" t="s">
        <v>26</v>
      </c>
      <c r="X5" s="82" t="s">
        <v>27</v>
      </c>
      <c r="Y5" s="24" t="s">
        <v>28</v>
      </c>
      <c r="Z5" s="18" t="s">
        <v>29</v>
      </c>
      <c r="AA5" s="25" t="s">
        <v>30</v>
      </c>
      <c r="AB5" s="21" t="s">
        <v>31</v>
      </c>
      <c r="AC5" s="126" t="s">
        <v>32</v>
      </c>
      <c r="AD5" s="26" t="s">
        <v>33</v>
      </c>
      <c r="AE5" s="18" t="s">
        <v>34</v>
      </c>
      <c r="AF5" s="18" t="s">
        <v>35</v>
      </c>
      <c r="AG5" s="21" t="s">
        <v>36</v>
      </c>
      <c r="AH5" s="27" t="s">
        <v>37</v>
      </c>
      <c r="AI5" s="28" t="s">
        <v>38</v>
      </c>
      <c r="AJ5" s="28" t="s">
        <v>39</v>
      </c>
      <c r="AK5" s="23" t="s">
        <v>40</v>
      </c>
      <c r="AL5" s="21" t="s">
        <v>41</v>
      </c>
      <c r="AM5" s="65" t="s">
        <v>42</v>
      </c>
      <c r="AN5" s="68" t="s">
        <v>43</v>
      </c>
      <c r="AO5" s="61" t="s">
        <v>44</v>
      </c>
      <c r="AP5" s="29" t="s">
        <v>45</v>
      </c>
      <c r="AQ5" s="61" t="s">
        <v>46</v>
      </c>
      <c r="AR5" s="29" t="s">
        <v>47</v>
      </c>
      <c r="AS5" s="61" t="s">
        <v>46</v>
      </c>
      <c r="AT5" s="29" t="s">
        <v>48</v>
      </c>
      <c r="AU5" s="61" t="s">
        <v>49</v>
      </c>
      <c r="AV5" s="29" t="s">
        <v>50</v>
      </c>
      <c r="AW5" s="29" t="s">
        <v>51</v>
      </c>
      <c r="AX5" s="29" t="s">
        <v>46</v>
      </c>
      <c r="AY5" s="29" t="s">
        <v>52</v>
      </c>
      <c r="AZ5" s="61" t="s">
        <v>53</v>
      </c>
      <c r="BA5" s="29" t="s">
        <v>54</v>
      </c>
      <c r="BB5" s="29" t="s">
        <v>46</v>
      </c>
      <c r="BC5" s="29" t="s">
        <v>55</v>
      </c>
      <c r="BD5" s="29" t="s">
        <v>46</v>
      </c>
      <c r="BE5" s="29" t="s">
        <v>56</v>
      </c>
    </row>
    <row r="6" spans="1:57" s="90" customFormat="1" x14ac:dyDescent="0.25">
      <c r="A6" s="124" t="s">
        <v>118</v>
      </c>
      <c r="B6" s="4">
        <v>139</v>
      </c>
      <c r="C6" s="5" t="s">
        <v>119</v>
      </c>
      <c r="D6" s="5" t="s">
        <v>373</v>
      </c>
      <c r="E6" s="6" t="s">
        <v>374</v>
      </c>
      <c r="F6" s="7" t="s">
        <v>133</v>
      </c>
      <c r="G6" s="80">
        <v>43523</v>
      </c>
      <c r="H6" s="4" t="s">
        <v>122</v>
      </c>
      <c r="I6" s="5" t="s">
        <v>123</v>
      </c>
      <c r="J6" s="5" t="s">
        <v>179</v>
      </c>
      <c r="K6" s="5" t="s">
        <v>375</v>
      </c>
      <c r="L6" s="5">
        <v>15101505</v>
      </c>
      <c r="M6" s="5" t="s">
        <v>376</v>
      </c>
      <c r="N6" s="9">
        <v>3000000</v>
      </c>
      <c r="O6" s="14">
        <v>26919</v>
      </c>
      <c r="P6" s="11" t="s">
        <v>320</v>
      </c>
      <c r="Q6" s="5" t="s">
        <v>137</v>
      </c>
      <c r="R6" s="5"/>
      <c r="S6" s="5"/>
      <c r="T6" s="130"/>
      <c r="U6" s="12"/>
      <c r="V6" s="5"/>
      <c r="W6" s="5"/>
      <c r="X6" s="5"/>
      <c r="Y6" s="5"/>
      <c r="Z6" s="6"/>
      <c r="AA6" s="13"/>
      <c r="AB6" s="74"/>
      <c r="AC6" s="54"/>
      <c r="AD6" s="10"/>
      <c r="AE6" s="9">
        <f t="shared" ref="AE6:AE21" si="0">+AC6+AD6</f>
        <v>0</v>
      </c>
      <c r="AF6" s="10"/>
      <c r="AG6" s="74"/>
      <c r="AH6" s="5"/>
      <c r="AI6" s="74"/>
      <c r="AJ6" s="74"/>
      <c r="AK6" s="14"/>
      <c r="AL6" s="5"/>
      <c r="AM6" s="66"/>
      <c r="AN6" s="54"/>
      <c r="AO6" s="130"/>
      <c r="AP6" s="10"/>
      <c r="AQ6" s="130"/>
      <c r="AR6" s="10"/>
      <c r="AS6" s="130"/>
      <c r="AT6" s="10"/>
      <c r="AU6" s="130"/>
      <c r="AV6" s="10"/>
      <c r="AW6" s="58"/>
      <c r="AX6" s="74"/>
      <c r="AY6" s="58"/>
      <c r="AZ6" s="130"/>
      <c r="BA6" s="58"/>
      <c r="BB6" s="74"/>
      <c r="BC6" s="58"/>
      <c r="BD6" s="74"/>
      <c r="BE6" s="58"/>
    </row>
    <row r="7" spans="1:57" s="90" customFormat="1" x14ac:dyDescent="0.25">
      <c r="A7" s="124" t="s">
        <v>118</v>
      </c>
      <c r="B7" s="4">
        <v>130</v>
      </c>
      <c r="C7" s="5" t="s">
        <v>119</v>
      </c>
      <c r="D7" s="5" t="s">
        <v>377</v>
      </c>
      <c r="E7" s="6" t="s">
        <v>378</v>
      </c>
      <c r="F7" s="7" t="s">
        <v>133</v>
      </c>
      <c r="G7" s="80">
        <v>43518</v>
      </c>
      <c r="H7" s="4" t="s">
        <v>147</v>
      </c>
      <c r="I7" s="5" t="s">
        <v>379</v>
      </c>
      <c r="J7" s="5" t="s">
        <v>179</v>
      </c>
      <c r="K7" s="5" t="s">
        <v>380</v>
      </c>
      <c r="L7" s="5">
        <v>82121503</v>
      </c>
      <c r="M7" s="5" t="s">
        <v>381</v>
      </c>
      <c r="N7" s="9">
        <v>115000000</v>
      </c>
      <c r="O7" s="14">
        <v>26419</v>
      </c>
      <c r="P7" s="11" t="s">
        <v>317</v>
      </c>
      <c r="Q7" s="5" t="s">
        <v>149</v>
      </c>
      <c r="R7" s="5"/>
      <c r="S7" s="5"/>
      <c r="T7" s="130"/>
      <c r="U7" s="12"/>
      <c r="V7" s="5"/>
      <c r="W7" s="5"/>
      <c r="X7" s="5"/>
      <c r="Y7" s="5"/>
      <c r="Z7" s="6"/>
      <c r="AA7" s="13"/>
      <c r="AB7" s="74"/>
      <c r="AC7" s="54"/>
      <c r="AD7" s="10"/>
      <c r="AE7" s="9">
        <f t="shared" si="0"/>
        <v>0</v>
      </c>
      <c r="AF7" s="10"/>
      <c r="AG7" s="74"/>
      <c r="AH7" s="5"/>
      <c r="AI7" s="74"/>
      <c r="AJ7" s="74"/>
      <c r="AK7" s="14"/>
      <c r="AL7" s="5"/>
      <c r="AM7" s="66"/>
      <c r="AN7" s="54"/>
      <c r="AO7" s="130"/>
      <c r="AP7" s="10"/>
      <c r="AQ7" s="130"/>
      <c r="AR7" s="10"/>
      <c r="AS7" s="130"/>
      <c r="AT7" s="10"/>
      <c r="AU7" s="130"/>
      <c r="AV7" s="10"/>
      <c r="AW7" s="58"/>
      <c r="AX7" s="74"/>
      <c r="AY7" s="58"/>
      <c r="AZ7" s="130"/>
      <c r="BA7" s="58"/>
      <c r="BB7" s="74"/>
      <c r="BC7" s="58"/>
      <c r="BD7" s="74"/>
      <c r="BE7" s="58"/>
    </row>
    <row r="8" spans="1:57" s="90" customFormat="1" x14ac:dyDescent="0.25">
      <c r="A8" s="124" t="s">
        <v>118</v>
      </c>
      <c r="B8" s="4">
        <v>214</v>
      </c>
      <c r="C8" s="5" t="s">
        <v>119</v>
      </c>
      <c r="D8" s="5" t="s">
        <v>403</v>
      </c>
      <c r="E8" s="6" t="s">
        <v>404</v>
      </c>
      <c r="F8" s="7" t="s">
        <v>145</v>
      </c>
      <c r="G8" s="80">
        <v>43538</v>
      </c>
      <c r="H8" s="4" t="s">
        <v>166</v>
      </c>
      <c r="I8" s="5" t="s">
        <v>166</v>
      </c>
      <c r="J8" s="5" t="s">
        <v>179</v>
      </c>
      <c r="K8" s="5" t="s">
        <v>405</v>
      </c>
      <c r="L8" s="5">
        <v>841315</v>
      </c>
      <c r="M8" s="5" t="s">
        <v>406</v>
      </c>
      <c r="N8" s="9">
        <v>2962197277</v>
      </c>
      <c r="O8" s="14">
        <v>21619</v>
      </c>
      <c r="P8" s="11" t="s">
        <v>407</v>
      </c>
      <c r="Q8" s="5" t="s">
        <v>149</v>
      </c>
      <c r="R8" s="5"/>
      <c r="S8" s="5"/>
      <c r="T8" s="80"/>
      <c r="U8" s="12"/>
      <c r="V8" s="5"/>
      <c r="W8" s="5"/>
      <c r="X8" s="5"/>
      <c r="Y8" s="5"/>
      <c r="Z8" s="6"/>
      <c r="AA8" s="13"/>
      <c r="AB8" s="80"/>
      <c r="AC8" s="10"/>
      <c r="AD8" s="10"/>
      <c r="AE8" s="9">
        <f t="shared" si="0"/>
        <v>0</v>
      </c>
      <c r="AF8" s="10"/>
      <c r="AG8" s="80"/>
      <c r="AH8" s="5"/>
      <c r="AI8" s="80"/>
      <c r="AJ8" s="80"/>
      <c r="AK8" s="14"/>
      <c r="AL8" s="5"/>
      <c r="AM8" s="12"/>
      <c r="AN8" s="10"/>
      <c r="AO8" s="80"/>
      <c r="AP8" s="10"/>
      <c r="AQ8" s="80"/>
      <c r="AR8" s="10"/>
      <c r="AS8" s="80"/>
      <c r="AT8" s="9"/>
      <c r="AU8" s="80"/>
      <c r="AV8" s="9"/>
      <c r="AW8" s="87"/>
      <c r="AX8" s="80"/>
      <c r="AY8" s="87"/>
      <c r="AZ8" s="80"/>
      <c r="BA8" s="58"/>
      <c r="BB8" s="74"/>
      <c r="BC8" s="58"/>
      <c r="BD8" s="74"/>
      <c r="BE8" s="58"/>
    </row>
    <row r="9" spans="1:57" s="90" customFormat="1" x14ac:dyDescent="0.25">
      <c r="A9" s="124" t="s">
        <v>386</v>
      </c>
      <c r="B9" s="4">
        <v>16</v>
      </c>
      <c r="C9" s="5" t="s">
        <v>119</v>
      </c>
      <c r="D9" s="5" t="s">
        <v>408</v>
      </c>
      <c r="E9" s="6" t="s">
        <v>409</v>
      </c>
      <c r="F9" s="7" t="s">
        <v>145</v>
      </c>
      <c r="G9" s="80">
        <v>43544</v>
      </c>
      <c r="H9" s="112" t="s">
        <v>135</v>
      </c>
      <c r="I9" s="5" t="s">
        <v>167</v>
      </c>
      <c r="J9" s="5" t="s">
        <v>165</v>
      </c>
      <c r="K9" s="5" t="s">
        <v>410</v>
      </c>
      <c r="L9" s="5">
        <v>81112306</v>
      </c>
      <c r="M9" s="5" t="s">
        <v>411</v>
      </c>
      <c r="N9" s="9">
        <v>8628229</v>
      </c>
      <c r="O9" s="14">
        <v>31619</v>
      </c>
      <c r="P9" s="66" t="s">
        <v>321</v>
      </c>
      <c r="Q9" s="5" t="s">
        <v>124</v>
      </c>
      <c r="R9" s="5" t="s">
        <v>125</v>
      </c>
      <c r="S9" s="5" t="s">
        <v>676</v>
      </c>
      <c r="T9" s="80">
        <v>43577</v>
      </c>
      <c r="U9" s="12" t="s">
        <v>159</v>
      </c>
      <c r="V9" s="5" t="s">
        <v>127</v>
      </c>
      <c r="W9" s="5" t="s">
        <v>237</v>
      </c>
      <c r="X9" s="5" t="s">
        <v>677</v>
      </c>
      <c r="Y9" s="5">
        <v>830141960</v>
      </c>
      <c r="Z9" s="6">
        <v>1</v>
      </c>
      <c r="AA9" s="13">
        <v>112319</v>
      </c>
      <c r="AB9" s="74">
        <v>43577</v>
      </c>
      <c r="AC9" s="115">
        <v>8628229</v>
      </c>
      <c r="AD9" s="10"/>
      <c r="AE9" s="9"/>
      <c r="AF9" s="10" t="s">
        <v>129</v>
      </c>
      <c r="AG9" s="74">
        <v>43581</v>
      </c>
      <c r="AH9" s="5" t="s">
        <v>264</v>
      </c>
      <c r="AI9" s="80">
        <v>43581</v>
      </c>
      <c r="AJ9" s="80">
        <v>43830</v>
      </c>
      <c r="AK9" s="14">
        <f t="shared" ref="AK9:AK10" si="1">(AJ9-AI9)</f>
        <v>249</v>
      </c>
      <c r="AL9" s="5" t="s">
        <v>678</v>
      </c>
      <c r="AM9" s="6">
        <v>79379510</v>
      </c>
      <c r="AN9" s="10"/>
      <c r="AO9" s="80"/>
      <c r="AP9" s="10"/>
      <c r="AQ9" s="80"/>
      <c r="AR9" s="10"/>
      <c r="AS9" s="80"/>
      <c r="AT9" s="9"/>
      <c r="AU9" s="80"/>
      <c r="AV9" s="9"/>
      <c r="AW9" s="87"/>
      <c r="AX9" s="80"/>
      <c r="AY9" s="87"/>
      <c r="AZ9" s="80"/>
      <c r="BA9" s="58"/>
      <c r="BB9" s="74"/>
      <c r="BC9" s="58"/>
      <c r="BD9" s="74"/>
      <c r="BE9" s="5">
        <f t="shared" ref="BE9:BE10" si="2">+BC9+BA9+AY9+AW9+AK9</f>
        <v>249</v>
      </c>
    </row>
    <row r="10" spans="1:57" s="90" customFormat="1" x14ac:dyDescent="0.25">
      <c r="A10" s="124" t="s">
        <v>386</v>
      </c>
      <c r="B10" s="4">
        <v>45</v>
      </c>
      <c r="C10" s="5" t="s">
        <v>119</v>
      </c>
      <c r="D10" s="5" t="s">
        <v>412</v>
      </c>
      <c r="E10" s="6" t="s">
        <v>413</v>
      </c>
      <c r="F10" s="7" t="s">
        <v>145</v>
      </c>
      <c r="G10" s="80">
        <v>43550</v>
      </c>
      <c r="H10" s="112" t="s">
        <v>135</v>
      </c>
      <c r="I10" s="5" t="s">
        <v>167</v>
      </c>
      <c r="J10" s="5" t="s">
        <v>165</v>
      </c>
      <c r="K10" s="5" t="s">
        <v>414</v>
      </c>
      <c r="L10" s="5" t="s">
        <v>415</v>
      </c>
      <c r="M10" s="5" t="s">
        <v>411</v>
      </c>
      <c r="N10" s="9">
        <v>732118003</v>
      </c>
      <c r="O10" s="14">
        <v>31919</v>
      </c>
      <c r="P10" s="66" t="s">
        <v>321</v>
      </c>
      <c r="Q10" s="5" t="s">
        <v>124</v>
      </c>
      <c r="R10" s="5" t="s">
        <v>125</v>
      </c>
      <c r="S10" s="5" t="s">
        <v>679</v>
      </c>
      <c r="T10" s="80">
        <v>43584</v>
      </c>
      <c r="U10" s="12" t="s">
        <v>181</v>
      </c>
      <c r="V10" s="5" t="s">
        <v>127</v>
      </c>
      <c r="W10" s="5" t="s">
        <v>237</v>
      </c>
      <c r="X10" s="5" t="s">
        <v>680</v>
      </c>
      <c r="Y10" s="5">
        <v>830079892</v>
      </c>
      <c r="Z10" s="6">
        <v>4</v>
      </c>
      <c r="AA10" s="13">
        <v>123919</v>
      </c>
      <c r="AB10" s="74">
        <v>43585</v>
      </c>
      <c r="AC10" s="115">
        <v>732118008</v>
      </c>
      <c r="AD10" s="10"/>
      <c r="AE10" s="9"/>
      <c r="AF10" s="10" t="s">
        <v>129</v>
      </c>
      <c r="AG10" s="74"/>
      <c r="AH10" s="5" t="s">
        <v>264</v>
      </c>
      <c r="AI10" s="80">
        <v>43585</v>
      </c>
      <c r="AJ10" s="80">
        <v>43615</v>
      </c>
      <c r="AK10" s="14">
        <f t="shared" si="1"/>
        <v>30</v>
      </c>
      <c r="AL10" s="5" t="s">
        <v>551</v>
      </c>
      <c r="AM10" s="6">
        <v>79989053</v>
      </c>
      <c r="AN10" s="10"/>
      <c r="AO10" s="80"/>
      <c r="AP10" s="10"/>
      <c r="AQ10" s="80"/>
      <c r="AR10" s="10"/>
      <c r="AS10" s="80"/>
      <c r="AT10" s="9"/>
      <c r="AU10" s="80"/>
      <c r="AV10" s="9"/>
      <c r="AW10" s="87"/>
      <c r="AX10" s="80"/>
      <c r="AY10" s="87"/>
      <c r="AZ10" s="80"/>
      <c r="BA10" s="58"/>
      <c r="BB10" s="74"/>
      <c r="BC10" s="58"/>
      <c r="BD10" s="74"/>
      <c r="BE10" s="5">
        <f t="shared" si="2"/>
        <v>30</v>
      </c>
    </row>
    <row r="11" spans="1:57" s="90" customFormat="1" x14ac:dyDescent="0.25">
      <c r="A11" s="124" t="s">
        <v>386</v>
      </c>
      <c r="B11" s="4">
        <v>76</v>
      </c>
      <c r="C11" s="5" t="s">
        <v>119</v>
      </c>
      <c r="D11" s="5" t="s">
        <v>416</v>
      </c>
      <c r="E11" s="6" t="s">
        <v>417</v>
      </c>
      <c r="F11" s="7" t="s">
        <v>145</v>
      </c>
      <c r="G11" s="80">
        <v>43550</v>
      </c>
      <c r="H11" s="4" t="s">
        <v>135</v>
      </c>
      <c r="I11" s="5" t="s">
        <v>151</v>
      </c>
      <c r="J11" s="5" t="s">
        <v>179</v>
      </c>
      <c r="K11" s="5" t="s">
        <v>418</v>
      </c>
      <c r="L11" s="5">
        <v>801315</v>
      </c>
      <c r="M11" s="5" t="s">
        <v>419</v>
      </c>
      <c r="N11" s="9">
        <v>21771464</v>
      </c>
      <c r="O11" s="14">
        <v>32919</v>
      </c>
      <c r="P11" s="11" t="s">
        <v>407</v>
      </c>
      <c r="Q11" s="5" t="s">
        <v>149</v>
      </c>
      <c r="R11" s="5"/>
      <c r="S11" s="5"/>
      <c r="T11" s="80"/>
      <c r="U11" s="12"/>
      <c r="V11" s="5"/>
      <c r="W11" s="5"/>
      <c r="X11" s="5"/>
      <c r="Y11" s="5"/>
      <c r="Z11" s="6"/>
      <c r="AA11" s="13"/>
      <c r="AB11" s="80"/>
      <c r="AC11" s="10"/>
      <c r="AD11" s="10"/>
      <c r="AE11" s="9">
        <f t="shared" si="0"/>
        <v>0</v>
      </c>
      <c r="AF11" s="10"/>
      <c r="AG11" s="80"/>
      <c r="AH11" s="5"/>
      <c r="AI11" s="80"/>
      <c r="AJ11" s="80"/>
      <c r="AK11" s="14"/>
      <c r="AL11" s="5"/>
      <c r="AM11" s="12"/>
      <c r="AN11" s="10"/>
      <c r="AO11" s="80"/>
      <c r="AP11" s="10"/>
      <c r="AQ11" s="80"/>
      <c r="AR11" s="10"/>
      <c r="AS11" s="80"/>
      <c r="AT11" s="9"/>
      <c r="AU11" s="80"/>
      <c r="AV11" s="9"/>
      <c r="AW11" s="87"/>
      <c r="AX11" s="80"/>
      <c r="AY11" s="87"/>
      <c r="AZ11" s="80"/>
      <c r="BA11" s="58"/>
      <c r="BB11" s="74"/>
      <c r="BC11" s="58"/>
      <c r="BD11" s="74"/>
      <c r="BE11" s="58"/>
    </row>
    <row r="12" spans="1:57" s="90" customFormat="1" x14ac:dyDescent="0.25">
      <c r="A12" s="124" t="s">
        <v>118</v>
      </c>
      <c r="B12" s="4">
        <v>105</v>
      </c>
      <c r="C12" s="5" t="s">
        <v>119</v>
      </c>
      <c r="D12" s="5" t="s">
        <v>420</v>
      </c>
      <c r="E12" s="6" t="s">
        <v>421</v>
      </c>
      <c r="F12" s="7" t="s">
        <v>145</v>
      </c>
      <c r="G12" s="80">
        <v>43546</v>
      </c>
      <c r="H12" s="112" t="s">
        <v>122</v>
      </c>
      <c r="I12" s="5" t="s">
        <v>123</v>
      </c>
      <c r="J12" s="5" t="s">
        <v>179</v>
      </c>
      <c r="K12" s="5" t="s">
        <v>422</v>
      </c>
      <c r="L12" s="5">
        <v>78181502</v>
      </c>
      <c r="M12" s="5" t="s">
        <v>423</v>
      </c>
      <c r="N12" s="9">
        <v>15000000</v>
      </c>
      <c r="O12" s="14">
        <v>30119</v>
      </c>
      <c r="P12" s="66" t="s">
        <v>317</v>
      </c>
      <c r="Q12" s="5" t="s">
        <v>124</v>
      </c>
      <c r="R12" s="5" t="s">
        <v>125</v>
      </c>
      <c r="S12" s="5" t="s">
        <v>681</v>
      </c>
      <c r="T12" s="80">
        <v>43580</v>
      </c>
      <c r="U12" s="12" t="s">
        <v>159</v>
      </c>
      <c r="V12" s="5" t="s">
        <v>175</v>
      </c>
      <c r="W12" s="5" t="s">
        <v>273</v>
      </c>
      <c r="X12" s="5" t="s">
        <v>682</v>
      </c>
      <c r="Y12" s="5">
        <v>901046633</v>
      </c>
      <c r="Z12" s="6">
        <v>9</v>
      </c>
      <c r="AA12" s="13">
        <v>122619</v>
      </c>
      <c r="AB12" s="74">
        <v>43580</v>
      </c>
      <c r="AC12" s="115">
        <v>15000000</v>
      </c>
      <c r="AD12" s="10"/>
      <c r="AE12" s="9"/>
      <c r="AF12" s="10" t="s">
        <v>142</v>
      </c>
      <c r="AG12" s="74"/>
      <c r="AH12" s="5"/>
      <c r="AI12" s="80">
        <v>43580</v>
      </c>
      <c r="AJ12" s="80">
        <v>43830</v>
      </c>
      <c r="AK12" s="14">
        <f t="shared" ref="AK12" si="3">(AJ12-AI12)</f>
        <v>250</v>
      </c>
      <c r="AL12" s="5" t="s">
        <v>683</v>
      </c>
      <c r="AM12" s="6">
        <v>25166983</v>
      </c>
      <c r="AN12" s="10"/>
      <c r="AO12" s="80"/>
      <c r="AP12" s="10"/>
      <c r="AQ12" s="80"/>
      <c r="AR12" s="10"/>
      <c r="AS12" s="80"/>
      <c r="AT12" s="9"/>
      <c r="AU12" s="80"/>
      <c r="AV12" s="9"/>
      <c r="AW12" s="87"/>
      <c r="AX12" s="80"/>
      <c r="AY12" s="87"/>
      <c r="AZ12" s="80"/>
      <c r="BA12" s="58"/>
      <c r="BB12" s="74"/>
      <c r="BC12" s="58"/>
      <c r="BD12" s="74"/>
      <c r="BE12" s="5">
        <f t="shared" ref="BE12" si="4">+BC12+BA12+AY12+AW12+AK12</f>
        <v>250</v>
      </c>
    </row>
    <row r="13" spans="1:57" s="90" customFormat="1" x14ac:dyDescent="0.25">
      <c r="A13" s="124" t="s">
        <v>118</v>
      </c>
      <c r="B13" s="4">
        <v>91</v>
      </c>
      <c r="C13" s="5" t="s">
        <v>119</v>
      </c>
      <c r="D13" s="5" t="s">
        <v>424</v>
      </c>
      <c r="E13" s="6" t="s">
        <v>425</v>
      </c>
      <c r="F13" s="7" t="s">
        <v>145</v>
      </c>
      <c r="G13" s="80">
        <v>43551</v>
      </c>
      <c r="H13" s="4" t="s">
        <v>135</v>
      </c>
      <c r="I13" s="5" t="s">
        <v>426</v>
      </c>
      <c r="J13" s="5" t="s">
        <v>179</v>
      </c>
      <c r="K13" s="5" t="s">
        <v>427</v>
      </c>
      <c r="L13" s="5">
        <v>78181502</v>
      </c>
      <c r="M13" s="5" t="s">
        <v>423</v>
      </c>
      <c r="N13" s="9">
        <v>15000000</v>
      </c>
      <c r="O13" s="14">
        <v>30019</v>
      </c>
      <c r="P13" s="11" t="s">
        <v>317</v>
      </c>
      <c r="Q13" s="5" t="s">
        <v>149</v>
      </c>
      <c r="R13" s="5"/>
      <c r="S13" s="5"/>
      <c r="T13" s="80"/>
      <c r="U13" s="12"/>
      <c r="V13" s="5"/>
      <c r="W13" s="5"/>
      <c r="X13" s="5"/>
      <c r="Y13" s="5"/>
      <c r="Z13" s="6"/>
      <c r="AA13" s="13"/>
      <c r="AB13" s="80"/>
      <c r="AC13" s="10"/>
      <c r="AD13" s="10"/>
      <c r="AE13" s="9">
        <f t="shared" si="0"/>
        <v>0</v>
      </c>
      <c r="AF13" s="10"/>
      <c r="AG13" s="80"/>
      <c r="AH13" s="5"/>
      <c r="AI13" s="80"/>
      <c r="AJ13" s="80"/>
      <c r="AK13" s="14"/>
      <c r="AL13" s="5"/>
      <c r="AM13" s="12"/>
      <c r="AN13" s="10"/>
      <c r="AO13" s="80"/>
      <c r="AP13" s="10"/>
      <c r="AQ13" s="80"/>
      <c r="AR13" s="10"/>
      <c r="AS13" s="80"/>
      <c r="AT13" s="9"/>
      <c r="AU13" s="80"/>
      <c r="AV13" s="9"/>
      <c r="AW13" s="87"/>
      <c r="AX13" s="80"/>
      <c r="AY13" s="87"/>
      <c r="AZ13" s="80"/>
      <c r="BA13" s="58"/>
      <c r="BB13" s="74"/>
      <c r="BC13" s="58"/>
      <c r="BD13" s="74"/>
      <c r="BE13" s="58"/>
    </row>
    <row r="14" spans="1:57" s="90" customFormat="1" x14ac:dyDescent="0.25">
      <c r="A14" s="124" t="s">
        <v>118</v>
      </c>
      <c r="B14" s="4">
        <v>27</v>
      </c>
      <c r="C14" s="5" t="s">
        <v>119</v>
      </c>
      <c r="D14" s="5" t="s">
        <v>428</v>
      </c>
      <c r="E14" s="6" t="s">
        <v>429</v>
      </c>
      <c r="F14" s="7" t="s">
        <v>145</v>
      </c>
      <c r="G14" s="80">
        <v>43544</v>
      </c>
      <c r="H14" s="4" t="s">
        <v>147</v>
      </c>
      <c r="I14" s="5" t="s">
        <v>426</v>
      </c>
      <c r="J14" s="5" t="s">
        <v>165</v>
      </c>
      <c r="K14" s="5" t="s">
        <v>430</v>
      </c>
      <c r="L14" s="5">
        <v>721033</v>
      </c>
      <c r="M14" s="5" t="s">
        <v>431</v>
      </c>
      <c r="N14" s="9">
        <v>90000000</v>
      </c>
      <c r="O14" s="14">
        <v>30919</v>
      </c>
      <c r="P14" s="11" t="s">
        <v>321</v>
      </c>
      <c r="Q14" s="5" t="s">
        <v>149</v>
      </c>
      <c r="R14" s="5"/>
      <c r="S14" s="5"/>
      <c r="T14" s="80"/>
      <c r="U14" s="12"/>
      <c r="V14" s="5"/>
      <c r="W14" s="5"/>
      <c r="X14" s="5"/>
      <c r="Y14" s="5"/>
      <c r="Z14" s="6"/>
      <c r="AA14" s="13"/>
      <c r="AB14" s="80"/>
      <c r="AC14" s="10"/>
      <c r="AD14" s="10"/>
      <c r="AE14" s="9">
        <f t="shared" si="0"/>
        <v>0</v>
      </c>
      <c r="AF14" s="10"/>
      <c r="AG14" s="80"/>
      <c r="AH14" s="5"/>
      <c r="AI14" s="80"/>
      <c r="AJ14" s="80"/>
      <c r="AK14" s="14"/>
      <c r="AL14" s="5"/>
      <c r="AM14" s="12"/>
      <c r="AN14" s="10"/>
      <c r="AO14" s="80"/>
      <c r="AP14" s="10"/>
      <c r="AQ14" s="80"/>
      <c r="AR14" s="10"/>
      <c r="AS14" s="80"/>
      <c r="AT14" s="9"/>
      <c r="AU14" s="80"/>
      <c r="AV14" s="9"/>
      <c r="AW14" s="87"/>
      <c r="AX14" s="80"/>
      <c r="AY14" s="87"/>
      <c r="AZ14" s="80"/>
      <c r="BA14" s="58"/>
      <c r="BB14" s="74"/>
      <c r="BC14" s="58"/>
      <c r="BD14" s="74"/>
      <c r="BE14" s="58"/>
    </row>
    <row r="15" spans="1:57" s="90" customFormat="1" x14ac:dyDescent="0.25">
      <c r="A15" s="124" t="s">
        <v>118</v>
      </c>
      <c r="B15" s="4">
        <v>176</v>
      </c>
      <c r="C15" s="5" t="s">
        <v>119</v>
      </c>
      <c r="D15" s="5" t="s">
        <v>432</v>
      </c>
      <c r="E15" s="6" t="s">
        <v>433</v>
      </c>
      <c r="F15" s="7" t="s">
        <v>145</v>
      </c>
      <c r="G15" s="80">
        <v>43542</v>
      </c>
      <c r="H15" s="4" t="s">
        <v>166</v>
      </c>
      <c r="I15" s="5" t="s">
        <v>166</v>
      </c>
      <c r="J15" s="5" t="s">
        <v>205</v>
      </c>
      <c r="K15" s="5" t="s">
        <v>434</v>
      </c>
      <c r="L15" s="5">
        <v>551218</v>
      </c>
      <c r="M15" s="5" t="s">
        <v>435</v>
      </c>
      <c r="N15" s="9">
        <v>4852398752</v>
      </c>
      <c r="O15" s="14">
        <v>20619</v>
      </c>
      <c r="P15" s="11" t="s">
        <v>317</v>
      </c>
      <c r="Q15" s="5" t="s">
        <v>149</v>
      </c>
      <c r="R15" s="5"/>
      <c r="S15" s="5"/>
      <c r="T15" s="80"/>
      <c r="U15" s="12"/>
      <c r="V15" s="5"/>
      <c r="W15" s="5"/>
      <c r="X15" s="5"/>
      <c r="Y15" s="5"/>
      <c r="Z15" s="6"/>
      <c r="AA15" s="13"/>
      <c r="AB15" s="80"/>
      <c r="AC15" s="10"/>
      <c r="AD15" s="10"/>
      <c r="AE15" s="9">
        <f t="shared" si="0"/>
        <v>0</v>
      </c>
      <c r="AF15" s="10"/>
      <c r="AG15" s="80"/>
      <c r="AH15" s="5"/>
      <c r="AI15" s="80"/>
      <c r="AJ15" s="80"/>
      <c r="AK15" s="14"/>
      <c r="AL15" s="5"/>
      <c r="AM15" s="12"/>
      <c r="AN15" s="10"/>
      <c r="AO15" s="80"/>
      <c r="AP15" s="10"/>
      <c r="AQ15" s="80"/>
      <c r="AR15" s="10"/>
      <c r="AS15" s="80"/>
      <c r="AT15" s="9"/>
      <c r="AU15" s="80"/>
      <c r="AV15" s="9"/>
      <c r="AW15" s="87"/>
      <c r="AX15" s="80"/>
      <c r="AY15" s="87"/>
      <c r="AZ15" s="80"/>
      <c r="BA15" s="58"/>
      <c r="BB15" s="74"/>
      <c r="BC15" s="58"/>
      <c r="BD15" s="74"/>
      <c r="BE15" s="58"/>
    </row>
    <row r="16" spans="1:57" s="90" customFormat="1" x14ac:dyDescent="0.25">
      <c r="A16" s="124" t="s">
        <v>386</v>
      </c>
      <c r="B16" s="4">
        <v>171</v>
      </c>
      <c r="C16" s="5" t="s">
        <v>119</v>
      </c>
      <c r="D16" s="5" t="s">
        <v>663</v>
      </c>
      <c r="E16" s="6" t="s">
        <v>664</v>
      </c>
      <c r="F16" s="7" t="s">
        <v>156</v>
      </c>
      <c r="G16" s="130">
        <v>43581</v>
      </c>
      <c r="H16" s="4" t="s">
        <v>147</v>
      </c>
      <c r="I16" s="5" t="s">
        <v>212</v>
      </c>
      <c r="J16" s="5" t="s">
        <v>186</v>
      </c>
      <c r="K16" s="5" t="s">
        <v>665</v>
      </c>
      <c r="L16" s="5">
        <v>531030</v>
      </c>
      <c r="M16" s="5" t="s">
        <v>666</v>
      </c>
      <c r="N16" s="9">
        <v>550000000</v>
      </c>
      <c r="O16" s="14">
        <v>31319</v>
      </c>
      <c r="P16" s="11" t="s">
        <v>667</v>
      </c>
      <c r="Q16" s="5" t="s">
        <v>149</v>
      </c>
      <c r="R16" s="5"/>
      <c r="S16" s="5"/>
      <c r="T16" s="80"/>
      <c r="U16" s="12"/>
      <c r="V16" s="5"/>
      <c r="W16" s="5"/>
      <c r="X16" s="5"/>
      <c r="Y16" s="5"/>
      <c r="Z16" s="6"/>
      <c r="AA16" s="13"/>
      <c r="AB16" s="80"/>
      <c r="AC16" s="10"/>
      <c r="AD16" s="10"/>
      <c r="AE16" s="108"/>
      <c r="AF16" s="10"/>
      <c r="AG16" s="80"/>
      <c r="AH16" s="5"/>
      <c r="AI16" s="80"/>
      <c r="AJ16" s="80"/>
      <c r="AK16" s="14"/>
      <c r="AL16" s="5"/>
      <c r="AM16" s="12"/>
      <c r="AN16" s="10"/>
      <c r="AO16" s="80"/>
      <c r="AP16" s="10"/>
      <c r="AQ16" s="80"/>
      <c r="AR16" s="10"/>
      <c r="AS16" s="80"/>
      <c r="AT16" s="9"/>
      <c r="AU16" s="80"/>
      <c r="AV16" s="9"/>
      <c r="AW16" s="87"/>
      <c r="AX16" s="80"/>
      <c r="AY16" s="87"/>
      <c r="AZ16" s="80"/>
      <c r="BA16" s="58"/>
      <c r="BB16" s="74"/>
      <c r="BC16" s="58"/>
      <c r="BD16" s="74"/>
      <c r="BE16" s="58"/>
    </row>
    <row r="17" spans="1:57" s="90" customFormat="1" x14ac:dyDescent="0.25">
      <c r="A17" s="124" t="s">
        <v>118</v>
      </c>
      <c r="B17" s="4">
        <v>9</v>
      </c>
      <c r="C17" s="5" t="s">
        <v>119</v>
      </c>
      <c r="D17" s="5" t="s">
        <v>668</v>
      </c>
      <c r="E17" s="6" t="s">
        <v>669</v>
      </c>
      <c r="F17" s="7" t="s">
        <v>156</v>
      </c>
      <c r="G17" s="130">
        <v>43580</v>
      </c>
      <c r="H17" s="4" t="s">
        <v>122</v>
      </c>
      <c r="I17" s="5" t="s">
        <v>123</v>
      </c>
      <c r="J17" s="5" t="s">
        <v>165</v>
      </c>
      <c r="K17" s="5" t="s">
        <v>670</v>
      </c>
      <c r="L17" s="5">
        <v>43233201</v>
      </c>
      <c r="M17" s="5" t="s">
        <v>671</v>
      </c>
      <c r="N17" s="9">
        <v>25563580</v>
      </c>
      <c r="O17" s="14">
        <v>37619</v>
      </c>
      <c r="P17" s="11" t="s">
        <v>321</v>
      </c>
      <c r="Q17" s="5" t="s">
        <v>149</v>
      </c>
      <c r="R17" s="5"/>
      <c r="S17" s="5"/>
      <c r="T17" s="80"/>
      <c r="U17" s="12"/>
      <c r="V17" s="5"/>
      <c r="W17" s="5"/>
      <c r="X17" s="5"/>
      <c r="Y17" s="5"/>
      <c r="Z17" s="6"/>
      <c r="AA17" s="13"/>
      <c r="AB17" s="80"/>
      <c r="AC17" s="10"/>
      <c r="AD17" s="10"/>
      <c r="AE17" s="108"/>
      <c r="AF17" s="10"/>
      <c r="AG17" s="80"/>
      <c r="AH17" s="5"/>
      <c r="AI17" s="80"/>
      <c r="AJ17" s="80"/>
      <c r="AK17" s="14"/>
      <c r="AL17" s="5"/>
      <c r="AM17" s="12"/>
      <c r="AN17" s="10"/>
      <c r="AO17" s="80"/>
      <c r="AP17" s="10"/>
      <c r="AQ17" s="80"/>
      <c r="AR17" s="10"/>
      <c r="AS17" s="80"/>
      <c r="AT17" s="9"/>
      <c r="AU17" s="80"/>
      <c r="AV17" s="9"/>
      <c r="AW17" s="87"/>
      <c r="AX17" s="80"/>
      <c r="AY17" s="87"/>
      <c r="AZ17" s="80"/>
      <c r="BA17" s="58"/>
      <c r="BB17" s="74"/>
      <c r="BC17" s="58"/>
      <c r="BD17" s="74"/>
      <c r="BE17" s="58"/>
    </row>
    <row r="18" spans="1:57" s="90" customFormat="1" x14ac:dyDescent="0.25">
      <c r="A18" s="124" t="s">
        <v>131</v>
      </c>
      <c r="B18" s="4">
        <v>172</v>
      </c>
      <c r="C18" s="5" t="s">
        <v>119</v>
      </c>
      <c r="D18" s="5" t="s">
        <v>672</v>
      </c>
      <c r="E18" s="6">
        <v>70031</v>
      </c>
      <c r="F18" s="7" t="s">
        <v>156</v>
      </c>
      <c r="G18" s="130">
        <v>43580</v>
      </c>
      <c r="H18" s="4" t="s">
        <v>147</v>
      </c>
      <c r="I18" s="5" t="s">
        <v>206</v>
      </c>
      <c r="J18" s="5" t="s">
        <v>186</v>
      </c>
      <c r="K18" s="5" t="s">
        <v>673</v>
      </c>
      <c r="L18" s="5">
        <v>90121502</v>
      </c>
      <c r="M18" s="5" t="s">
        <v>674</v>
      </c>
      <c r="N18" s="9">
        <v>700000000</v>
      </c>
      <c r="O18" s="14">
        <v>38719</v>
      </c>
      <c r="P18" s="11" t="s">
        <v>675</v>
      </c>
      <c r="Q18" s="5" t="s">
        <v>149</v>
      </c>
      <c r="R18" s="5"/>
      <c r="S18" s="5"/>
      <c r="T18" s="80"/>
      <c r="U18" s="12"/>
      <c r="V18" s="5"/>
      <c r="W18" s="5"/>
      <c r="X18" s="5"/>
      <c r="Y18" s="5"/>
      <c r="Z18" s="6"/>
      <c r="AA18" s="13"/>
      <c r="AB18" s="80"/>
      <c r="AC18" s="10"/>
      <c r="AD18" s="10"/>
      <c r="AE18" s="108"/>
      <c r="AF18" s="10"/>
      <c r="AG18" s="80"/>
      <c r="AH18" s="5"/>
      <c r="AI18" s="80"/>
      <c r="AJ18" s="80"/>
      <c r="AK18" s="14"/>
      <c r="AL18" s="5"/>
      <c r="AM18" s="12"/>
      <c r="AN18" s="10"/>
      <c r="AO18" s="80"/>
      <c r="AP18" s="10"/>
      <c r="AQ18" s="80"/>
      <c r="AR18" s="10"/>
      <c r="AS18" s="80"/>
      <c r="AT18" s="9"/>
      <c r="AU18" s="80"/>
      <c r="AV18" s="9"/>
      <c r="AW18" s="87"/>
      <c r="AX18" s="80"/>
      <c r="AY18" s="87"/>
      <c r="AZ18" s="80"/>
      <c r="BA18" s="58"/>
      <c r="BB18" s="74"/>
      <c r="BC18" s="58"/>
      <c r="BD18" s="74"/>
      <c r="BE18" s="58"/>
    </row>
    <row r="19" spans="1:57" s="90" customFormat="1" x14ac:dyDescent="0.25">
      <c r="A19" s="160" t="s">
        <v>131</v>
      </c>
      <c r="B19" s="160">
        <v>45145</v>
      </c>
      <c r="C19" s="161" t="s">
        <v>119</v>
      </c>
      <c r="D19" s="161" t="s">
        <v>710</v>
      </c>
      <c r="E19" s="162">
        <v>45145</v>
      </c>
      <c r="F19" s="163" t="s">
        <v>133</v>
      </c>
      <c r="G19" s="164">
        <v>43165</v>
      </c>
      <c r="H19" s="160" t="s">
        <v>147</v>
      </c>
      <c r="I19" s="161" t="s">
        <v>206</v>
      </c>
      <c r="J19" s="161" t="s">
        <v>186</v>
      </c>
      <c r="K19" s="161" t="s">
        <v>711</v>
      </c>
      <c r="L19" s="161">
        <v>90121502</v>
      </c>
      <c r="M19" s="161" t="s">
        <v>712</v>
      </c>
      <c r="N19" s="165">
        <v>1065000000</v>
      </c>
      <c r="O19" s="166">
        <v>17718</v>
      </c>
      <c r="P19" s="167" t="s">
        <v>713</v>
      </c>
      <c r="Q19" s="161" t="s">
        <v>124</v>
      </c>
      <c r="R19" s="161" t="s">
        <v>125</v>
      </c>
      <c r="S19" s="161" t="s">
        <v>714</v>
      </c>
      <c r="T19" s="164">
        <v>43165</v>
      </c>
      <c r="U19" s="168" t="s">
        <v>213</v>
      </c>
      <c r="V19" s="161" t="s">
        <v>127</v>
      </c>
      <c r="W19" s="161" t="s">
        <v>237</v>
      </c>
      <c r="X19" s="161" t="s">
        <v>715</v>
      </c>
      <c r="Y19" s="161">
        <v>800075003</v>
      </c>
      <c r="Z19" s="162">
        <v>6</v>
      </c>
      <c r="AA19" s="169">
        <v>72118</v>
      </c>
      <c r="AB19" s="164">
        <v>43165</v>
      </c>
      <c r="AC19" s="170">
        <v>154000000</v>
      </c>
      <c r="AD19" s="170">
        <v>0</v>
      </c>
      <c r="AE19" s="170">
        <f t="shared" ref="AE19" si="5">+AD19+AC19</f>
        <v>154000000</v>
      </c>
      <c r="AF19" s="170" t="s">
        <v>142</v>
      </c>
      <c r="AG19" s="164">
        <v>0</v>
      </c>
      <c r="AH19" s="161"/>
      <c r="AI19" s="164">
        <v>43165</v>
      </c>
      <c r="AJ19" s="164">
        <v>43465</v>
      </c>
      <c r="AK19" s="166">
        <v>300</v>
      </c>
      <c r="AL19" s="161" t="s">
        <v>716</v>
      </c>
      <c r="AM19" s="162">
        <v>52853481</v>
      </c>
      <c r="AN19" s="171">
        <v>50000000</v>
      </c>
      <c r="AO19" s="172">
        <v>43502</v>
      </c>
      <c r="AP19" s="173">
        <v>50000000</v>
      </c>
      <c r="AQ19" s="172">
        <v>43522</v>
      </c>
      <c r="AR19" s="171">
        <v>20000000</v>
      </c>
      <c r="AS19" s="172">
        <v>43551</v>
      </c>
      <c r="AT19" s="174">
        <v>20000000</v>
      </c>
      <c r="AU19" s="172">
        <v>43563</v>
      </c>
      <c r="AV19" s="174">
        <v>10000000</v>
      </c>
      <c r="AW19" s="175">
        <v>43579</v>
      </c>
      <c r="AX19" s="164">
        <v>43481</v>
      </c>
      <c r="AY19" s="176">
        <v>0</v>
      </c>
      <c r="AZ19" s="164">
        <v>0</v>
      </c>
      <c r="BA19" s="176">
        <v>0</v>
      </c>
      <c r="BB19" s="164">
        <v>0</v>
      </c>
      <c r="BC19" s="176">
        <v>0</v>
      </c>
      <c r="BD19" s="164">
        <v>0</v>
      </c>
      <c r="BE19" s="177">
        <f t="shared" ref="BE19" si="6">+BC19+BA19+AY19+AW19+AK19</f>
        <v>43879</v>
      </c>
    </row>
    <row r="20" spans="1:57" s="90" customFormat="1" ht="21" customHeight="1" x14ac:dyDescent="0.25">
      <c r="A20" s="5" t="s">
        <v>633</v>
      </c>
      <c r="B20" s="5">
        <v>43</v>
      </c>
      <c r="C20" s="5" t="s">
        <v>144</v>
      </c>
      <c r="D20" s="5" t="s">
        <v>634</v>
      </c>
      <c r="E20" s="5" t="s">
        <v>635</v>
      </c>
      <c r="F20" s="5" t="s">
        <v>145</v>
      </c>
      <c r="G20" s="80">
        <v>43179</v>
      </c>
      <c r="H20" s="107" t="s">
        <v>122</v>
      </c>
      <c r="I20" s="106" t="s">
        <v>636</v>
      </c>
      <c r="J20" s="106" t="s">
        <v>179</v>
      </c>
      <c r="K20" s="5" t="s">
        <v>637</v>
      </c>
      <c r="L20" s="5" t="s">
        <v>638</v>
      </c>
      <c r="M20" s="178" t="s">
        <v>639</v>
      </c>
      <c r="N20" s="10">
        <v>28000000</v>
      </c>
      <c r="O20" s="77" t="s">
        <v>640</v>
      </c>
      <c r="P20" s="106" t="s">
        <v>641</v>
      </c>
      <c r="Q20" s="5" t="s">
        <v>124</v>
      </c>
      <c r="R20" s="5" t="s">
        <v>125</v>
      </c>
      <c r="S20" s="5" t="s">
        <v>642</v>
      </c>
      <c r="T20" s="80">
        <v>43567</v>
      </c>
      <c r="U20" s="5" t="s">
        <v>643</v>
      </c>
      <c r="V20" s="5" t="s">
        <v>644</v>
      </c>
      <c r="W20" s="5" t="s">
        <v>237</v>
      </c>
      <c r="X20" s="5" t="s">
        <v>645</v>
      </c>
      <c r="Y20" s="5">
        <v>830014721</v>
      </c>
      <c r="Z20" s="5">
        <v>4</v>
      </c>
      <c r="AA20" s="179" t="s">
        <v>646</v>
      </c>
      <c r="AB20" s="74">
        <v>43213</v>
      </c>
      <c r="AC20" s="115">
        <v>28000000</v>
      </c>
      <c r="AD20" s="5">
        <v>0</v>
      </c>
      <c r="AE20" s="108">
        <f t="shared" si="0"/>
        <v>28000000</v>
      </c>
      <c r="AF20" s="5" t="s">
        <v>228</v>
      </c>
      <c r="AG20" s="5" t="s">
        <v>228</v>
      </c>
      <c r="AH20" s="80" t="s">
        <v>228</v>
      </c>
      <c r="AI20" s="129">
        <v>43264</v>
      </c>
      <c r="AJ20" s="129">
        <v>43465</v>
      </c>
      <c r="AK20" s="14">
        <f t="shared" ref="AK20:AK21" si="7">+AJ20-AI20</f>
        <v>201</v>
      </c>
      <c r="AL20" s="12" t="s">
        <v>647</v>
      </c>
      <c r="AM20" s="5">
        <v>80251761</v>
      </c>
      <c r="AN20" s="10">
        <v>14000000</v>
      </c>
      <c r="AO20" s="12">
        <v>43812</v>
      </c>
      <c r="AP20" s="10">
        <v>0</v>
      </c>
      <c r="AQ20" s="80" t="s">
        <v>57</v>
      </c>
      <c r="AR20" s="10">
        <v>0</v>
      </c>
      <c r="AS20" s="80" t="s">
        <v>57</v>
      </c>
      <c r="AT20" s="10">
        <v>0</v>
      </c>
      <c r="AU20" s="80" t="s">
        <v>57</v>
      </c>
      <c r="AV20" s="180">
        <f>SUM(N20+AN20)</f>
        <v>42000000</v>
      </c>
      <c r="AW20" s="5">
        <v>120</v>
      </c>
      <c r="AX20" s="12">
        <v>43585</v>
      </c>
      <c r="AY20" s="181">
        <v>90</v>
      </c>
      <c r="AZ20" s="12">
        <v>43677</v>
      </c>
      <c r="BA20" s="181">
        <v>0</v>
      </c>
      <c r="BB20" s="80" t="s">
        <v>57</v>
      </c>
      <c r="BC20" s="181">
        <v>0</v>
      </c>
      <c r="BD20" s="80" t="s">
        <v>57</v>
      </c>
      <c r="BE20" s="5">
        <f t="shared" ref="BE20:BE21" si="8">+BC20+BA20+AY20+AW20+AK20</f>
        <v>411</v>
      </c>
    </row>
    <row r="21" spans="1:57" s="199" customFormat="1" ht="15" x14ac:dyDescent="0.2">
      <c r="A21" s="182" t="s">
        <v>118</v>
      </c>
      <c r="B21" s="11">
        <v>109</v>
      </c>
      <c r="C21" s="183" t="s">
        <v>144</v>
      </c>
      <c r="D21" s="5" t="s">
        <v>648</v>
      </c>
      <c r="E21" s="184" t="s">
        <v>649</v>
      </c>
      <c r="F21" s="184" t="s">
        <v>204</v>
      </c>
      <c r="G21" s="80">
        <v>43431</v>
      </c>
      <c r="H21" s="185" t="s">
        <v>135</v>
      </c>
      <c r="I21" s="186" t="s">
        <v>174</v>
      </c>
      <c r="J21" s="186" t="s">
        <v>179</v>
      </c>
      <c r="K21" s="107" t="s">
        <v>650</v>
      </c>
      <c r="L21" s="187">
        <v>78131602</v>
      </c>
      <c r="M21" s="107" t="s">
        <v>651</v>
      </c>
      <c r="N21" s="115">
        <v>643615376</v>
      </c>
      <c r="O21" s="5" t="s">
        <v>652</v>
      </c>
      <c r="P21" s="121" t="s">
        <v>653</v>
      </c>
      <c r="Q21" s="188" t="s">
        <v>124</v>
      </c>
      <c r="R21" s="5" t="s">
        <v>125</v>
      </c>
      <c r="S21" s="189" t="s">
        <v>654</v>
      </c>
      <c r="T21" s="80">
        <v>43567</v>
      </c>
      <c r="U21" s="5" t="s">
        <v>159</v>
      </c>
      <c r="V21" s="5" t="s">
        <v>644</v>
      </c>
      <c r="W21" s="190" t="s">
        <v>237</v>
      </c>
      <c r="X21" s="5" t="s">
        <v>655</v>
      </c>
      <c r="Y21" s="191">
        <v>900062917</v>
      </c>
      <c r="Z21" s="183" t="s">
        <v>656</v>
      </c>
      <c r="AA21" s="187">
        <v>51218</v>
      </c>
      <c r="AB21" s="12">
        <v>43434</v>
      </c>
      <c r="AC21" s="192">
        <v>108053660</v>
      </c>
      <c r="AD21" s="10">
        <v>535561716</v>
      </c>
      <c r="AE21" s="193">
        <f t="shared" si="0"/>
        <v>643615376</v>
      </c>
      <c r="AF21" s="5" t="s">
        <v>657</v>
      </c>
      <c r="AG21" s="194" t="s">
        <v>658</v>
      </c>
      <c r="AH21" s="195" t="s">
        <v>659</v>
      </c>
      <c r="AI21" s="129">
        <v>43434</v>
      </c>
      <c r="AJ21" s="129">
        <v>43616</v>
      </c>
      <c r="AK21" s="11">
        <f t="shared" si="7"/>
        <v>182</v>
      </c>
      <c r="AL21" s="12" t="s">
        <v>660</v>
      </c>
      <c r="AM21" s="5">
        <v>36551065</v>
      </c>
      <c r="AN21" s="196">
        <v>128697545</v>
      </c>
      <c r="AO21" s="197">
        <v>43585</v>
      </c>
      <c r="AP21" s="198"/>
      <c r="AQ21" s="198"/>
      <c r="AR21" s="198"/>
      <c r="AS21" s="198"/>
      <c r="AT21" s="198"/>
      <c r="AU21" s="198"/>
      <c r="AV21" s="180">
        <f>SUM(N21+AN21)</f>
        <v>772312921</v>
      </c>
      <c r="AW21" s="198"/>
      <c r="AX21" s="198"/>
      <c r="AY21" s="198"/>
      <c r="AZ21" s="198"/>
      <c r="BA21" s="198"/>
      <c r="BB21" s="198"/>
      <c r="BC21" s="198"/>
      <c r="BD21" s="198"/>
      <c r="BE21" s="5">
        <f t="shared" si="8"/>
        <v>182</v>
      </c>
    </row>
    <row r="22" spans="1:57" s="90" customFormat="1" ht="18" customHeight="1" x14ac:dyDescent="0.25">
      <c r="A22" s="141" t="s">
        <v>131</v>
      </c>
      <c r="B22" s="4">
        <v>120</v>
      </c>
      <c r="C22" s="5" t="s">
        <v>144</v>
      </c>
      <c r="D22" s="5" t="s">
        <v>615</v>
      </c>
      <c r="E22" s="6">
        <v>67294</v>
      </c>
      <c r="F22" s="7" t="s">
        <v>133</v>
      </c>
      <c r="G22" s="80">
        <v>43511</v>
      </c>
      <c r="H22" s="112" t="s">
        <v>147</v>
      </c>
      <c r="I22" s="5" t="s">
        <v>616</v>
      </c>
      <c r="J22" s="5" t="s">
        <v>179</v>
      </c>
      <c r="K22" s="5" t="s">
        <v>617</v>
      </c>
      <c r="L22" s="5" t="s">
        <v>618</v>
      </c>
      <c r="M22" s="107" t="s">
        <v>619</v>
      </c>
      <c r="N22" s="95">
        <v>114991840.09999999</v>
      </c>
      <c r="O22" s="64">
        <v>26519</v>
      </c>
      <c r="P22" s="66" t="s">
        <v>620</v>
      </c>
      <c r="Q22" s="5" t="s">
        <v>124</v>
      </c>
      <c r="R22" s="5" t="s">
        <v>125</v>
      </c>
      <c r="S22" s="5">
        <v>36186</v>
      </c>
      <c r="T22" s="80">
        <v>43528</v>
      </c>
      <c r="U22" s="12" t="s">
        <v>213</v>
      </c>
      <c r="V22" s="5" t="s">
        <v>169</v>
      </c>
      <c r="W22" s="5" t="s">
        <v>245</v>
      </c>
      <c r="X22" s="5" t="s">
        <v>621</v>
      </c>
      <c r="Y22" s="5">
        <v>800062177</v>
      </c>
      <c r="Z22" s="6">
        <v>2</v>
      </c>
      <c r="AA22" s="106">
        <v>75919</v>
      </c>
      <c r="AB22" s="74">
        <v>43529</v>
      </c>
      <c r="AC22" s="115">
        <v>98150922.159999996</v>
      </c>
      <c r="AD22" s="10">
        <v>0</v>
      </c>
      <c r="AE22" s="54">
        <f>+AC22+AD22</f>
        <v>98150922.159999996</v>
      </c>
      <c r="AF22" s="10" t="s">
        <v>142</v>
      </c>
      <c r="AG22" s="80" t="s">
        <v>228</v>
      </c>
      <c r="AH22" s="80" t="s">
        <v>228</v>
      </c>
      <c r="AI22" s="129">
        <v>43528</v>
      </c>
      <c r="AJ22" s="129">
        <v>43830</v>
      </c>
      <c r="AK22" s="14">
        <f t="shared" ref="AK22:AK24" si="9">+AJ22-AI22</f>
        <v>302</v>
      </c>
      <c r="AL22" s="107" t="s">
        <v>622</v>
      </c>
      <c r="AM22" s="5">
        <v>30762702</v>
      </c>
      <c r="AN22" s="10">
        <v>16345393.34</v>
      </c>
      <c r="AO22" s="80">
        <v>43585</v>
      </c>
      <c r="AP22" s="10">
        <v>0</v>
      </c>
      <c r="AQ22" s="80" t="s">
        <v>57</v>
      </c>
      <c r="AR22" s="10">
        <v>0</v>
      </c>
      <c r="AS22" s="80" t="s">
        <v>57</v>
      </c>
      <c r="AT22" s="9">
        <v>0</v>
      </c>
      <c r="AU22" s="80" t="s">
        <v>57</v>
      </c>
      <c r="AV22" s="9">
        <f>SUM(AC22+AN22)</f>
        <v>114496315.5</v>
      </c>
      <c r="AW22" s="181">
        <v>0</v>
      </c>
      <c r="AX22" s="80" t="s">
        <v>57</v>
      </c>
      <c r="AY22" s="181">
        <v>0</v>
      </c>
      <c r="AZ22" s="80" t="s">
        <v>57</v>
      </c>
      <c r="BA22" s="181">
        <v>0</v>
      </c>
      <c r="BB22" s="80" t="s">
        <v>57</v>
      </c>
      <c r="BC22" s="181">
        <v>0</v>
      </c>
      <c r="BD22" s="80" t="s">
        <v>57</v>
      </c>
      <c r="BE22" s="181">
        <f t="shared" ref="BE22" si="10">+BC22+BA22+AY22+AW22+AK22</f>
        <v>302</v>
      </c>
    </row>
    <row r="23" spans="1:57" s="90" customFormat="1" ht="17.25" customHeight="1" x14ac:dyDescent="0.25">
      <c r="A23" s="141" t="s">
        <v>131</v>
      </c>
      <c r="B23" s="4">
        <v>121</v>
      </c>
      <c r="C23" s="5" t="s">
        <v>144</v>
      </c>
      <c r="D23" s="5" t="s">
        <v>623</v>
      </c>
      <c r="E23" s="6">
        <v>67293</v>
      </c>
      <c r="F23" s="7" t="s">
        <v>133</v>
      </c>
      <c r="G23" s="80">
        <v>43511</v>
      </c>
      <c r="H23" s="112" t="s">
        <v>147</v>
      </c>
      <c r="I23" s="5" t="s">
        <v>616</v>
      </c>
      <c r="J23" s="5" t="s">
        <v>179</v>
      </c>
      <c r="K23" s="5" t="s">
        <v>624</v>
      </c>
      <c r="L23" s="200" t="s">
        <v>618</v>
      </c>
      <c r="M23" s="107" t="s">
        <v>619</v>
      </c>
      <c r="N23" s="201">
        <v>81037509.230000004</v>
      </c>
      <c r="O23" s="64">
        <v>26619</v>
      </c>
      <c r="P23" s="66" t="s">
        <v>620</v>
      </c>
      <c r="Q23" s="5" t="s">
        <v>124</v>
      </c>
      <c r="R23" s="5" t="s">
        <v>125</v>
      </c>
      <c r="S23" s="5">
        <v>36143</v>
      </c>
      <c r="T23" s="80">
        <v>43525</v>
      </c>
      <c r="U23" s="12" t="s">
        <v>213</v>
      </c>
      <c r="V23" s="5" t="s">
        <v>160</v>
      </c>
      <c r="W23" s="5" t="s">
        <v>263</v>
      </c>
      <c r="X23" s="5" t="s">
        <v>625</v>
      </c>
      <c r="Y23" s="5">
        <v>901031838</v>
      </c>
      <c r="Z23" s="6">
        <v>6</v>
      </c>
      <c r="AA23" s="5">
        <v>73819</v>
      </c>
      <c r="AB23" s="74">
        <v>43528</v>
      </c>
      <c r="AC23" s="115">
        <v>72219229.890000001</v>
      </c>
      <c r="AD23" s="10">
        <v>0</v>
      </c>
      <c r="AE23" s="54">
        <f t="shared" ref="AE23" si="11">+AC23+AD23</f>
        <v>72219229.890000001</v>
      </c>
      <c r="AF23" s="10" t="s">
        <v>142</v>
      </c>
      <c r="AG23" s="80" t="s">
        <v>228</v>
      </c>
      <c r="AH23" s="80" t="s">
        <v>228</v>
      </c>
      <c r="AI23" s="129">
        <v>43528</v>
      </c>
      <c r="AJ23" s="129">
        <v>43830</v>
      </c>
      <c r="AK23" s="14">
        <f t="shared" si="9"/>
        <v>302</v>
      </c>
      <c r="AL23" s="107" t="s">
        <v>437</v>
      </c>
      <c r="AM23" s="5">
        <v>19333768</v>
      </c>
      <c r="AN23" s="10">
        <v>24887367.460000001</v>
      </c>
      <c r="AO23" s="80">
        <v>43579</v>
      </c>
      <c r="AP23" s="10">
        <v>0</v>
      </c>
      <c r="AQ23" s="80" t="s">
        <v>57</v>
      </c>
      <c r="AR23" s="10">
        <v>0</v>
      </c>
      <c r="AS23" s="80" t="s">
        <v>57</v>
      </c>
      <c r="AT23" s="9">
        <v>0</v>
      </c>
      <c r="AU23" s="80" t="s">
        <v>57</v>
      </c>
      <c r="AV23" s="9">
        <f>SUM(AC23+AN23)</f>
        <v>97106597.349999994</v>
      </c>
      <c r="AW23" s="181">
        <v>0</v>
      </c>
      <c r="AX23" s="80" t="s">
        <v>57</v>
      </c>
      <c r="AY23" s="181">
        <v>0</v>
      </c>
      <c r="AZ23" s="80" t="s">
        <v>57</v>
      </c>
      <c r="BA23" s="181">
        <v>0</v>
      </c>
      <c r="BB23" s="80" t="s">
        <v>57</v>
      </c>
      <c r="BC23" s="181">
        <v>0</v>
      </c>
      <c r="BD23" s="80" t="s">
        <v>57</v>
      </c>
      <c r="BE23" s="181">
        <f>+BC23+BA23+AY23+AW23+AK23</f>
        <v>302</v>
      </c>
    </row>
    <row r="24" spans="1:57" s="90" customFormat="1" ht="17.25" customHeight="1" x14ac:dyDescent="0.25">
      <c r="A24" s="5" t="s">
        <v>118</v>
      </c>
      <c r="B24" s="5">
        <v>215</v>
      </c>
      <c r="C24" s="5" t="s">
        <v>144</v>
      </c>
      <c r="D24" s="5" t="s">
        <v>626</v>
      </c>
      <c r="E24" s="6" t="s">
        <v>627</v>
      </c>
      <c r="F24" s="5" t="s">
        <v>120</v>
      </c>
      <c r="G24" s="129">
        <v>43495</v>
      </c>
      <c r="H24" s="107" t="s">
        <v>135</v>
      </c>
      <c r="I24" s="5" t="s">
        <v>151</v>
      </c>
      <c r="J24" s="5" t="s">
        <v>179</v>
      </c>
      <c r="K24" s="5" t="s">
        <v>628</v>
      </c>
      <c r="L24" s="5">
        <v>80131502</v>
      </c>
      <c r="M24" s="5" t="s">
        <v>629</v>
      </c>
      <c r="N24" s="10">
        <v>960000</v>
      </c>
      <c r="O24" s="64">
        <v>20719</v>
      </c>
      <c r="P24" s="66" t="s">
        <v>407</v>
      </c>
      <c r="Q24" s="5" t="s">
        <v>124</v>
      </c>
      <c r="R24" s="5" t="s">
        <v>125</v>
      </c>
      <c r="S24" s="5" t="s">
        <v>630</v>
      </c>
      <c r="T24" s="129">
        <v>43509</v>
      </c>
      <c r="U24" s="12" t="s">
        <v>151</v>
      </c>
      <c r="V24" s="5" t="s">
        <v>201</v>
      </c>
      <c r="W24" s="5" t="s">
        <v>249</v>
      </c>
      <c r="X24" s="13" t="s">
        <v>631</v>
      </c>
      <c r="Y24" s="5">
        <v>37250070</v>
      </c>
      <c r="Z24" s="6"/>
      <c r="AA24" s="13">
        <v>50319</v>
      </c>
      <c r="AB24" s="129">
        <v>43509</v>
      </c>
      <c r="AC24" s="115">
        <v>960000</v>
      </c>
      <c r="AD24" s="10">
        <v>0</v>
      </c>
      <c r="AE24" s="10">
        <v>0</v>
      </c>
      <c r="AF24" s="10" t="s">
        <v>142</v>
      </c>
      <c r="AG24" s="129" t="s">
        <v>228</v>
      </c>
      <c r="AH24" s="129" t="s">
        <v>228</v>
      </c>
      <c r="AI24" s="129">
        <v>43510</v>
      </c>
      <c r="AJ24" s="129">
        <v>43598</v>
      </c>
      <c r="AK24" s="14">
        <f t="shared" si="9"/>
        <v>88</v>
      </c>
      <c r="AL24" s="5" t="s">
        <v>632</v>
      </c>
      <c r="AM24" s="5">
        <v>88264550</v>
      </c>
      <c r="AN24" s="10">
        <v>480000</v>
      </c>
      <c r="AO24" s="12">
        <v>43579</v>
      </c>
      <c r="AP24" s="10">
        <v>0</v>
      </c>
      <c r="AQ24" s="80" t="s">
        <v>57</v>
      </c>
      <c r="AR24" s="10">
        <v>0</v>
      </c>
      <c r="AS24" s="80" t="s">
        <v>57</v>
      </c>
      <c r="AT24" s="10">
        <v>0</v>
      </c>
      <c r="AU24" s="80" t="s">
        <v>57</v>
      </c>
      <c r="AV24" s="180">
        <f>SUM(N24+AN24)</f>
        <v>1440000</v>
      </c>
      <c r="AW24" s="5">
        <v>45</v>
      </c>
      <c r="AX24" s="12">
        <v>43579</v>
      </c>
      <c r="AY24" s="181">
        <v>0</v>
      </c>
      <c r="AZ24" s="80"/>
      <c r="BA24" s="181">
        <v>0</v>
      </c>
      <c r="BB24" s="80" t="s">
        <v>57</v>
      </c>
      <c r="BC24" s="181">
        <v>0</v>
      </c>
      <c r="BD24" s="80" t="s">
        <v>57</v>
      </c>
      <c r="BE24" s="5">
        <f t="shared" ref="BE24:BE29" si="12">+BC24+BA24+AY24+AW24+AK24</f>
        <v>133</v>
      </c>
    </row>
    <row r="25" spans="1:57" s="90" customFormat="1" x14ac:dyDescent="0.25">
      <c r="A25" s="124" t="s">
        <v>118</v>
      </c>
      <c r="B25" s="4">
        <v>8</v>
      </c>
      <c r="C25" s="5" t="s">
        <v>144</v>
      </c>
      <c r="D25" s="5" t="s">
        <v>438</v>
      </c>
      <c r="E25" s="5" t="s">
        <v>439</v>
      </c>
      <c r="F25" s="5" t="s">
        <v>145</v>
      </c>
      <c r="G25" s="12">
        <v>43542</v>
      </c>
      <c r="H25" s="107" t="s">
        <v>147</v>
      </c>
      <c r="I25" s="5" t="s">
        <v>440</v>
      </c>
      <c r="J25" s="5" t="s">
        <v>530</v>
      </c>
      <c r="K25" s="5" t="s">
        <v>441</v>
      </c>
      <c r="L25" s="5" t="s">
        <v>442</v>
      </c>
      <c r="M25" s="5" t="s">
        <v>443</v>
      </c>
      <c r="N25" s="10">
        <v>11770667</v>
      </c>
      <c r="O25" s="5">
        <v>33019</v>
      </c>
      <c r="P25" s="106" t="s">
        <v>321</v>
      </c>
      <c r="Q25" s="5" t="s">
        <v>124</v>
      </c>
      <c r="R25" s="5" t="s">
        <v>125</v>
      </c>
      <c r="S25" s="5" t="s">
        <v>531</v>
      </c>
      <c r="T25" s="80">
        <v>43578</v>
      </c>
      <c r="U25" s="5" t="s">
        <v>159</v>
      </c>
      <c r="V25" s="5" t="s">
        <v>127</v>
      </c>
      <c r="W25" s="5" t="s">
        <v>237</v>
      </c>
      <c r="X25" s="5" t="s">
        <v>532</v>
      </c>
      <c r="Y25" s="5">
        <v>900974300</v>
      </c>
      <c r="Z25" s="5">
        <v>9</v>
      </c>
      <c r="AA25" s="5">
        <v>113719</v>
      </c>
      <c r="AB25" s="74">
        <v>43579</v>
      </c>
      <c r="AC25" s="115">
        <v>8571437</v>
      </c>
      <c r="AD25" s="5">
        <v>0</v>
      </c>
      <c r="AE25" s="5">
        <v>0</v>
      </c>
      <c r="AF25" s="5" t="s">
        <v>129</v>
      </c>
      <c r="AG25" s="5"/>
      <c r="AH25" s="5"/>
      <c r="AI25" s="80">
        <v>43578</v>
      </c>
      <c r="AJ25" s="80">
        <v>43830</v>
      </c>
      <c r="AK25" s="14">
        <f t="shared" ref="AK25:AK28" si="13">(AJ25-AI25)</f>
        <v>252</v>
      </c>
      <c r="AL25" s="5" t="s">
        <v>533</v>
      </c>
      <c r="AM25" s="5">
        <v>19262345</v>
      </c>
      <c r="AN25" s="10"/>
      <c r="AO25" s="74"/>
      <c r="AP25" s="10"/>
      <c r="AQ25" s="74"/>
      <c r="AR25" s="10"/>
      <c r="AS25" s="74"/>
      <c r="AT25" s="10"/>
      <c r="AU25" s="74"/>
      <c r="AV25" s="10"/>
      <c r="AW25" s="76"/>
      <c r="AX25" s="74"/>
      <c r="AY25" s="76"/>
      <c r="AZ25" s="74"/>
      <c r="BA25" s="76"/>
      <c r="BB25" s="74"/>
      <c r="BC25" s="76"/>
      <c r="BD25" s="74"/>
      <c r="BE25" s="5">
        <f t="shared" si="12"/>
        <v>252</v>
      </c>
    </row>
    <row r="26" spans="1:57" s="90" customFormat="1" x14ac:dyDescent="0.25">
      <c r="A26" s="124" t="s">
        <v>118</v>
      </c>
      <c r="B26" s="4">
        <v>106</v>
      </c>
      <c r="C26" s="5" t="s">
        <v>144</v>
      </c>
      <c r="D26" s="5" t="s">
        <v>444</v>
      </c>
      <c r="E26" s="5" t="s">
        <v>445</v>
      </c>
      <c r="F26" s="5" t="s">
        <v>145</v>
      </c>
      <c r="G26" s="12">
        <v>43550</v>
      </c>
      <c r="H26" s="107" t="s">
        <v>147</v>
      </c>
      <c r="I26" s="5" t="s">
        <v>440</v>
      </c>
      <c r="J26" s="5" t="s">
        <v>534</v>
      </c>
      <c r="K26" s="5" t="s">
        <v>446</v>
      </c>
      <c r="L26" s="5" t="s">
        <v>447</v>
      </c>
      <c r="M26" s="5" t="s">
        <v>448</v>
      </c>
      <c r="N26" s="10">
        <v>15000000</v>
      </c>
      <c r="O26" s="5">
        <v>30219</v>
      </c>
      <c r="P26" s="106" t="s">
        <v>317</v>
      </c>
      <c r="Q26" s="5" t="s">
        <v>124</v>
      </c>
      <c r="R26" s="5" t="s">
        <v>125</v>
      </c>
      <c r="S26" s="5" t="s">
        <v>535</v>
      </c>
      <c r="T26" s="80">
        <v>43581</v>
      </c>
      <c r="U26" s="5" t="s">
        <v>126</v>
      </c>
      <c r="V26" s="5" t="s">
        <v>127</v>
      </c>
      <c r="W26" s="5" t="s">
        <v>237</v>
      </c>
      <c r="X26" s="5" t="s">
        <v>536</v>
      </c>
      <c r="Y26" s="5">
        <v>900017159</v>
      </c>
      <c r="Z26" s="5">
        <v>1</v>
      </c>
      <c r="AA26" s="5">
        <v>123219</v>
      </c>
      <c r="AB26" s="74">
        <v>43584</v>
      </c>
      <c r="AC26" s="115">
        <v>15000000</v>
      </c>
      <c r="AD26" s="5">
        <v>0</v>
      </c>
      <c r="AE26" s="5">
        <v>0</v>
      </c>
      <c r="AF26" s="5" t="s">
        <v>142</v>
      </c>
      <c r="AG26" s="5" t="s">
        <v>228</v>
      </c>
      <c r="AH26" s="5" t="s">
        <v>228</v>
      </c>
      <c r="AI26" s="80">
        <v>43581</v>
      </c>
      <c r="AJ26" s="80">
        <v>43830</v>
      </c>
      <c r="AK26" s="14">
        <f t="shared" si="13"/>
        <v>249</v>
      </c>
      <c r="AL26" s="5" t="s">
        <v>537</v>
      </c>
      <c r="AM26" s="5">
        <v>40988421</v>
      </c>
      <c r="AN26" s="10"/>
      <c r="AO26" s="74"/>
      <c r="AP26" s="10"/>
      <c r="AQ26" s="74"/>
      <c r="AR26" s="10"/>
      <c r="AS26" s="74"/>
      <c r="AT26" s="10"/>
      <c r="AU26" s="74"/>
      <c r="AV26" s="10"/>
      <c r="AW26" s="76"/>
      <c r="AX26" s="74"/>
      <c r="AY26" s="76"/>
      <c r="AZ26" s="74"/>
      <c r="BA26" s="76"/>
      <c r="BB26" s="74"/>
      <c r="BC26" s="76"/>
      <c r="BD26" s="74"/>
      <c r="BE26" s="5">
        <f t="shared" si="12"/>
        <v>249</v>
      </c>
    </row>
    <row r="27" spans="1:57" s="90" customFormat="1" x14ac:dyDescent="0.25">
      <c r="A27" s="124" t="s">
        <v>386</v>
      </c>
      <c r="B27" s="4">
        <v>154</v>
      </c>
      <c r="C27" s="5" t="s">
        <v>144</v>
      </c>
      <c r="D27" s="5" t="s">
        <v>449</v>
      </c>
      <c r="E27" s="5" t="s">
        <v>450</v>
      </c>
      <c r="F27" s="5" t="s">
        <v>145</v>
      </c>
      <c r="G27" s="12">
        <v>43524</v>
      </c>
      <c r="H27" s="107" t="s">
        <v>135</v>
      </c>
      <c r="I27" s="5" t="s">
        <v>451</v>
      </c>
      <c r="J27" s="5" t="s">
        <v>538</v>
      </c>
      <c r="K27" s="5" t="s">
        <v>452</v>
      </c>
      <c r="L27" s="5" t="s">
        <v>453</v>
      </c>
      <c r="M27" s="5" t="s">
        <v>454</v>
      </c>
      <c r="N27" s="10">
        <v>45000000</v>
      </c>
      <c r="O27" s="5">
        <v>33319</v>
      </c>
      <c r="P27" s="106" t="s">
        <v>331</v>
      </c>
      <c r="Q27" s="5" t="s">
        <v>124</v>
      </c>
      <c r="R27" s="5" t="s">
        <v>125</v>
      </c>
      <c r="S27" s="5" t="s">
        <v>539</v>
      </c>
      <c r="T27" s="80">
        <v>43565</v>
      </c>
      <c r="U27" s="5" t="s">
        <v>174</v>
      </c>
      <c r="V27" s="5" t="s">
        <v>127</v>
      </c>
      <c r="W27" s="5" t="s">
        <v>237</v>
      </c>
      <c r="X27" s="5" t="s">
        <v>540</v>
      </c>
      <c r="Y27" s="5">
        <v>830028714</v>
      </c>
      <c r="Z27" s="5">
        <v>3</v>
      </c>
      <c r="AA27" s="5">
        <v>107419</v>
      </c>
      <c r="AB27" s="74">
        <v>43566</v>
      </c>
      <c r="AC27" s="115">
        <v>45000000</v>
      </c>
      <c r="AD27" s="5">
        <v>0</v>
      </c>
      <c r="AE27" s="5">
        <v>0</v>
      </c>
      <c r="AF27" s="5" t="s">
        <v>142</v>
      </c>
      <c r="AG27" s="5" t="s">
        <v>228</v>
      </c>
      <c r="AH27" s="5" t="s">
        <v>228</v>
      </c>
      <c r="AI27" s="80">
        <v>43565</v>
      </c>
      <c r="AJ27" s="80">
        <v>43830</v>
      </c>
      <c r="AK27" s="14">
        <f t="shared" si="13"/>
        <v>265</v>
      </c>
      <c r="AL27" s="5" t="s">
        <v>541</v>
      </c>
      <c r="AM27" s="5">
        <v>53907500</v>
      </c>
      <c r="AN27" s="10"/>
      <c r="AO27" s="74"/>
      <c r="AP27" s="10"/>
      <c r="AQ27" s="74"/>
      <c r="AR27" s="10"/>
      <c r="AS27" s="74"/>
      <c r="AT27" s="10"/>
      <c r="AU27" s="74"/>
      <c r="AV27" s="10"/>
      <c r="AW27" s="76"/>
      <c r="AX27" s="74"/>
      <c r="AY27" s="76"/>
      <c r="AZ27" s="74"/>
      <c r="BA27" s="76"/>
      <c r="BB27" s="74"/>
      <c r="BC27" s="76"/>
      <c r="BD27" s="74"/>
      <c r="BE27" s="5">
        <f t="shared" si="12"/>
        <v>265</v>
      </c>
    </row>
    <row r="28" spans="1:57" s="90" customFormat="1" x14ac:dyDescent="0.25">
      <c r="A28" s="124" t="s">
        <v>386</v>
      </c>
      <c r="B28" s="4">
        <v>156</v>
      </c>
      <c r="C28" s="5" t="s">
        <v>144</v>
      </c>
      <c r="D28" s="5" t="s">
        <v>455</v>
      </c>
      <c r="E28" s="5" t="s">
        <v>456</v>
      </c>
      <c r="F28" s="5" t="s">
        <v>145</v>
      </c>
      <c r="G28" s="12">
        <v>43550</v>
      </c>
      <c r="H28" s="107" t="s">
        <v>135</v>
      </c>
      <c r="I28" s="5" t="s">
        <v>451</v>
      </c>
      <c r="J28" s="5" t="s">
        <v>538</v>
      </c>
      <c r="K28" s="5" t="s">
        <v>457</v>
      </c>
      <c r="L28" s="5" t="s">
        <v>458</v>
      </c>
      <c r="M28" s="5" t="s">
        <v>459</v>
      </c>
      <c r="N28" s="10">
        <v>55000000</v>
      </c>
      <c r="O28" s="5">
        <v>33019</v>
      </c>
      <c r="P28" s="106" t="s">
        <v>693</v>
      </c>
      <c r="Q28" s="5" t="s">
        <v>124</v>
      </c>
      <c r="R28" s="5" t="s">
        <v>125</v>
      </c>
      <c r="S28" s="5" t="s">
        <v>542</v>
      </c>
      <c r="T28" s="80">
        <v>43564</v>
      </c>
      <c r="U28" s="5" t="s">
        <v>126</v>
      </c>
      <c r="V28" s="5" t="s">
        <v>127</v>
      </c>
      <c r="W28" s="5" t="s">
        <v>237</v>
      </c>
      <c r="X28" s="5" t="s">
        <v>694</v>
      </c>
      <c r="Y28" s="5">
        <v>830067330</v>
      </c>
      <c r="Z28" s="5">
        <v>5</v>
      </c>
      <c r="AA28" s="5">
        <v>105619</v>
      </c>
      <c r="AB28" s="74">
        <v>43564</v>
      </c>
      <c r="AC28" s="115">
        <v>55000000</v>
      </c>
      <c r="AD28" s="5">
        <v>0</v>
      </c>
      <c r="AE28" s="5">
        <v>0</v>
      </c>
      <c r="AF28" s="5" t="s">
        <v>142</v>
      </c>
      <c r="AG28" s="5" t="s">
        <v>228</v>
      </c>
      <c r="AH28" s="5" t="s">
        <v>228</v>
      </c>
      <c r="AI28" s="80">
        <v>43564</v>
      </c>
      <c r="AJ28" s="80">
        <v>43830</v>
      </c>
      <c r="AK28" s="14">
        <f t="shared" si="13"/>
        <v>266</v>
      </c>
      <c r="AL28" s="5" t="s">
        <v>541</v>
      </c>
      <c r="AM28" s="5">
        <v>53907500</v>
      </c>
      <c r="AN28" s="10"/>
      <c r="AO28" s="74"/>
      <c r="AP28" s="10"/>
      <c r="AQ28" s="74"/>
      <c r="AR28" s="10"/>
      <c r="AS28" s="74"/>
      <c r="AT28" s="10"/>
      <c r="AU28" s="74"/>
      <c r="AV28" s="10"/>
      <c r="AW28" s="76"/>
      <c r="AX28" s="74"/>
      <c r="AY28" s="76"/>
      <c r="AZ28" s="74"/>
      <c r="BA28" s="76"/>
      <c r="BB28" s="74"/>
      <c r="BC28" s="76"/>
      <c r="BD28" s="74"/>
      <c r="BE28" s="5">
        <f t="shared" si="12"/>
        <v>266</v>
      </c>
    </row>
    <row r="29" spans="1:57" s="90" customFormat="1" x14ac:dyDescent="0.25">
      <c r="A29" s="124" t="s">
        <v>118</v>
      </c>
      <c r="B29" s="4">
        <v>229</v>
      </c>
      <c r="C29" s="5" t="s">
        <v>144</v>
      </c>
      <c r="D29" s="5" t="s">
        <v>460</v>
      </c>
      <c r="E29" s="6" t="s">
        <v>684</v>
      </c>
      <c r="F29" s="5" t="s">
        <v>145</v>
      </c>
      <c r="G29" s="80">
        <v>43529</v>
      </c>
      <c r="H29" s="5" t="s">
        <v>147</v>
      </c>
      <c r="I29" s="5" t="s">
        <v>187</v>
      </c>
      <c r="J29" s="5" t="s">
        <v>165</v>
      </c>
      <c r="K29" s="5" t="s">
        <v>685</v>
      </c>
      <c r="L29" s="13" t="s">
        <v>686</v>
      </c>
      <c r="M29" s="5" t="s">
        <v>687</v>
      </c>
      <c r="N29" s="115">
        <v>225000000</v>
      </c>
      <c r="O29" s="64">
        <v>25119</v>
      </c>
      <c r="P29" s="11" t="s">
        <v>688</v>
      </c>
      <c r="Q29" s="5" t="s">
        <v>149</v>
      </c>
      <c r="R29" s="5" t="s">
        <v>125</v>
      </c>
      <c r="S29" s="5" t="s">
        <v>543</v>
      </c>
      <c r="T29" s="80">
        <v>43578</v>
      </c>
      <c r="U29" s="5" t="s">
        <v>159</v>
      </c>
      <c r="V29" s="5" t="s">
        <v>127</v>
      </c>
      <c r="W29" s="5" t="s">
        <v>237</v>
      </c>
      <c r="X29" s="5" t="s">
        <v>544</v>
      </c>
      <c r="Y29" s="5">
        <v>9817150</v>
      </c>
      <c r="Z29" s="5">
        <v>7</v>
      </c>
      <c r="AA29" s="5">
        <v>113519</v>
      </c>
      <c r="AB29" s="74">
        <v>43578</v>
      </c>
      <c r="AC29" s="10">
        <v>5500000</v>
      </c>
      <c r="AD29" s="5">
        <v>0</v>
      </c>
      <c r="AE29" s="5">
        <v>0</v>
      </c>
      <c r="AF29" s="5" t="s">
        <v>142</v>
      </c>
      <c r="AG29" s="5" t="s">
        <v>228</v>
      </c>
      <c r="AH29" s="5" t="s">
        <v>228</v>
      </c>
      <c r="AI29" s="80">
        <v>43578</v>
      </c>
      <c r="AJ29" s="80">
        <v>43789</v>
      </c>
      <c r="AK29" s="5">
        <v>211</v>
      </c>
      <c r="AL29" s="5" t="s">
        <v>545</v>
      </c>
      <c r="AM29" s="5">
        <v>52491542</v>
      </c>
      <c r="AN29" s="10"/>
      <c r="AO29" s="74"/>
      <c r="AP29" s="10"/>
      <c r="AQ29" s="74"/>
      <c r="AR29" s="10"/>
      <c r="AS29" s="74"/>
      <c r="AT29" s="10"/>
      <c r="AU29" s="74"/>
      <c r="AV29" s="10"/>
      <c r="AW29" s="76"/>
      <c r="AX29" s="74"/>
      <c r="AY29" s="76"/>
      <c r="AZ29" s="74"/>
      <c r="BA29" s="76"/>
      <c r="BB29" s="74"/>
      <c r="BC29" s="76"/>
      <c r="BD29" s="74"/>
      <c r="BE29" s="5">
        <f t="shared" si="12"/>
        <v>211</v>
      </c>
    </row>
    <row r="30" spans="1:57" s="90" customFormat="1" ht="15.75" customHeight="1" x14ac:dyDescent="0.25">
      <c r="A30" s="124" t="s">
        <v>118</v>
      </c>
      <c r="B30" s="5">
        <v>233</v>
      </c>
      <c r="C30" s="5" t="s">
        <v>144</v>
      </c>
      <c r="D30" s="5" t="s">
        <v>461</v>
      </c>
      <c r="E30" s="6" t="s">
        <v>462</v>
      </c>
      <c r="F30" s="5" t="s">
        <v>145</v>
      </c>
      <c r="G30" s="80">
        <v>43546</v>
      </c>
      <c r="H30" s="116" t="s">
        <v>122</v>
      </c>
      <c r="I30" s="106" t="s">
        <v>440</v>
      </c>
      <c r="J30" s="106" t="s">
        <v>534</v>
      </c>
      <c r="K30" s="5" t="s">
        <v>330</v>
      </c>
      <c r="L30" s="117">
        <v>40151510</v>
      </c>
      <c r="M30" s="107" t="s">
        <v>463</v>
      </c>
      <c r="N30" s="9">
        <v>5500000</v>
      </c>
      <c r="O30" s="64">
        <v>27019</v>
      </c>
      <c r="P30" s="131" t="s">
        <v>317</v>
      </c>
      <c r="Q30" s="5" t="s">
        <v>124</v>
      </c>
      <c r="R30" s="118" t="s">
        <v>125</v>
      </c>
      <c r="S30" s="119" t="s">
        <v>543</v>
      </c>
      <c r="T30" s="120">
        <v>43578</v>
      </c>
      <c r="U30" s="121" t="s">
        <v>159</v>
      </c>
      <c r="V30" s="5" t="s">
        <v>127</v>
      </c>
      <c r="W30" s="5" t="s">
        <v>237</v>
      </c>
      <c r="X30" s="5" t="s">
        <v>695</v>
      </c>
      <c r="Y30" s="118">
        <v>9817150</v>
      </c>
      <c r="Z30" s="122">
        <v>7</v>
      </c>
      <c r="AA30" s="92">
        <v>113519</v>
      </c>
      <c r="AB30" s="74">
        <v>43578</v>
      </c>
      <c r="AC30" s="115">
        <v>5500000</v>
      </c>
      <c r="AD30" s="10">
        <v>0</v>
      </c>
      <c r="AE30" s="9">
        <v>0</v>
      </c>
      <c r="AF30" s="10" t="s">
        <v>142</v>
      </c>
      <c r="AG30" s="74" t="s">
        <v>228</v>
      </c>
      <c r="AH30" s="74" t="s">
        <v>228</v>
      </c>
      <c r="AI30" s="80">
        <v>43578</v>
      </c>
      <c r="AJ30" s="80">
        <v>43789</v>
      </c>
      <c r="AK30" s="14">
        <f t="shared" ref="AK30" si="14">(AJ30-AI30)</f>
        <v>211</v>
      </c>
      <c r="AL30" s="14" t="s">
        <v>545</v>
      </c>
      <c r="AM30" s="14">
        <v>40179426</v>
      </c>
      <c r="AN30" s="10"/>
      <c r="AO30" s="74"/>
      <c r="AP30" s="10"/>
      <c r="AQ30" s="74"/>
      <c r="AR30" s="10"/>
      <c r="AS30" s="74"/>
      <c r="AT30" s="10"/>
      <c r="AU30" s="74"/>
      <c r="AV30" s="10"/>
      <c r="AW30" s="76"/>
      <c r="AX30" s="74"/>
      <c r="AY30" s="76"/>
      <c r="AZ30" s="74"/>
      <c r="BA30" s="76"/>
      <c r="BB30" s="74"/>
      <c r="BC30" s="76"/>
      <c r="BD30" s="74"/>
      <c r="BE30" s="76"/>
    </row>
    <row r="31" spans="1:57" s="90" customFormat="1" x14ac:dyDescent="0.25">
      <c r="A31" s="124" t="s">
        <v>386</v>
      </c>
      <c r="B31" s="4">
        <v>210</v>
      </c>
      <c r="C31" s="5" t="s">
        <v>144</v>
      </c>
      <c r="D31" s="5" t="s">
        <v>464</v>
      </c>
      <c r="E31" s="6" t="s">
        <v>465</v>
      </c>
      <c r="F31" s="5" t="s">
        <v>145</v>
      </c>
      <c r="G31" s="80"/>
      <c r="H31" s="5" t="s">
        <v>135</v>
      </c>
      <c r="I31" s="5" t="s">
        <v>451</v>
      </c>
      <c r="J31" s="93" t="s">
        <v>134</v>
      </c>
      <c r="K31" s="5" t="s">
        <v>466</v>
      </c>
      <c r="L31" s="94" t="s">
        <v>467</v>
      </c>
      <c r="M31" s="5" t="s">
        <v>411</v>
      </c>
      <c r="N31" s="10">
        <v>27592825.120000001</v>
      </c>
      <c r="O31" s="11">
        <v>33819</v>
      </c>
      <c r="P31" s="11" t="s">
        <v>468</v>
      </c>
      <c r="Q31" s="5" t="s">
        <v>149</v>
      </c>
      <c r="R31" s="5"/>
      <c r="S31" s="5"/>
      <c r="T31" s="80"/>
      <c r="U31" s="5"/>
      <c r="V31" s="5"/>
      <c r="W31" s="5"/>
      <c r="X31" s="5"/>
      <c r="Y31" s="5"/>
      <c r="Z31" s="6"/>
      <c r="AA31" s="13"/>
      <c r="AB31" s="74"/>
      <c r="AC31" s="10"/>
      <c r="AD31" s="10"/>
      <c r="AE31" s="9"/>
      <c r="AF31" s="10"/>
      <c r="AG31" s="80"/>
      <c r="AH31" s="5"/>
      <c r="AI31" s="80"/>
      <c r="AJ31" s="80"/>
      <c r="AK31" s="14"/>
      <c r="AL31" s="5"/>
      <c r="AM31" s="12"/>
      <c r="AN31" s="10"/>
      <c r="AO31" s="74"/>
      <c r="AP31" s="10"/>
      <c r="AQ31" s="74"/>
      <c r="AR31" s="10"/>
      <c r="AS31" s="74"/>
      <c r="AT31" s="10"/>
      <c r="AU31" s="74"/>
      <c r="AV31" s="10"/>
      <c r="AW31" s="76"/>
      <c r="AX31" s="74"/>
      <c r="AY31" s="76"/>
      <c r="AZ31" s="74"/>
      <c r="BA31" s="76"/>
      <c r="BB31" s="74"/>
      <c r="BC31" s="76"/>
      <c r="BD31" s="74"/>
      <c r="BE31" s="76"/>
    </row>
    <row r="32" spans="1:57" s="90" customFormat="1" x14ac:dyDescent="0.25">
      <c r="A32" s="5" t="s">
        <v>118</v>
      </c>
      <c r="B32" s="5">
        <v>29</v>
      </c>
      <c r="C32" s="5" t="s">
        <v>144</v>
      </c>
      <c r="D32" s="5" t="s">
        <v>580</v>
      </c>
      <c r="E32" s="5" t="s">
        <v>581</v>
      </c>
      <c r="F32" s="5" t="s">
        <v>156</v>
      </c>
      <c r="G32" s="5">
        <v>43578</v>
      </c>
      <c r="H32" s="5" t="s">
        <v>147</v>
      </c>
      <c r="I32" s="5" t="s">
        <v>187</v>
      </c>
      <c r="J32" s="5" t="s">
        <v>530</v>
      </c>
      <c r="K32" s="5" t="s">
        <v>582</v>
      </c>
      <c r="L32" s="5" t="s">
        <v>583</v>
      </c>
      <c r="M32" s="5" t="s">
        <v>584</v>
      </c>
      <c r="N32" s="10">
        <v>137859815</v>
      </c>
      <c r="O32" s="5">
        <v>37819</v>
      </c>
      <c r="P32" s="5" t="s">
        <v>468</v>
      </c>
      <c r="Q32" s="5" t="s">
        <v>149</v>
      </c>
      <c r="R32" s="5"/>
      <c r="S32" s="5"/>
      <c r="T32" s="80"/>
      <c r="U32" s="5"/>
      <c r="V32" s="5"/>
      <c r="W32" s="5"/>
      <c r="X32" s="5"/>
      <c r="Y32" s="5"/>
      <c r="Z32" s="5"/>
      <c r="AA32" s="5"/>
      <c r="AB32" s="74"/>
      <c r="AC32" s="10"/>
      <c r="AD32" s="5">
        <v>0</v>
      </c>
      <c r="AE32" s="5">
        <v>0</v>
      </c>
      <c r="AF32" s="5" t="s">
        <v>142</v>
      </c>
      <c r="AG32" s="5" t="s">
        <v>228</v>
      </c>
      <c r="AH32" s="5" t="s">
        <v>228</v>
      </c>
      <c r="AI32" s="5"/>
      <c r="AJ32" s="5"/>
      <c r="AK32" s="5"/>
      <c r="AL32" s="5"/>
      <c r="AM32" s="5"/>
      <c r="AN32" s="10"/>
      <c r="AO32" s="74"/>
      <c r="AP32" s="10"/>
      <c r="AQ32" s="74"/>
      <c r="AR32" s="10"/>
      <c r="AS32" s="74"/>
      <c r="AT32" s="10"/>
      <c r="AU32" s="74"/>
      <c r="AV32" s="10"/>
      <c r="AW32" s="76"/>
      <c r="AX32" s="74"/>
      <c r="AY32" s="76"/>
      <c r="AZ32" s="74"/>
      <c r="BA32" s="76"/>
      <c r="BB32" s="74"/>
      <c r="BC32" s="76"/>
      <c r="BD32" s="74"/>
      <c r="BE32" s="76"/>
    </row>
    <row r="33" spans="1:57" s="90" customFormat="1" x14ac:dyDescent="0.25">
      <c r="A33" s="5" t="s">
        <v>118</v>
      </c>
      <c r="B33" s="5">
        <v>238</v>
      </c>
      <c r="C33" s="5" t="s">
        <v>144</v>
      </c>
      <c r="D33" s="5" t="s">
        <v>585</v>
      </c>
      <c r="E33" s="5" t="s">
        <v>586</v>
      </c>
      <c r="F33" s="5" t="s">
        <v>156</v>
      </c>
      <c r="G33" s="5">
        <v>43584</v>
      </c>
      <c r="H33" s="5" t="s">
        <v>147</v>
      </c>
      <c r="I33" s="5" t="s">
        <v>187</v>
      </c>
      <c r="J33" s="5" t="s">
        <v>530</v>
      </c>
      <c r="K33" s="5" t="s">
        <v>587</v>
      </c>
      <c r="L33" s="5" t="s">
        <v>588</v>
      </c>
      <c r="M33" s="5" t="s">
        <v>589</v>
      </c>
      <c r="N33" s="10">
        <v>125082934</v>
      </c>
      <c r="O33" s="5">
        <v>37419</v>
      </c>
      <c r="P33" s="5" t="s">
        <v>329</v>
      </c>
      <c r="Q33" s="5" t="s">
        <v>149</v>
      </c>
      <c r="R33" s="5"/>
      <c r="S33" s="5"/>
      <c r="T33" s="80"/>
      <c r="U33" s="5"/>
      <c r="V33" s="5"/>
      <c r="W33" s="5"/>
      <c r="X33" s="5"/>
      <c r="Y33" s="5"/>
      <c r="Z33" s="5"/>
      <c r="AA33" s="5"/>
      <c r="AB33" s="74"/>
      <c r="AC33" s="10"/>
      <c r="AD33" s="5">
        <v>0</v>
      </c>
      <c r="AE33" s="5">
        <v>0</v>
      </c>
      <c r="AF33" s="5" t="s">
        <v>142</v>
      </c>
      <c r="AG33" s="5" t="s">
        <v>228</v>
      </c>
      <c r="AH33" s="5" t="s">
        <v>228</v>
      </c>
      <c r="AI33" s="5"/>
      <c r="AJ33" s="5"/>
      <c r="AK33" s="5"/>
      <c r="AL33" s="5"/>
      <c r="AM33" s="5"/>
      <c r="AN33" s="10"/>
      <c r="AO33" s="74"/>
      <c r="AP33" s="10"/>
      <c r="AQ33" s="74"/>
      <c r="AR33" s="10"/>
      <c r="AS33" s="74"/>
      <c r="AT33" s="10"/>
      <c r="AU33" s="74"/>
      <c r="AV33" s="10"/>
      <c r="AW33" s="76"/>
      <c r="AX33" s="74"/>
      <c r="AY33" s="76"/>
      <c r="AZ33" s="74"/>
      <c r="BA33" s="76"/>
      <c r="BB33" s="74"/>
      <c r="BC33" s="76"/>
      <c r="BD33" s="74"/>
      <c r="BE33" s="76"/>
    </row>
    <row r="34" spans="1:57" s="90" customFormat="1" x14ac:dyDescent="0.25">
      <c r="A34" s="5" t="s">
        <v>131</v>
      </c>
      <c r="B34" s="5">
        <v>239</v>
      </c>
      <c r="C34" s="5" t="s">
        <v>144</v>
      </c>
      <c r="D34" s="5" t="s">
        <v>590</v>
      </c>
      <c r="E34" s="5">
        <v>60765</v>
      </c>
      <c r="F34" s="5" t="s">
        <v>156</v>
      </c>
      <c r="G34" s="80">
        <v>43567</v>
      </c>
      <c r="H34" s="107" t="s">
        <v>122</v>
      </c>
      <c r="I34" s="5" t="s">
        <v>440</v>
      </c>
      <c r="J34" s="5" t="s">
        <v>530</v>
      </c>
      <c r="K34" s="5" t="s">
        <v>591</v>
      </c>
      <c r="L34" s="5" t="s">
        <v>592</v>
      </c>
      <c r="M34" s="5" t="s">
        <v>593</v>
      </c>
      <c r="N34" s="10">
        <v>8500000</v>
      </c>
      <c r="O34" s="5">
        <v>37919</v>
      </c>
      <c r="P34" s="106" t="s">
        <v>329</v>
      </c>
      <c r="Q34" s="5" t="s">
        <v>124</v>
      </c>
      <c r="R34" s="5" t="s">
        <v>125</v>
      </c>
      <c r="S34" s="5">
        <v>37159</v>
      </c>
      <c r="T34" s="80">
        <v>43567</v>
      </c>
      <c r="U34" s="5" t="s">
        <v>181</v>
      </c>
      <c r="V34" s="5" t="s">
        <v>127</v>
      </c>
      <c r="W34" s="5" t="s">
        <v>237</v>
      </c>
      <c r="X34" s="5" t="s">
        <v>594</v>
      </c>
      <c r="Y34" s="5">
        <v>890900943</v>
      </c>
      <c r="Z34" s="5"/>
      <c r="AA34" s="5">
        <v>109619</v>
      </c>
      <c r="AB34" s="74">
        <v>43567</v>
      </c>
      <c r="AC34" s="115">
        <v>5999400</v>
      </c>
      <c r="AD34" s="5">
        <v>0</v>
      </c>
      <c r="AE34" s="5">
        <v>0</v>
      </c>
      <c r="AF34" s="5" t="s">
        <v>142</v>
      </c>
      <c r="AG34" s="5" t="s">
        <v>228</v>
      </c>
      <c r="AH34" s="5" t="s">
        <v>228</v>
      </c>
      <c r="AI34" s="80">
        <v>43586</v>
      </c>
      <c r="AJ34" s="80">
        <v>43616</v>
      </c>
      <c r="AK34" s="14">
        <f t="shared" ref="AK34:AK35" si="15">(AJ34-AI34)</f>
        <v>30</v>
      </c>
      <c r="AL34" s="5" t="s">
        <v>555</v>
      </c>
      <c r="AM34" s="5">
        <v>79820029</v>
      </c>
      <c r="AN34" s="10"/>
      <c r="AO34" s="74"/>
      <c r="AP34" s="10"/>
      <c r="AQ34" s="74"/>
      <c r="AR34" s="10"/>
      <c r="AS34" s="74"/>
      <c r="AT34" s="10"/>
      <c r="AU34" s="74"/>
      <c r="AV34" s="10"/>
      <c r="AW34" s="76"/>
      <c r="AX34" s="74"/>
      <c r="AY34" s="76"/>
      <c r="AZ34" s="74"/>
      <c r="BA34" s="76"/>
      <c r="BB34" s="74"/>
      <c r="BC34" s="76"/>
      <c r="BD34" s="74"/>
      <c r="BE34" s="5">
        <f t="shared" ref="BE34:BE35" si="16">+BC34+BA34+AY34+AW34+AK34</f>
        <v>30</v>
      </c>
    </row>
    <row r="35" spans="1:57" s="90" customFormat="1" x14ac:dyDescent="0.25">
      <c r="A35" s="5" t="s">
        <v>131</v>
      </c>
      <c r="B35" s="5">
        <v>234</v>
      </c>
      <c r="C35" s="5" t="s">
        <v>144</v>
      </c>
      <c r="D35" s="5" t="s">
        <v>595</v>
      </c>
      <c r="E35" s="5">
        <v>63987</v>
      </c>
      <c r="F35" s="5" t="s">
        <v>156</v>
      </c>
      <c r="G35" s="80">
        <v>43567</v>
      </c>
      <c r="H35" s="107" t="s">
        <v>122</v>
      </c>
      <c r="I35" s="5" t="s">
        <v>440</v>
      </c>
      <c r="J35" s="5" t="s">
        <v>186</v>
      </c>
      <c r="K35" s="5" t="s">
        <v>596</v>
      </c>
      <c r="L35" s="5" t="s">
        <v>597</v>
      </c>
      <c r="M35" s="5" t="s">
        <v>598</v>
      </c>
      <c r="N35" s="10">
        <v>10000000</v>
      </c>
      <c r="O35" s="5">
        <v>34719</v>
      </c>
      <c r="P35" s="106" t="s">
        <v>599</v>
      </c>
      <c r="Q35" s="5" t="s">
        <v>124</v>
      </c>
      <c r="R35" s="5" t="s">
        <v>125</v>
      </c>
      <c r="S35" s="5">
        <v>37182</v>
      </c>
      <c r="T35" s="80">
        <v>43567</v>
      </c>
      <c r="U35" s="5" t="s">
        <v>181</v>
      </c>
      <c r="V35" s="5" t="s">
        <v>127</v>
      </c>
      <c r="W35" s="5" t="s">
        <v>237</v>
      </c>
      <c r="X35" s="5" t="s">
        <v>600</v>
      </c>
      <c r="Y35" s="5">
        <v>900155107</v>
      </c>
      <c r="Z35" s="5"/>
      <c r="AA35" s="5">
        <v>110419</v>
      </c>
      <c r="AB35" s="74">
        <v>43567</v>
      </c>
      <c r="AC35" s="115">
        <v>10000000</v>
      </c>
      <c r="AD35" s="5">
        <v>0</v>
      </c>
      <c r="AE35" s="5">
        <v>0</v>
      </c>
      <c r="AF35" s="5" t="s">
        <v>142</v>
      </c>
      <c r="AG35" s="5" t="s">
        <v>228</v>
      </c>
      <c r="AH35" s="5" t="s">
        <v>228</v>
      </c>
      <c r="AI35" s="80">
        <v>43567</v>
      </c>
      <c r="AJ35" s="80">
        <v>43595</v>
      </c>
      <c r="AK35" s="14">
        <f t="shared" si="15"/>
        <v>28</v>
      </c>
      <c r="AL35" s="5" t="s">
        <v>601</v>
      </c>
      <c r="AM35" s="5">
        <v>52505004</v>
      </c>
      <c r="AN35" s="10"/>
      <c r="AO35" s="74"/>
      <c r="AP35" s="10"/>
      <c r="AQ35" s="74"/>
      <c r="AR35" s="10"/>
      <c r="AS35" s="74"/>
      <c r="AT35" s="10"/>
      <c r="AU35" s="74"/>
      <c r="AV35" s="10"/>
      <c r="AW35" s="76"/>
      <c r="AX35" s="74"/>
      <c r="AY35" s="76"/>
      <c r="AZ35" s="74"/>
      <c r="BA35" s="76"/>
      <c r="BB35" s="74"/>
      <c r="BC35" s="76"/>
      <c r="BD35" s="74"/>
      <c r="BE35" s="5">
        <f t="shared" si="16"/>
        <v>28</v>
      </c>
    </row>
    <row r="36" spans="1:57" s="90" customFormat="1" x14ac:dyDescent="0.25">
      <c r="A36" s="124" t="s">
        <v>118</v>
      </c>
      <c r="B36" s="4">
        <v>103</v>
      </c>
      <c r="C36" s="5" t="s">
        <v>132</v>
      </c>
      <c r="D36" s="5" t="s">
        <v>333</v>
      </c>
      <c r="E36" s="6" t="s">
        <v>334</v>
      </c>
      <c r="F36" s="7" t="s">
        <v>133</v>
      </c>
      <c r="G36" s="80">
        <v>43517</v>
      </c>
      <c r="H36" s="4" t="s">
        <v>147</v>
      </c>
      <c r="I36" s="5" t="s">
        <v>335</v>
      </c>
      <c r="J36" s="5" t="s">
        <v>179</v>
      </c>
      <c r="K36" s="5" t="s">
        <v>336</v>
      </c>
      <c r="L36" s="5">
        <v>72101511</v>
      </c>
      <c r="M36" s="5" t="s">
        <v>337</v>
      </c>
      <c r="N36" s="95">
        <v>120000000</v>
      </c>
      <c r="O36" s="14">
        <v>25019</v>
      </c>
      <c r="P36" s="81" t="s">
        <v>317</v>
      </c>
      <c r="Q36" s="5" t="s">
        <v>149</v>
      </c>
      <c r="R36" s="5"/>
      <c r="S36" s="5"/>
      <c r="T36" s="80"/>
      <c r="U36" s="5"/>
      <c r="V36" s="5"/>
      <c r="W36" s="5"/>
      <c r="X36" s="5"/>
      <c r="Y36" s="5"/>
      <c r="Z36" s="6"/>
      <c r="AA36" s="13"/>
      <c r="AB36" s="74"/>
      <c r="AC36" s="10"/>
      <c r="AD36" s="10"/>
      <c r="AE36" s="10"/>
      <c r="AF36" s="10"/>
      <c r="AG36" s="74"/>
      <c r="AH36" s="5"/>
      <c r="AI36" s="74"/>
      <c r="AJ36" s="80"/>
      <c r="AK36" s="64">
        <f t="shared" ref="AK36:AK37" si="17">+AJ36-AI36</f>
        <v>0</v>
      </c>
      <c r="AL36" s="5"/>
      <c r="AM36" s="12"/>
      <c r="AN36" s="10"/>
      <c r="AO36" s="74"/>
      <c r="AP36" s="10"/>
      <c r="AQ36" s="74"/>
      <c r="AR36" s="10"/>
      <c r="AS36" s="74"/>
      <c r="AT36" s="10"/>
      <c r="AU36" s="74"/>
      <c r="AV36" s="10"/>
      <c r="AW36" s="75"/>
      <c r="AX36" s="74"/>
      <c r="AY36" s="75"/>
      <c r="AZ36" s="74"/>
      <c r="BA36" s="75"/>
      <c r="BB36" s="74"/>
      <c r="BC36" s="75"/>
      <c r="BD36" s="74"/>
      <c r="BE36" s="75"/>
    </row>
    <row r="37" spans="1:57" s="90" customFormat="1" x14ac:dyDescent="0.25">
      <c r="A37" s="124" t="s">
        <v>118</v>
      </c>
      <c r="B37" s="4">
        <v>212</v>
      </c>
      <c r="C37" s="5" t="s">
        <v>132</v>
      </c>
      <c r="D37" s="5" t="s">
        <v>382</v>
      </c>
      <c r="E37" s="6" t="s">
        <v>383</v>
      </c>
      <c r="F37" s="7" t="s">
        <v>133</v>
      </c>
      <c r="G37" s="80">
        <v>43524</v>
      </c>
      <c r="H37" s="4" t="s">
        <v>147</v>
      </c>
      <c r="I37" s="5" t="s">
        <v>335</v>
      </c>
      <c r="J37" s="5" t="s">
        <v>179</v>
      </c>
      <c r="K37" s="5" t="s">
        <v>384</v>
      </c>
      <c r="L37" s="5">
        <v>84131603</v>
      </c>
      <c r="M37" s="5" t="s">
        <v>385</v>
      </c>
      <c r="N37" s="95">
        <v>83000000</v>
      </c>
      <c r="O37" s="14">
        <v>25019</v>
      </c>
      <c r="P37" s="81" t="s">
        <v>318</v>
      </c>
      <c r="Q37" s="5" t="s">
        <v>149</v>
      </c>
      <c r="R37" s="5"/>
      <c r="S37" s="5"/>
      <c r="T37" s="80"/>
      <c r="U37" s="5"/>
      <c r="V37" s="5"/>
      <c r="W37" s="5"/>
      <c r="X37" s="5"/>
      <c r="Y37" s="5"/>
      <c r="Z37" s="6"/>
      <c r="AA37" s="13"/>
      <c r="AB37" s="74"/>
      <c r="AC37" s="10"/>
      <c r="AD37" s="10"/>
      <c r="AE37" s="10"/>
      <c r="AF37" s="10"/>
      <c r="AG37" s="74"/>
      <c r="AH37" s="5"/>
      <c r="AI37" s="74"/>
      <c r="AJ37" s="80"/>
      <c r="AK37" s="64">
        <f t="shared" si="17"/>
        <v>0</v>
      </c>
      <c r="AL37" s="5"/>
      <c r="AM37" s="12"/>
      <c r="AN37" s="10"/>
      <c r="AO37" s="74"/>
      <c r="AP37" s="10"/>
      <c r="AQ37" s="74"/>
      <c r="AR37" s="10"/>
      <c r="AS37" s="74"/>
      <c r="AT37" s="10"/>
      <c r="AU37" s="74"/>
      <c r="AV37" s="10"/>
      <c r="AW37" s="75"/>
      <c r="AX37" s="74"/>
      <c r="AY37" s="75"/>
      <c r="AZ37" s="74"/>
      <c r="BA37" s="75"/>
      <c r="BB37" s="74"/>
      <c r="BC37" s="75"/>
      <c r="BD37" s="74"/>
      <c r="BE37" s="75"/>
    </row>
    <row r="38" spans="1:57" s="90" customFormat="1" x14ac:dyDescent="0.25">
      <c r="A38" s="124" t="s">
        <v>118</v>
      </c>
      <c r="B38" s="4">
        <v>41</v>
      </c>
      <c r="C38" s="5" t="s">
        <v>132</v>
      </c>
      <c r="D38" s="5" t="s">
        <v>387</v>
      </c>
      <c r="E38" s="6" t="s">
        <v>388</v>
      </c>
      <c r="F38" s="7" t="s">
        <v>145</v>
      </c>
      <c r="G38" s="80">
        <v>43536</v>
      </c>
      <c r="H38" s="4" t="s">
        <v>147</v>
      </c>
      <c r="I38" s="5" t="s">
        <v>335</v>
      </c>
      <c r="J38" s="5" t="s">
        <v>165</v>
      </c>
      <c r="K38" s="5" t="s">
        <v>389</v>
      </c>
      <c r="L38" s="5">
        <v>811115</v>
      </c>
      <c r="M38" s="5" t="s">
        <v>344</v>
      </c>
      <c r="N38" s="95">
        <v>307996538</v>
      </c>
      <c r="O38" s="14">
        <v>29919</v>
      </c>
      <c r="P38" s="11" t="s">
        <v>329</v>
      </c>
      <c r="Q38" s="5" t="s">
        <v>149</v>
      </c>
      <c r="R38" s="5"/>
      <c r="S38" s="5"/>
      <c r="T38" s="80"/>
      <c r="U38" s="5"/>
      <c r="V38" s="5"/>
      <c r="W38" s="5"/>
      <c r="X38" s="5"/>
      <c r="Y38" s="5"/>
      <c r="Z38" s="6"/>
      <c r="AA38" s="13"/>
      <c r="AB38" s="74"/>
      <c r="AC38" s="10"/>
      <c r="AD38" s="10"/>
      <c r="AE38" s="9"/>
      <c r="AF38" s="10"/>
      <c r="AG38" s="74"/>
      <c r="AH38" s="5"/>
      <c r="AI38" s="74"/>
      <c r="AJ38" s="80"/>
      <c r="AK38" s="64">
        <f t="shared" ref="AK38:AK41" si="18">+AJ38-AI38</f>
        <v>0</v>
      </c>
      <c r="AL38" s="5"/>
      <c r="AM38" s="12"/>
      <c r="AN38" s="132"/>
      <c r="AO38" s="133"/>
      <c r="AP38" s="75"/>
      <c r="AQ38" s="134"/>
      <c r="AR38" s="75"/>
      <c r="AS38" s="134"/>
      <c r="AT38" s="75"/>
      <c r="AU38" s="134"/>
      <c r="AV38" s="75"/>
      <c r="AW38" s="58"/>
      <c r="AX38" s="75"/>
      <c r="AY38" s="75"/>
      <c r="AZ38" s="134"/>
      <c r="BA38" s="75"/>
      <c r="BB38" s="75"/>
      <c r="BC38" s="75"/>
      <c r="BD38" s="75"/>
      <c r="BE38" s="75"/>
    </row>
    <row r="39" spans="1:57" s="90" customFormat="1" x14ac:dyDescent="0.25">
      <c r="A39" s="124" t="s">
        <v>118</v>
      </c>
      <c r="B39" s="4">
        <v>89</v>
      </c>
      <c r="C39" s="5" t="s">
        <v>132</v>
      </c>
      <c r="D39" s="5" t="s">
        <v>390</v>
      </c>
      <c r="E39" s="6" t="s">
        <v>696</v>
      </c>
      <c r="F39" s="7" t="s">
        <v>145</v>
      </c>
      <c r="G39" s="80">
        <v>43544</v>
      </c>
      <c r="H39" s="112" t="s">
        <v>122</v>
      </c>
      <c r="I39" s="5" t="s">
        <v>123</v>
      </c>
      <c r="J39" s="5" t="s">
        <v>179</v>
      </c>
      <c r="K39" s="5" t="s">
        <v>391</v>
      </c>
      <c r="L39" s="5">
        <v>78181502</v>
      </c>
      <c r="M39" s="5" t="s">
        <v>392</v>
      </c>
      <c r="N39" s="95">
        <v>15000000</v>
      </c>
      <c r="O39" s="14">
        <v>32319</v>
      </c>
      <c r="P39" s="66" t="s">
        <v>316</v>
      </c>
      <c r="Q39" s="5" t="s">
        <v>124</v>
      </c>
      <c r="R39" s="5" t="s">
        <v>125</v>
      </c>
      <c r="S39" s="5" t="s">
        <v>699</v>
      </c>
      <c r="T39" s="80">
        <v>43566</v>
      </c>
      <c r="U39" s="5" t="s">
        <v>218</v>
      </c>
      <c r="V39" s="5" t="s">
        <v>195</v>
      </c>
      <c r="W39" s="5" t="s">
        <v>249</v>
      </c>
      <c r="X39" s="5" t="s">
        <v>546</v>
      </c>
      <c r="Y39" s="5">
        <v>800191543</v>
      </c>
      <c r="Z39" s="6">
        <v>8</v>
      </c>
      <c r="AA39" s="13">
        <v>108719</v>
      </c>
      <c r="AB39" s="74">
        <v>43566</v>
      </c>
      <c r="AC39" s="115">
        <v>15000000</v>
      </c>
      <c r="AD39" s="10"/>
      <c r="AE39" s="9"/>
      <c r="AF39" s="10" t="s">
        <v>142</v>
      </c>
      <c r="AG39" s="74"/>
      <c r="AH39" s="5"/>
      <c r="AI39" s="80">
        <v>43586</v>
      </c>
      <c r="AJ39" s="80">
        <v>43830</v>
      </c>
      <c r="AK39" s="14">
        <f t="shared" ref="AK39:AK40" si="19">(AJ39-AI39)</f>
        <v>244</v>
      </c>
      <c r="AL39" s="5" t="s">
        <v>547</v>
      </c>
      <c r="AM39" s="6">
        <v>27082113</v>
      </c>
      <c r="AN39" s="132"/>
      <c r="AO39" s="133"/>
      <c r="AP39" s="75"/>
      <c r="AQ39" s="134"/>
      <c r="AR39" s="75"/>
      <c r="AS39" s="134"/>
      <c r="AT39" s="75"/>
      <c r="AU39" s="134"/>
      <c r="AV39" s="75"/>
      <c r="AW39" s="58"/>
      <c r="AX39" s="75"/>
      <c r="AY39" s="75"/>
      <c r="AZ39" s="134"/>
      <c r="BA39" s="75"/>
      <c r="BB39" s="75"/>
      <c r="BC39" s="75"/>
      <c r="BD39" s="75"/>
      <c r="BE39" s="5">
        <f t="shared" ref="BE39:BE40" si="20">+BC39+BA39+AY39+AW39+AK39</f>
        <v>244</v>
      </c>
    </row>
    <row r="40" spans="1:57" s="90" customFormat="1" x14ac:dyDescent="0.25">
      <c r="A40" s="124" t="s">
        <v>118</v>
      </c>
      <c r="B40" s="4">
        <v>13</v>
      </c>
      <c r="C40" s="5" t="s">
        <v>132</v>
      </c>
      <c r="D40" s="5" t="s">
        <v>393</v>
      </c>
      <c r="E40" s="6" t="s">
        <v>697</v>
      </c>
      <c r="F40" s="7" t="s">
        <v>145</v>
      </c>
      <c r="G40" s="80">
        <v>43545</v>
      </c>
      <c r="H40" s="112" t="s">
        <v>122</v>
      </c>
      <c r="I40" s="5" t="s">
        <v>123</v>
      </c>
      <c r="J40" s="5" t="s">
        <v>165</v>
      </c>
      <c r="K40" s="5" t="s">
        <v>394</v>
      </c>
      <c r="L40" s="5">
        <v>81112500</v>
      </c>
      <c r="M40" s="5" t="s">
        <v>395</v>
      </c>
      <c r="N40" s="95">
        <v>22703727</v>
      </c>
      <c r="O40" s="14">
        <v>32419</v>
      </c>
      <c r="P40" s="66" t="s">
        <v>321</v>
      </c>
      <c r="Q40" s="5" t="s">
        <v>124</v>
      </c>
      <c r="R40" s="5" t="s">
        <v>125</v>
      </c>
      <c r="S40" s="5" t="s">
        <v>700</v>
      </c>
      <c r="T40" s="80">
        <v>43579</v>
      </c>
      <c r="U40" s="5" t="s">
        <v>218</v>
      </c>
      <c r="V40" s="5" t="s">
        <v>127</v>
      </c>
      <c r="W40" s="5" t="s">
        <v>237</v>
      </c>
      <c r="X40" s="5" t="s">
        <v>548</v>
      </c>
      <c r="Y40" s="5">
        <v>900693655</v>
      </c>
      <c r="Z40" s="6">
        <v>1</v>
      </c>
      <c r="AA40" s="13">
        <v>117619</v>
      </c>
      <c r="AB40" s="74">
        <v>43579</v>
      </c>
      <c r="AC40" s="115">
        <v>22703727</v>
      </c>
      <c r="AD40" s="10"/>
      <c r="AE40" s="9"/>
      <c r="AF40" s="10" t="s">
        <v>129</v>
      </c>
      <c r="AG40" s="74"/>
      <c r="AH40" s="5"/>
      <c r="AI40" s="80">
        <v>43584</v>
      </c>
      <c r="AJ40" s="80">
        <v>43830</v>
      </c>
      <c r="AK40" s="14">
        <f t="shared" si="19"/>
        <v>246</v>
      </c>
      <c r="AL40" s="5" t="s">
        <v>549</v>
      </c>
      <c r="AM40" s="6">
        <v>1087989085</v>
      </c>
      <c r="AN40" s="132"/>
      <c r="AO40" s="133"/>
      <c r="AP40" s="75"/>
      <c r="AQ40" s="134"/>
      <c r="AR40" s="75"/>
      <c r="AS40" s="134"/>
      <c r="AT40" s="75"/>
      <c r="AU40" s="134"/>
      <c r="AV40" s="75"/>
      <c r="AW40" s="58"/>
      <c r="AX40" s="75"/>
      <c r="AY40" s="75"/>
      <c r="AZ40" s="134"/>
      <c r="BA40" s="75"/>
      <c r="BB40" s="75"/>
      <c r="BC40" s="75"/>
      <c r="BD40" s="75"/>
      <c r="BE40" s="5">
        <f t="shared" si="20"/>
        <v>246</v>
      </c>
    </row>
    <row r="41" spans="1:57" s="90" customFormat="1" x14ac:dyDescent="0.25">
      <c r="A41" s="124" t="s">
        <v>118</v>
      </c>
      <c r="B41" s="4">
        <v>128</v>
      </c>
      <c r="C41" s="5" t="s">
        <v>132</v>
      </c>
      <c r="D41" s="5" t="s">
        <v>396</v>
      </c>
      <c r="E41" s="6" t="s">
        <v>397</v>
      </c>
      <c r="F41" s="7" t="s">
        <v>145</v>
      </c>
      <c r="G41" s="80">
        <v>43552</v>
      </c>
      <c r="H41" s="4" t="s">
        <v>122</v>
      </c>
      <c r="I41" s="5" t="s">
        <v>123</v>
      </c>
      <c r="J41" s="5" t="s">
        <v>179</v>
      </c>
      <c r="K41" s="5" t="s">
        <v>398</v>
      </c>
      <c r="L41" s="5">
        <v>76161501</v>
      </c>
      <c r="M41" s="5" t="s">
        <v>399</v>
      </c>
      <c r="N41" s="95">
        <v>30000000</v>
      </c>
      <c r="O41" s="14">
        <v>32819</v>
      </c>
      <c r="P41" s="11" t="s">
        <v>331</v>
      </c>
      <c r="Q41" s="5" t="s">
        <v>149</v>
      </c>
      <c r="R41" s="5"/>
      <c r="S41" s="5"/>
      <c r="T41" s="80"/>
      <c r="U41" s="5"/>
      <c r="V41" s="5"/>
      <c r="W41" s="5"/>
      <c r="X41" s="5"/>
      <c r="Y41" s="5"/>
      <c r="Z41" s="6"/>
      <c r="AA41" s="13"/>
      <c r="AB41" s="74"/>
      <c r="AC41" s="10"/>
      <c r="AD41" s="10"/>
      <c r="AE41" s="9"/>
      <c r="AF41" s="10"/>
      <c r="AG41" s="74"/>
      <c r="AH41" s="5"/>
      <c r="AI41" s="74"/>
      <c r="AJ41" s="80"/>
      <c r="AK41" s="64">
        <f t="shared" si="18"/>
        <v>0</v>
      </c>
      <c r="AL41" s="5"/>
      <c r="AM41" s="12"/>
      <c r="AN41" s="132"/>
      <c r="AO41" s="133"/>
      <c r="AP41" s="75"/>
      <c r="AQ41" s="134"/>
      <c r="AR41" s="75"/>
      <c r="AS41" s="134"/>
      <c r="AT41" s="75"/>
      <c r="AU41" s="134"/>
      <c r="AV41" s="75"/>
      <c r="AW41" s="58"/>
      <c r="AX41" s="75"/>
      <c r="AY41" s="75"/>
      <c r="AZ41" s="134"/>
      <c r="BA41" s="75"/>
      <c r="BB41" s="75"/>
      <c r="BC41" s="75"/>
      <c r="BD41" s="75"/>
      <c r="BE41" s="75"/>
    </row>
    <row r="42" spans="1:57" s="90" customFormat="1" x14ac:dyDescent="0.25">
      <c r="A42" s="124" t="s">
        <v>386</v>
      </c>
      <c r="B42" s="4">
        <v>228</v>
      </c>
      <c r="C42" s="5" t="s">
        <v>132</v>
      </c>
      <c r="D42" s="5" t="s">
        <v>400</v>
      </c>
      <c r="E42" s="6" t="s">
        <v>698</v>
      </c>
      <c r="F42" s="7" t="s">
        <v>145</v>
      </c>
      <c r="G42" s="80">
        <v>43552</v>
      </c>
      <c r="H42" s="112" t="s">
        <v>135</v>
      </c>
      <c r="I42" s="5" t="s">
        <v>167</v>
      </c>
      <c r="J42" s="5" t="s">
        <v>193</v>
      </c>
      <c r="K42" s="5" t="s">
        <v>401</v>
      </c>
      <c r="L42" s="5">
        <v>72151704</v>
      </c>
      <c r="M42" s="5" t="s">
        <v>402</v>
      </c>
      <c r="N42" s="95">
        <v>126631170</v>
      </c>
      <c r="O42" s="14">
        <v>33119</v>
      </c>
      <c r="P42" s="66" t="s">
        <v>321</v>
      </c>
      <c r="Q42" s="5" t="s">
        <v>124</v>
      </c>
      <c r="R42" s="5" t="s">
        <v>125</v>
      </c>
      <c r="S42" s="5" t="s">
        <v>701</v>
      </c>
      <c r="T42" s="80">
        <v>43580</v>
      </c>
      <c r="U42" s="5" t="s">
        <v>159</v>
      </c>
      <c r="V42" s="5" t="s">
        <v>127</v>
      </c>
      <c r="W42" s="5" t="s">
        <v>237</v>
      </c>
      <c r="X42" s="5" t="s">
        <v>550</v>
      </c>
      <c r="Y42" s="100">
        <v>860000648</v>
      </c>
      <c r="Z42" s="6">
        <v>2</v>
      </c>
      <c r="AA42" s="13">
        <v>118219</v>
      </c>
      <c r="AB42" s="74">
        <v>43580</v>
      </c>
      <c r="AC42" s="115">
        <v>124906000</v>
      </c>
      <c r="AD42" s="10"/>
      <c r="AE42" s="9"/>
      <c r="AF42" s="10" t="s">
        <v>129</v>
      </c>
      <c r="AG42" s="74"/>
      <c r="AH42" s="5"/>
      <c r="AI42" s="80">
        <v>43584</v>
      </c>
      <c r="AJ42" s="80">
        <v>43830</v>
      </c>
      <c r="AK42" s="14">
        <f t="shared" ref="AK42:AK49" si="21">(AJ42-AI42)</f>
        <v>246</v>
      </c>
      <c r="AL42" s="5" t="s">
        <v>551</v>
      </c>
      <c r="AM42" s="6">
        <v>79989053</v>
      </c>
      <c r="AN42" s="132"/>
      <c r="AO42" s="133"/>
      <c r="AP42" s="75"/>
      <c r="AQ42" s="134"/>
      <c r="AR42" s="75"/>
      <c r="AS42" s="134"/>
      <c r="AT42" s="75"/>
      <c r="AU42" s="134"/>
      <c r="AV42" s="75"/>
      <c r="AW42" s="58"/>
      <c r="AX42" s="75"/>
      <c r="AY42" s="75"/>
      <c r="AZ42" s="134"/>
      <c r="BA42" s="75"/>
      <c r="BB42" s="75"/>
      <c r="BC42" s="75"/>
      <c r="BD42" s="75"/>
      <c r="BE42" s="5">
        <f t="shared" ref="BE42" si="22">+BC42+BA42+AY42+AW42+AK42</f>
        <v>246</v>
      </c>
    </row>
    <row r="43" spans="1:57" s="90" customFormat="1" ht="17.25" customHeight="1" x14ac:dyDescent="0.25">
      <c r="A43" s="124" t="s">
        <v>118</v>
      </c>
      <c r="B43" s="4">
        <v>43</v>
      </c>
      <c r="C43" s="5" t="s">
        <v>155</v>
      </c>
      <c r="D43" s="5" t="s">
        <v>338</v>
      </c>
      <c r="E43" s="6" t="s">
        <v>339</v>
      </c>
      <c r="F43" s="7" t="s">
        <v>133</v>
      </c>
      <c r="G43" s="80">
        <v>43517</v>
      </c>
      <c r="H43" s="113" t="s">
        <v>147</v>
      </c>
      <c r="I43" s="5" t="s">
        <v>379</v>
      </c>
      <c r="J43" s="101" t="s">
        <v>530</v>
      </c>
      <c r="K43" s="5" t="s">
        <v>340</v>
      </c>
      <c r="L43" s="5" t="s">
        <v>661</v>
      </c>
      <c r="M43" s="102" t="s">
        <v>662</v>
      </c>
      <c r="N43" s="115">
        <v>372408042</v>
      </c>
      <c r="O43" s="135">
        <v>23519</v>
      </c>
      <c r="P43" s="66" t="s">
        <v>321</v>
      </c>
      <c r="Q43" s="103" t="s">
        <v>124</v>
      </c>
      <c r="R43" s="103" t="s">
        <v>125</v>
      </c>
      <c r="S43" s="103" t="s">
        <v>552</v>
      </c>
      <c r="T43" s="80">
        <v>43564</v>
      </c>
      <c r="U43" s="104" t="s">
        <v>159</v>
      </c>
      <c r="V43" s="103" t="s">
        <v>127</v>
      </c>
      <c r="W43" s="103" t="s">
        <v>237</v>
      </c>
      <c r="X43" s="105" t="s">
        <v>553</v>
      </c>
      <c r="Y43" s="103">
        <v>900967303</v>
      </c>
      <c r="Z43" s="136">
        <v>1</v>
      </c>
      <c r="AA43" s="103">
        <v>107119</v>
      </c>
      <c r="AB43" s="74">
        <v>43565</v>
      </c>
      <c r="AC43" s="127">
        <v>354640927.68000001</v>
      </c>
      <c r="AD43" s="10">
        <v>0</v>
      </c>
      <c r="AE43" s="9">
        <v>0</v>
      </c>
      <c r="AF43" s="10" t="s">
        <v>129</v>
      </c>
      <c r="AG43" s="74">
        <v>43567</v>
      </c>
      <c r="AH43" s="129" t="s">
        <v>554</v>
      </c>
      <c r="AI43" s="109">
        <v>43571</v>
      </c>
      <c r="AJ43" s="80">
        <v>43830</v>
      </c>
      <c r="AK43" s="14">
        <f t="shared" si="21"/>
        <v>259</v>
      </c>
      <c r="AL43" s="103" t="s">
        <v>555</v>
      </c>
      <c r="AM43" s="103">
        <v>79820029</v>
      </c>
      <c r="AN43" s="132"/>
      <c r="AO43" s="133"/>
      <c r="AP43" s="75"/>
      <c r="AQ43" s="134"/>
      <c r="AR43" s="75"/>
      <c r="AS43" s="134"/>
      <c r="AT43" s="75"/>
      <c r="AU43" s="134"/>
      <c r="AV43" s="75"/>
      <c r="AW43" s="58"/>
      <c r="AX43" s="75"/>
      <c r="AY43" s="75"/>
      <c r="AZ43" s="134"/>
      <c r="BA43" s="75"/>
      <c r="BB43" s="75"/>
      <c r="BC43" s="75"/>
      <c r="BD43" s="75"/>
      <c r="BE43" s="5">
        <f t="shared" ref="BE43" si="23">+BC43+BA43+AY43+AW43+AK43</f>
        <v>259</v>
      </c>
    </row>
    <row r="44" spans="1:57" s="90" customFormat="1" ht="17.25" customHeight="1" x14ac:dyDescent="0.25">
      <c r="A44" s="124" t="s">
        <v>118</v>
      </c>
      <c r="B44" s="4">
        <v>57</v>
      </c>
      <c r="C44" s="5" t="s">
        <v>155</v>
      </c>
      <c r="D44" s="5" t="s">
        <v>341</v>
      </c>
      <c r="E44" s="6" t="s">
        <v>342</v>
      </c>
      <c r="F44" s="7" t="s">
        <v>133</v>
      </c>
      <c r="G44" s="80">
        <v>43516</v>
      </c>
      <c r="H44" s="4" t="s">
        <v>147</v>
      </c>
      <c r="I44" s="5" t="s">
        <v>379</v>
      </c>
      <c r="J44" s="5" t="s">
        <v>165</v>
      </c>
      <c r="K44" s="5" t="s">
        <v>343</v>
      </c>
      <c r="L44" s="5">
        <v>81111500</v>
      </c>
      <c r="M44" s="5" t="s">
        <v>344</v>
      </c>
      <c r="N44" s="115">
        <v>152732520</v>
      </c>
      <c r="O44" s="14">
        <v>23119</v>
      </c>
      <c r="P44" s="11" t="s">
        <v>321</v>
      </c>
      <c r="Q44" s="5" t="s">
        <v>124</v>
      </c>
      <c r="R44" s="5" t="s">
        <v>125</v>
      </c>
      <c r="S44" s="5" t="s">
        <v>702</v>
      </c>
      <c r="T44" s="74">
        <v>43566</v>
      </c>
      <c r="U44" s="12" t="s">
        <v>181</v>
      </c>
      <c r="V44" s="5" t="s">
        <v>127</v>
      </c>
      <c r="W44" s="5" t="s">
        <v>237</v>
      </c>
      <c r="X44" s="5" t="s">
        <v>556</v>
      </c>
      <c r="Y44" s="5">
        <v>900220002</v>
      </c>
      <c r="Z44" s="6">
        <v>3</v>
      </c>
      <c r="AA44" s="13">
        <v>107519</v>
      </c>
      <c r="AB44" s="74">
        <v>43566</v>
      </c>
      <c r="AC44" s="115">
        <v>134054000</v>
      </c>
      <c r="AD44" s="10"/>
      <c r="AE44" s="9"/>
      <c r="AF44" s="10" t="s">
        <v>129</v>
      </c>
      <c r="AG44" s="74">
        <v>43581</v>
      </c>
      <c r="AH44" s="5" t="s">
        <v>703</v>
      </c>
      <c r="AI44" s="80">
        <v>43581</v>
      </c>
      <c r="AJ44" s="80">
        <v>43611</v>
      </c>
      <c r="AK44" s="14">
        <f t="shared" si="21"/>
        <v>30</v>
      </c>
      <c r="AL44" s="5" t="s">
        <v>549</v>
      </c>
      <c r="AM44" s="6">
        <v>1087989085</v>
      </c>
      <c r="AN44" s="54">
        <v>0</v>
      </c>
      <c r="AO44" s="130">
        <v>0</v>
      </c>
      <c r="AP44" s="10">
        <v>0</v>
      </c>
      <c r="AQ44" s="130">
        <v>0</v>
      </c>
      <c r="AR44" s="10">
        <v>0</v>
      </c>
      <c r="AS44" s="130">
        <v>0</v>
      </c>
      <c r="AT44" s="10">
        <v>0</v>
      </c>
      <c r="AU44" s="130">
        <v>0</v>
      </c>
      <c r="AV44" s="10">
        <v>0</v>
      </c>
      <c r="AW44" s="58">
        <v>0</v>
      </c>
      <c r="AX44" s="74">
        <v>0</v>
      </c>
      <c r="AY44" s="58">
        <v>0</v>
      </c>
      <c r="AZ44" s="130">
        <v>0</v>
      </c>
      <c r="BA44" s="58">
        <v>0</v>
      </c>
      <c r="BB44" s="74">
        <v>0</v>
      </c>
      <c r="BC44" s="58">
        <v>0</v>
      </c>
      <c r="BD44" s="74">
        <v>0</v>
      </c>
      <c r="BE44" s="5">
        <f t="shared" ref="BE44:BE45" si="24">+BC44+BA44+AY44+AW44+AK44</f>
        <v>30</v>
      </c>
    </row>
    <row r="45" spans="1:57" s="90" customFormat="1" ht="13.5" customHeight="1" x14ac:dyDescent="0.25">
      <c r="A45" s="124" t="s">
        <v>118</v>
      </c>
      <c r="B45" s="4">
        <v>157</v>
      </c>
      <c r="C45" s="5" t="s">
        <v>155</v>
      </c>
      <c r="D45" s="5" t="s">
        <v>345</v>
      </c>
      <c r="E45" s="6" t="s">
        <v>346</v>
      </c>
      <c r="F45" s="7" t="s">
        <v>133</v>
      </c>
      <c r="G45" s="80">
        <v>43518</v>
      </c>
      <c r="H45" s="4" t="s">
        <v>135</v>
      </c>
      <c r="I45" s="5" t="s">
        <v>136</v>
      </c>
      <c r="J45" s="5" t="s">
        <v>186</v>
      </c>
      <c r="K45" s="5" t="s">
        <v>347</v>
      </c>
      <c r="L45" s="5">
        <v>86111701</v>
      </c>
      <c r="M45" s="5" t="s">
        <v>348</v>
      </c>
      <c r="N45" s="115">
        <v>45000000</v>
      </c>
      <c r="O45" s="14">
        <v>27919</v>
      </c>
      <c r="P45" s="11" t="s">
        <v>349</v>
      </c>
      <c r="Q45" s="5" t="s">
        <v>124</v>
      </c>
      <c r="R45" s="5" t="s">
        <v>125</v>
      </c>
      <c r="S45" s="5" t="s">
        <v>557</v>
      </c>
      <c r="T45" s="74">
        <v>43559</v>
      </c>
      <c r="U45" s="12" t="s">
        <v>126</v>
      </c>
      <c r="V45" s="5" t="s">
        <v>127</v>
      </c>
      <c r="W45" s="5" t="s">
        <v>237</v>
      </c>
      <c r="X45" s="77" t="s">
        <v>558</v>
      </c>
      <c r="Y45" s="5">
        <v>890900913</v>
      </c>
      <c r="Z45" s="6">
        <v>0</v>
      </c>
      <c r="AA45" s="13">
        <v>102719</v>
      </c>
      <c r="AB45" s="74">
        <v>43559</v>
      </c>
      <c r="AC45" s="115">
        <v>45000000</v>
      </c>
      <c r="AD45" s="10">
        <v>0</v>
      </c>
      <c r="AE45" s="9">
        <v>0</v>
      </c>
      <c r="AF45" s="10" t="s">
        <v>142</v>
      </c>
      <c r="AG45" s="74"/>
      <c r="AH45" s="5"/>
      <c r="AI45" s="80">
        <v>43559</v>
      </c>
      <c r="AJ45" s="80">
        <v>43830</v>
      </c>
      <c r="AK45" s="14">
        <f t="shared" si="21"/>
        <v>271</v>
      </c>
      <c r="AL45" s="5" t="s">
        <v>526</v>
      </c>
      <c r="AM45" s="6">
        <v>53907500</v>
      </c>
      <c r="AN45" s="10">
        <v>0</v>
      </c>
      <c r="AO45" s="74"/>
      <c r="AP45" s="10">
        <v>0</v>
      </c>
      <c r="AQ45" s="74"/>
      <c r="AR45" s="10">
        <v>0</v>
      </c>
      <c r="AS45" s="74"/>
      <c r="AT45" s="9">
        <v>0</v>
      </c>
      <c r="AU45" s="74"/>
      <c r="AV45" s="9">
        <f t="shared" ref="AV45" si="25">+AT45+AR45+AP45+AN45+AE45</f>
        <v>0</v>
      </c>
      <c r="AW45" s="75">
        <v>0</v>
      </c>
      <c r="AX45" s="74"/>
      <c r="AY45" s="75">
        <v>0</v>
      </c>
      <c r="AZ45" s="74"/>
      <c r="BA45" s="75">
        <v>0</v>
      </c>
      <c r="BB45" s="74"/>
      <c r="BC45" s="75">
        <v>0</v>
      </c>
      <c r="BD45" s="74"/>
      <c r="BE45" s="75">
        <f t="shared" si="24"/>
        <v>271</v>
      </c>
    </row>
    <row r="46" spans="1:57" s="90" customFormat="1" ht="16.5" customHeight="1" x14ac:dyDescent="0.25">
      <c r="A46" s="124" t="s">
        <v>118</v>
      </c>
      <c r="B46" s="4">
        <v>170</v>
      </c>
      <c r="C46" s="5" t="s">
        <v>155</v>
      </c>
      <c r="D46" s="5" t="s">
        <v>365</v>
      </c>
      <c r="E46" s="6" t="s">
        <v>689</v>
      </c>
      <c r="F46" s="7" t="s">
        <v>133</v>
      </c>
      <c r="G46" s="80">
        <v>43524</v>
      </c>
      <c r="H46" s="4" t="s">
        <v>166</v>
      </c>
      <c r="I46" s="5" t="s">
        <v>136</v>
      </c>
      <c r="J46" s="5" t="s">
        <v>186</v>
      </c>
      <c r="K46" s="5" t="s">
        <v>690</v>
      </c>
      <c r="L46" s="5">
        <v>78111800</v>
      </c>
      <c r="M46" s="5" t="s">
        <v>691</v>
      </c>
      <c r="N46" s="9" t="s">
        <v>692</v>
      </c>
      <c r="O46" s="14">
        <v>25619</v>
      </c>
      <c r="P46" s="11" t="s">
        <v>366</v>
      </c>
      <c r="Q46" s="5" t="s">
        <v>149</v>
      </c>
      <c r="R46" s="5" t="s">
        <v>125</v>
      </c>
      <c r="S46" s="5"/>
      <c r="T46" s="80"/>
      <c r="U46" s="5"/>
      <c r="V46" s="5"/>
      <c r="W46" s="5"/>
      <c r="X46" s="5"/>
      <c r="Y46" s="5"/>
      <c r="Z46" s="6"/>
      <c r="AA46" s="13"/>
      <c r="AB46" s="74"/>
      <c r="AC46" s="10"/>
      <c r="AD46" s="10"/>
      <c r="AE46" s="9"/>
      <c r="AF46" s="10"/>
      <c r="AG46" s="74"/>
      <c r="AH46" s="5"/>
      <c r="AI46" s="80"/>
      <c r="AJ46" s="80"/>
      <c r="AK46" s="64"/>
      <c r="AL46" s="5"/>
      <c r="AM46" s="6"/>
      <c r="AN46" s="54"/>
      <c r="AO46" s="130"/>
      <c r="AP46" s="10"/>
      <c r="AQ46" s="130"/>
      <c r="AR46" s="10"/>
      <c r="AS46" s="130"/>
      <c r="AT46" s="10"/>
      <c r="AU46" s="130"/>
      <c r="AV46" s="10"/>
      <c r="AW46" s="58"/>
      <c r="AX46" s="74"/>
      <c r="AY46" s="58"/>
      <c r="AZ46" s="130"/>
      <c r="BA46" s="58"/>
      <c r="BB46" s="74"/>
      <c r="BC46" s="58"/>
      <c r="BD46" s="74"/>
      <c r="BE46" s="5"/>
    </row>
    <row r="47" spans="1:57" s="90" customFormat="1" ht="14.25" customHeight="1" x14ac:dyDescent="0.25">
      <c r="A47" s="124" t="s">
        <v>118</v>
      </c>
      <c r="B47" s="4">
        <v>101</v>
      </c>
      <c r="C47" s="5" t="s">
        <v>163</v>
      </c>
      <c r="D47" s="5" t="s">
        <v>350</v>
      </c>
      <c r="E47" s="6" t="s">
        <v>367</v>
      </c>
      <c r="F47" s="7" t="s">
        <v>133</v>
      </c>
      <c r="G47" s="80">
        <v>43516</v>
      </c>
      <c r="H47" s="114" t="s">
        <v>147</v>
      </c>
      <c r="I47" s="5" t="s">
        <v>379</v>
      </c>
      <c r="J47" s="77" t="s">
        <v>179</v>
      </c>
      <c r="K47" s="5" t="s">
        <v>351</v>
      </c>
      <c r="L47" s="5">
        <v>72151414</v>
      </c>
      <c r="M47" s="5" t="s">
        <v>352</v>
      </c>
      <c r="N47" s="10">
        <v>80000000</v>
      </c>
      <c r="O47" s="14">
        <v>25319</v>
      </c>
      <c r="P47" s="66" t="s">
        <v>317</v>
      </c>
      <c r="Q47" s="5" t="s">
        <v>124</v>
      </c>
      <c r="R47" s="77" t="s">
        <v>125</v>
      </c>
      <c r="S47" s="5" t="s">
        <v>559</v>
      </c>
      <c r="T47" s="80">
        <v>43577</v>
      </c>
      <c r="U47" s="5" t="s">
        <v>159</v>
      </c>
      <c r="V47" s="5" t="s">
        <v>224</v>
      </c>
      <c r="W47" s="5" t="s">
        <v>237</v>
      </c>
      <c r="X47" s="5" t="s">
        <v>560</v>
      </c>
      <c r="Y47" s="5">
        <v>900176059</v>
      </c>
      <c r="Z47" s="6">
        <v>4</v>
      </c>
      <c r="AA47" s="13">
        <v>112519</v>
      </c>
      <c r="AB47" s="74">
        <v>43577</v>
      </c>
      <c r="AC47" s="115">
        <v>80000000</v>
      </c>
      <c r="AD47" s="10">
        <v>0</v>
      </c>
      <c r="AE47" s="9">
        <v>0</v>
      </c>
      <c r="AF47" s="10" t="s">
        <v>129</v>
      </c>
      <c r="AG47" s="74">
        <v>43579</v>
      </c>
      <c r="AH47" s="5" t="s">
        <v>704</v>
      </c>
      <c r="AI47" s="80">
        <v>43579</v>
      </c>
      <c r="AJ47" s="80">
        <v>43830</v>
      </c>
      <c r="AK47" s="14">
        <f t="shared" si="21"/>
        <v>251</v>
      </c>
      <c r="AL47" s="5" t="s">
        <v>561</v>
      </c>
      <c r="AM47" s="6">
        <v>1020712442</v>
      </c>
      <c r="AN47" s="10">
        <v>0</v>
      </c>
      <c r="AO47" s="74"/>
      <c r="AP47" s="10">
        <v>0</v>
      </c>
      <c r="AQ47" s="74"/>
      <c r="AR47" s="10">
        <v>0</v>
      </c>
      <c r="AS47" s="74"/>
      <c r="AT47" s="10">
        <v>0</v>
      </c>
      <c r="AU47" s="74"/>
      <c r="AV47" s="10">
        <f t="shared" ref="AV47:AV48" si="26">+AT47+AR47+AP47+AN47+AE47</f>
        <v>0</v>
      </c>
      <c r="AW47" s="75">
        <v>0</v>
      </c>
      <c r="AX47" s="74"/>
      <c r="AY47" s="75">
        <v>0</v>
      </c>
      <c r="AZ47" s="74"/>
      <c r="BA47" s="75">
        <v>0</v>
      </c>
      <c r="BB47" s="74"/>
      <c r="BC47" s="75">
        <v>0</v>
      </c>
      <c r="BD47" s="74"/>
      <c r="BE47" s="5">
        <f t="shared" ref="BE47:BE49" si="27">+BC47+BA47+AY47+AW47+AK47</f>
        <v>251</v>
      </c>
    </row>
    <row r="48" spans="1:57" s="90" customFormat="1" ht="18" customHeight="1" x14ac:dyDescent="0.25">
      <c r="A48" s="124" t="s">
        <v>118</v>
      </c>
      <c r="B48" s="4">
        <v>131</v>
      </c>
      <c r="C48" s="5" t="s">
        <v>163</v>
      </c>
      <c r="D48" s="5" t="s">
        <v>353</v>
      </c>
      <c r="E48" s="6" t="s">
        <v>368</v>
      </c>
      <c r="F48" s="7" t="s">
        <v>133</v>
      </c>
      <c r="G48" s="80">
        <v>43517</v>
      </c>
      <c r="H48" s="114" t="s">
        <v>147</v>
      </c>
      <c r="I48" s="5" t="s">
        <v>379</v>
      </c>
      <c r="J48" s="77" t="s">
        <v>179</v>
      </c>
      <c r="K48" s="5" t="s">
        <v>354</v>
      </c>
      <c r="L48" s="5">
        <v>40141700</v>
      </c>
      <c r="M48" s="5" t="s">
        <v>355</v>
      </c>
      <c r="N48" s="10">
        <v>100000000</v>
      </c>
      <c r="O48" s="14">
        <v>21719</v>
      </c>
      <c r="P48" s="66" t="s">
        <v>356</v>
      </c>
      <c r="Q48" s="5" t="s">
        <v>124</v>
      </c>
      <c r="R48" s="77" t="s">
        <v>125</v>
      </c>
      <c r="S48" s="5" t="s">
        <v>562</v>
      </c>
      <c r="T48" s="80">
        <v>43584</v>
      </c>
      <c r="U48" s="5" t="s">
        <v>188</v>
      </c>
      <c r="V48" s="5" t="s">
        <v>224</v>
      </c>
      <c r="W48" s="5" t="s">
        <v>237</v>
      </c>
      <c r="X48" s="5" t="s">
        <v>705</v>
      </c>
      <c r="Y48" s="5">
        <v>860030360</v>
      </c>
      <c r="Z48" s="6">
        <v>5</v>
      </c>
      <c r="AA48" s="13">
        <v>123619</v>
      </c>
      <c r="AB48" s="74">
        <v>43584</v>
      </c>
      <c r="AC48" s="115">
        <v>100000000</v>
      </c>
      <c r="AD48" s="10">
        <v>0</v>
      </c>
      <c r="AE48" s="9">
        <v>0</v>
      </c>
      <c r="AF48" s="10" t="s">
        <v>129</v>
      </c>
      <c r="AG48" s="74">
        <v>43587</v>
      </c>
      <c r="AH48" s="5" t="s">
        <v>554</v>
      </c>
      <c r="AI48" s="80">
        <v>43584</v>
      </c>
      <c r="AJ48" s="80">
        <v>43830</v>
      </c>
      <c r="AK48" s="14">
        <f t="shared" si="21"/>
        <v>246</v>
      </c>
      <c r="AL48" s="5" t="s">
        <v>561</v>
      </c>
      <c r="AM48" s="6">
        <v>1020712442</v>
      </c>
      <c r="AN48" s="10">
        <v>0</v>
      </c>
      <c r="AO48" s="74"/>
      <c r="AP48" s="10">
        <v>0</v>
      </c>
      <c r="AQ48" s="74"/>
      <c r="AR48" s="10">
        <v>0</v>
      </c>
      <c r="AS48" s="74"/>
      <c r="AT48" s="10">
        <v>0</v>
      </c>
      <c r="AU48" s="74"/>
      <c r="AV48" s="10">
        <f t="shared" si="26"/>
        <v>0</v>
      </c>
      <c r="AW48" s="75">
        <v>0</v>
      </c>
      <c r="AX48" s="74"/>
      <c r="AY48" s="75">
        <v>0</v>
      </c>
      <c r="AZ48" s="74"/>
      <c r="BA48" s="75">
        <v>0</v>
      </c>
      <c r="BB48" s="74"/>
      <c r="BC48" s="75">
        <v>0</v>
      </c>
      <c r="BD48" s="74"/>
      <c r="BE48" s="5">
        <f t="shared" si="27"/>
        <v>246</v>
      </c>
    </row>
    <row r="49" spans="1:57" s="90" customFormat="1" ht="18" customHeight="1" x14ac:dyDescent="0.25">
      <c r="A49" s="124" t="s">
        <v>118</v>
      </c>
      <c r="B49" s="4">
        <v>132</v>
      </c>
      <c r="C49" s="5" t="s">
        <v>163</v>
      </c>
      <c r="D49" s="5" t="s">
        <v>370</v>
      </c>
      <c r="E49" s="6" t="s">
        <v>371</v>
      </c>
      <c r="F49" s="7" t="s">
        <v>133</v>
      </c>
      <c r="G49" s="80">
        <v>43524</v>
      </c>
      <c r="H49" s="114" t="s">
        <v>147</v>
      </c>
      <c r="I49" s="5" t="s">
        <v>379</v>
      </c>
      <c r="J49" s="77" t="s">
        <v>179</v>
      </c>
      <c r="K49" s="5" t="s">
        <v>372</v>
      </c>
      <c r="L49" s="5" t="s">
        <v>706</v>
      </c>
      <c r="M49" s="5" t="s">
        <v>707</v>
      </c>
      <c r="N49" s="10">
        <v>110000000</v>
      </c>
      <c r="O49" s="14">
        <v>19619</v>
      </c>
      <c r="P49" s="66" t="s">
        <v>708</v>
      </c>
      <c r="Q49" s="5" t="s">
        <v>124</v>
      </c>
      <c r="R49" s="5" t="s">
        <v>125</v>
      </c>
      <c r="S49" s="5" t="s">
        <v>563</v>
      </c>
      <c r="T49" s="80">
        <v>43567</v>
      </c>
      <c r="U49" s="5" t="s">
        <v>188</v>
      </c>
      <c r="V49" s="5" t="s">
        <v>224</v>
      </c>
      <c r="W49" s="5" t="s">
        <v>237</v>
      </c>
      <c r="X49" s="5" t="s">
        <v>564</v>
      </c>
      <c r="Y49" s="5">
        <v>830095213</v>
      </c>
      <c r="Z49" s="6">
        <v>0</v>
      </c>
      <c r="AA49" s="13">
        <v>110219</v>
      </c>
      <c r="AB49" s="74">
        <v>43567</v>
      </c>
      <c r="AC49" s="115">
        <v>110000000</v>
      </c>
      <c r="AD49" s="10">
        <v>0</v>
      </c>
      <c r="AE49" s="9">
        <v>0</v>
      </c>
      <c r="AF49" s="10" t="s">
        <v>129</v>
      </c>
      <c r="AG49" s="74">
        <v>43571</v>
      </c>
      <c r="AH49" s="5" t="s">
        <v>143</v>
      </c>
      <c r="AI49" s="80">
        <v>43571</v>
      </c>
      <c r="AJ49" s="80">
        <v>43830</v>
      </c>
      <c r="AK49" s="14">
        <f t="shared" si="21"/>
        <v>259</v>
      </c>
      <c r="AL49" s="5" t="s">
        <v>561</v>
      </c>
      <c r="AM49" s="6">
        <v>1020712442</v>
      </c>
      <c r="AN49" s="10"/>
      <c r="AO49" s="74"/>
      <c r="AP49" s="10"/>
      <c r="AQ49" s="74"/>
      <c r="AR49" s="10"/>
      <c r="AS49" s="74"/>
      <c r="AT49" s="10"/>
      <c r="AU49" s="74"/>
      <c r="AV49" s="10"/>
      <c r="AW49" s="75"/>
      <c r="AX49" s="74"/>
      <c r="AY49" s="75"/>
      <c r="AZ49" s="74"/>
      <c r="BA49" s="75"/>
      <c r="BB49" s="74"/>
      <c r="BC49" s="75"/>
      <c r="BD49" s="74"/>
      <c r="BE49" s="5">
        <f t="shared" si="27"/>
        <v>259</v>
      </c>
    </row>
    <row r="50" spans="1:57" s="90" customFormat="1" ht="18" customHeight="1" x14ac:dyDescent="0.25">
      <c r="A50" s="124" t="s">
        <v>118</v>
      </c>
      <c r="B50" s="4">
        <v>58</v>
      </c>
      <c r="C50" s="5" t="s">
        <v>163</v>
      </c>
      <c r="D50" s="5" t="s">
        <v>497</v>
      </c>
      <c r="E50" s="6" t="s">
        <v>498</v>
      </c>
      <c r="F50" s="7" t="s">
        <v>145</v>
      </c>
      <c r="G50" s="80">
        <v>43539</v>
      </c>
      <c r="H50" s="78" t="s">
        <v>166</v>
      </c>
      <c r="I50" s="77" t="s">
        <v>136</v>
      </c>
      <c r="J50" s="5" t="s">
        <v>179</v>
      </c>
      <c r="K50" s="5" t="s">
        <v>499</v>
      </c>
      <c r="L50" s="5">
        <v>92121500</v>
      </c>
      <c r="M50" s="5" t="s">
        <v>500</v>
      </c>
      <c r="N50" s="10">
        <v>17136501957</v>
      </c>
      <c r="O50" s="14">
        <v>21919</v>
      </c>
      <c r="P50" s="11" t="s">
        <v>501</v>
      </c>
      <c r="Q50" s="5" t="s">
        <v>149</v>
      </c>
      <c r="R50" s="5"/>
      <c r="S50" s="5"/>
      <c r="T50" s="80"/>
      <c r="U50" s="5"/>
      <c r="V50" s="5"/>
      <c r="W50" s="5"/>
      <c r="X50" s="5"/>
      <c r="Y50" s="5"/>
      <c r="Z50" s="6"/>
      <c r="AA50" s="13"/>
      <c r="AB50" s="74"/>
      <c r="AC50" s="10"/>
      <c r="AD50" s="10"/>
      <c r="AE50" s="10"/>
      <c r="AF50" s="10"/>
      <c r="AG50" s="74"/>
      <c r="AH50" s="5"/>
      <c r="AI50" s="74"/>
      <c r="AJ50" s="80"/>
      <c r="AK50" s="64"/>
      <c r="AL50" s="5"/>
      <c r="AM50" s="6"/>
      <c r="AN50" s="10"/>
      <c r="AO50" s="74"/>
      <c r="AP50" s="10"/>
      <c r="AQ50" s="74"/>
      <c r="AR50" s="10"/>
      <c r="AS50" s="74"/>
      <c r="AT50" s="10"/>
      <c r="AU50" s="74"/>
      <c r="AV50" s="10"/>
      <c r="AW50" s="75"/>
      <c r="AX50" s="74"/>
      <c r="AY50" s="75"/>
      <c r="AZ50" s="74"/>
      <c r="BA50" s="75"/>
      <c r="BB50" s="74"/>
      <c r="BC50" s="75"/>
      <c r="BD50" s="74"/>
      <c r="BE50" s="75"/>
    </row>
    <row r="51" spans="1:57" s="90" customFormat="1" ht="18" customHeight="1" x14ac:dyDescent="0.25">
      <c r="A51" s="124" t="s">
        <v>118</v>
      </c>
      <c r="B51" s="4">
        <v>145</v>
      </c>
      <c r="C51" s="5" t="s">
        <v>163</v>
      </c>
      <c r="D51" s="5" t="s">
        <v>502</v>
      </c>
      <c r="E51" s="6" t="s">
        <v>503</v>
      </c>
      <c r="F51" s="7" t="s">
        <v>145</v>
      </c>
      <c r="G51" s="80">
        <v>43550</v>
      </c>
      <c r="H51" s="78" t="s">
        <v>135</v>
      </c>
      <c r="I51" s="77" t="s">
        <v>136</v>
      </c>
      <c r="J51" s="5" t="s">
        <v>186</v>
      </c>
      <c r="K51" s="5" t="s">
        <v>504</v>
      </c>
      <c r="L51" s="5">
        <v>86101705</v>
      </c>
      <c r="M51" s="5" t="s">
        <v>505</v>
      </c>
      <c r="N51" s="10">
        <v>22400000</v>
      </c>
      <c r="O51" s="14">
        <v>33619</v>
      </c>
      <c r="P51" s="11" t="s">
        <v>364</v>
      </c>
      <c r="Q51" s="5" t="s">
        <v>149</v>
      </c>
      <c r="R51" s="5"/>
      <c r="S51" s="5"/>
      <c r="T51" s="80"/>
      <c r="U51" s="5"/>
      <c r="V51" s="5"/>
      <c r="W51" s="5"/>
      <c r="X51" s="5"/>
      <c r="Y51" s="5"/>
      <c r="Z51" s="6"/>
      <c r="AA51" s="13"/>
      <c r="AB51" s="74"/>
      <c r="AC51" s="10"/>
      <c r="AD51" s="10"/>
      <c r="AE51" s="10"/>
      <c r="AF51" s="10"/>
      <c r="AG51" s="74"/>
      <c r="AH51" s="5"/>
      <c r="AI51" s="74"/>
      <c r="AJ51" s="80"/>
      <c r="AK51" s="64"/>
      <c r="AL51" s="5"/>
      <c r="AM51" s="6"/>
      <c r="AN51" s="10"/>
      <c r="AO51" s="74"/>
      <c r="AP51" s="10"/>
      <c r="AQ51" s="74"/>
      <c r="AR51" s="10"/>
      <c r="AS51" s="74"/>
      <c r="AT51" s="10"/>
      <c r="AU51" s="74"/>
      <c r="AV51" s="10"/>
      <c r="AW51" s="75"/>
      <c r="AX51" s="74"/>
      <c r="AY51" s="75"/>
      <c r="AZ51" s="74"/>
      <c r="BA51" s="75"/>
      <c r="BB51" s="74"/>
      <c r="BC51" s="75"/>
      <c r="BD51" s="74"/>
      <c r="BE51" s="75"/>
    </row>
    <row r="52" spans="1:57" s="90" customFormat="1" ht="18" customHeight="1" x14ac:dyDescent="0.25">
      <c r="A52" s="124" t="s">
        <v>118</v>
      </c>
      <c r="B52" s="4">
        <v>232</v>
      </c>
      <c r="C52" s="5" t="s">
        <v>163</v>
      </c>
      <c r="D52" s="5" t="s">
        <v>506</v>
      </c>
      <c r="E52" s="6" t="s">
        <v>507</v>
      </c>
      <c r="F52" s="7" t="s">
        <v>145</v>
      </c>
      <c r="G52" s="80">
        <v>43550</v>
      </c>
      <c r="H52" s="114" t="s">
        <v>122</v>
      </c>
      <c r="I52" s="77" t="s">
        <v>123</v>
      </c>
      <c r="J52" s="77" t="s">
        <v>179</v>
      </c>
      <c r="K52" s="5" t="s">
        <v>508</v>
      </c>
      <c r="L52" s="5" t="s">
        <v>706</v>
      </c>
      <c r="M52" s="5" t="s">
        <v>707</v>
      </c>
      <c r="N52" s="10">
        <v>4500000</v>
      </c>
      <c r="O52" s="14">
        <v>24819</v>
      </c>
      <c r="P52" s="66" t="s">
        <v>320</v>
      </c>
      <c r="Q52" s="5" t="s">
        <v>124</v>
      </c>
      <c r="R52" s="5" t="s">
        <v>125</v>
      </c>
      <c r="S52" s="5" t="s">
        <v>565</v>
      </c>
      <c r="T52" s="80">
        <v>43577</v>
      </c>
      <c r="U52" s="5" t="s">
        <v>188</v>
      </c>
      <c r="V52" s="77" t="s">
        <v>208</v>
      </c>
      <c r="W52" s="5" t="s">
        <v>285</v>
      </c>
      <c r="X52" s="5" t="s">
        <v>709</v>
      </c>
      <c r="Y52" s="5">
        <v>24473480</v>
      </c>
      <c r="Z52" s="6">
        <v>9</v>
      </c>
      <c r="AA52" s="13">
        <v>112619</v>
      </c>
      <c r="AB52" s="74">
        <v>43577</v>
      </c>
      <c r="AC52" s="115">
        <v>4500000</v>
      </c>
      <c r="AD52" s="10">
        <v>0</v>
      </c>
      <c r="AE52" s="9">
        <v>0</v>
      </c>
      <c r="AF52" s="10" t="s">
        <v>142</v>
      </c>
      <c r="AG52" s="74"/>
      <c r="AH52" s="5"/>
      <c r="AI52" s="80">
        <v>43579</v>
      </c>
      <c r="AJ52" s="80">
        <v>43830</v>
      </c>
      <c r="AK52" s="14">
        <f t="shared" ref="AK52" si="28">(AJ52-AI52)</f>
        <v>251</v>
      </c>
      <c r="AL52" s="5" t="s">
        <v>566</v>
      </c>
      <c r="AM52" s="6">
        <v>4427481</v>
      </c>
      <c r="AN52" s="10"/>
      <c r="AO52" s="74"/>
      <c r="AP52" s="10"/>
      <c r="AQ52" s="74"/>
      <c r="AR52" s="10"/>
      <c r="AS52" s="74"/>
      <c r="AT52" s="10"/>
      <c r="AU52" s="74"/>
      <c r="AV52" s="10"/>
      <c r="AW52" s="75"/>
      <c r="AX52" s="74"/>
      <c r="AY52" s="75"/>
      <c r="AZ52" s="74"/>
      <c r="BA52" s="75"/>
      <c r="BB52" s="74"/>
      <c r="BC52" s="75"/>
      <c r="BD52" s="74"/>
      <c r="BE52" s="5">
        <f t="shared" ref="BE52" si="29">+BC52+BA52+AY52+AW52+AK52</f>
        <v>251</v>
      </c>
    </row>
    <row r="53" spans="1:57" s="90" customFormat="1" ht="18" customHeight="1" x14ac:dyDescent="0.25">
      <c r="A53" s="4" t="s">
        <v>386</v>
      </c>
      <c r="B53" s="4">
        <v>133</v>
      </c>
      <c r="C53" s="5" t="s">
        <v>163</v>
      </c>
      <c r="D53" s="5" t="s">
        <v>509</v>
      </c>
      <c r="E53" s="6" t="s">
        <v>510</v>
      </c>
      <c r="F53" s="7" t="s">
        <v>145</v>
      </c>
      <c r="G53" s="80">
        <v>43551</v>
      </c>
      <c r="H53" s="78" t="s">
        <v>122</v>
      </c>
      <c r="I53" s="77" t="s">
        <v>123</v>
      </c>
      <c r="J53" s="5" t="s">
        <v>179</v>
      </c>
      <c r="K53" s="5" t="s">
        <v>511</v>
      </c>
      <c r="L53" s="5">
        <v>15101505</v>
      </c>
      <c r="M53" s="5" t="s">
        <v>369</v>
      </c>
      <c r="N53" s="10">
        <v>16000000</v>
      </c>
      <c r="O53" s="14">
        <v>33419</v>
      </c>
      <c r="P53" s="11" t="s">
        <v>512</v>
      </c>
      <c r="Q53" s="5" t="s">
        <v>149</v>
      </c>
      <c r="R53" s="5"/>
      <c r="S53" s="5"/>
      <c r="T53" s="80"/>
      <c r="U53" s="5"/>
      <c r="V53" s="5"/>
      <c r="W53" s="5"/>
      <c r="X53" s="5"/>
      <c r="Y53" s="5"/>
      <c r="Z53" s="6"/>
      <c r="AA53" s="13"/>
      <c r="AB53" s="74"/>
      <c r="AC53" s="10"/>
      <c r="AD53" s="10"/>
      <c r="AE53" s="10"/>
      <c r="AF53" s="10"/>
      <c r="AG53" s="74"/>
      <c r="AH53" s="5"/>
      <c r="AI53" s="74"/>
      <c r="AJ53" s="80"/>
      <c r="AK53" s="64"/>
      <c r="AL53" s="5"/>
      <c r="AM53" s="6"/>
      <c r="AN53" s="10"/>
      <c r="AO53" s="74"/>
      <c r="AP53" s="10"/>
      <c r="AQ53" s="74"/>
      <c r="AR53" s="10"/>
      <c r="AS53" s="74"/>
      <c r="AT53" s="10"/>
      <c r="AU53" s="74"/>
      <c r="AV53" s="10"/>
      <c r="AW53" s="75"/>
      <c r="AX53" s="74"/>
      <c r="AY53" s="75"/>
      <c r="AZ53" s="74"/>
      <c r="BA53" s="75"/>
      <c r="BB53" s="74"/>
      <c r="BC53" s="75"/>
      <c r="BD53" s="74"/>
      <c r="BE53" s="75"/>
    </row>
    <row r="54" spans="1:57" s="90" customFormat="1" ht="18" customHeight="1" x14ac:dyDescent="0.25">
      <c r="A54" s="124" t="s">
        <v>118</v>
      </c>
      <c r="B54" s="4">
        <v>227</v>
      </c>
      <c r="C54" s="5" t="s">
        <v>163</v>
      </c>
      <c r="D54" s="5" t="s">
        <v>513</v>
      </c>
      <c r="E54" s="6" t="s">
        <v>514</v>
      </c>
      <c r="F54" s="7" t="s">
        <v>145</v>
      </c>
      <c r="G54" s="80">
        <v>43553</v>
      </c>
      <c r="H54" s="78" t="s">
        <v>122</v>
      </c>
      <c r="I54" s="77" t="s">
        <v>123</v>
      </c>
      <c r="J54" s="77" t="s">
        <v>193</v>
      </c>
      <c r="K54" s="5" t="s">
        <v>515</v>
      </c>
      <c r="L54" s="5">
        <v>72151704</v>
      </c>
      <c r="M54" s="5" t="s">
        <v>402</v>
      </c>
      <c r="N54" s="10">
        <v>15470809</v>
      </c>
      <c r="O54" s="14">
        <v>33219</v>
      </c>
      <c r="P54" s="11" t="s">
        <v>516</v>
      </c>
      <c r="Q54" s="5" t="s">
        <v>149</v>
      </c>
      <c r="R54" s="5"/>
      <c r="S54" s="5"/>
      <c r="T54" s="80"/>
      <c r="U54" s="5"/>
      <c r="V54" s="5"/>
      <c r="W54" s="5"/>
      <c r="X54" s="5"/>
      <c r="Y54" s="5"/>
      <c r="Z54" s="6"/>
      <c r="AA54" s="13"/>
      <c r="AB54" s="74"/>
      <c r="AC54" s="10"/>
      <c r="AD54" s="10"/>
      <c r="AE54" s="10"/>
      <c r="AF54" s="10"/>
      <c r="AG54" s="74"/>
      <c r="AH54" s="5"/>
      <c r="AI54" s="74"/>
      <c r="AJ54" s="80"/>
      <c r="AK54" s="64"/>
      <c r="AL54" s="5"/>
      <c r="AM54" s="6"/>
      <c r="AN54" s="10"/>
      <c r="AO54" s="74"/>
      <c r="AP54" s="10"/>
      <c r="AQ54" s="74"/>
      <c r="AR54" s="10"/>
      <c r="AS54" s="74"/>
      <c r="AT54" s="10"/>
      <c r="AU54" s="74"/>
      <c r="AV54" s="10"/>
      <c r="AW54" s="75"/>
      <c r="AX54" s="74"/>
      <c r="AY54" s="75"/>
      <c r="AZ54" s="74"/>
      <c r="BA54" s="75"/>
      <c r="BB54" s="74"/>
      <c r="BC54" s="75"/>
      <c r="BD54" s="74"/>
      <c r="BE54" s="75"/>
    </row>
    <row r="55" spans="1:57" s="90" customFormat="1" ht="18" customHeight="1" x14ac:dyDescent="0.25">
      <c r="A55" s="4" t="s">
        <v>386</v>
      </c>
      <c r="B55" s="125">
        <v>147</v>
      </c>
      <c r="C55" s="5" t="s">
        <v>163</v>
      </c>
      <c r="D55" s="5" t="s">
        <v>517</v>
      </c>
      <c r="E55" s="6" t="s">
        <v>518</v>
      </c>
      <c r="F55" s="7" t="s">
        <v>145</v>
      </c>
      <c r="G55" s="80">
        <v>43552</v>
      </c>
      <c r="H55" s="114" t="s">
        <v>135</v>
      </c>
      <c r="I55" s="77" t="s">
        <v>136</v>
      </c>
      <c r="J55" s="77" t="s">
        <v>186</v>
      </c>
      <c r="K55" s="5" t="s">
        <v>519</v>
      </c>
      <c r="L55" s="5">
        <v>86111604</v>
      </c>
      <c r="M55" s="5" t="s">
        <v>520</v>
      </c>
      <c r="N55" s="10">
        <v>16000000</v>
      </c>
      <c r="O55" s="14">
        <v>33419</v>
      </c>
      <c r="P55" s="66" t="s">
        <v>366</v>
      </c>
      <c r="Q55" s="5" t="s">
        <v>124</v>
      </c>
      <c r="R55" s="77" t="s">
        <v>125</v>
      </c>
      <c r="S55" s="5" t="s">
        <v>567</v>
      </c>
      <c r="T55" s="80">
        <v>43585</v>
      </c>
      <c r="U55" s="5" t="s">
        <v>126</v>
      </c>
      <c r="V55" s="5" t="s">
        <v>127</v>
      </c>
      <c r="W55" s="5" t="s">
        <v>237</v>
      </c>
      <c r="X55" s="5" t="s">
        <v>568</v>
      </c>
      <c r="Y55" s="5">
        <v>860013720</v>
      </c>
      <c r="Z55" s="6">
        <v>1</v>
      </c>
      <c r="AA55" s="13">
        <v>124519</v>
      </c>
      <c r="AB55" s="74">
        <v>43585</v>
      </c>
      <c r="AC55" s="115">
        <v>16000000</v>
      </c>
      <c r="AD55" s="10">
        <v>0</v>
      </c>
      <c r="AE55" s="9">
        <v>0</v>
      </c>
      <c r="AF55" s="10" t="s">
        <v>142</v>
      </c>
      <c r="AG55" s="74"/>
      <c r="AH55" s="5"/>
      <c r="AI55" s="80">
        <v>43585</v>
      </c>
      <c r="AJ55" s="80">
        <v>43830</v>
      </c>
      <c r="AK55" s="14">
        <f t="shared" ref="AK55" si="30">(AJ55-AI55)</f>
        <v>245</v>
      </c>
      <c r="AL55" s="5" t="s">
        <v>526</v>
      </c>
      <c r="AM55" s="6">
        <v>53907500</v>
      </c>
      <c r="AN55" s="10"/>
      <c r="AO55" s="74"/>
      <c r="AP55" s="10"/>
      <c r="AQ55" s="74"/>
      <c r="AR55" s="10"/>
      <c r="AS55" s="74"/>
      <c r="AT55" s="10"/>
      <c r="AU55" s="74"/>
      <c r="AV55" s="10"/>
      <c r="AW55" s="75"/>
      <c r="AX55" s="74"/>
      <c r="AY55" s="75"/>
      <c r="AZ55" s="74"/>
      <c r="BA55" s="75"/>
      <c r="BB55" s="74"/>
      <c r="BC55" s="75"/>
      <c r="BD55" s="74"/>
      <c r="BE55" s="5">
        <f t="shared" ref="BE55" si="31">+BC55+BA55+AY55+AW55+AK55</f>
        <v>245</v>
      </c>
    </row>
    <row r="56" spans="1:57" s="90" customFormat="1" ht="18" customHeight="1" x14ac:dyDescent="0.25">
      <c r="A56" s="4" t="s">
        <v>386</v>
      </c>
      <c r="B56" s="4">
        <v>231</v>
      </c>
      <c r="C56" s="5" t="s">
        <v>163</v>
      </c>
      <c r="D56" s="5" t="s">
        <v>521</v>
      </c>
      <c r="E56" s="6" t="s">
        <v>522</v>
      </c>
      <c r="F56" s="7" t="s">
        <v>145</v>
      </c>
      <c r="G56" s="80">
        <v>43553</v>
      </c>
      <c r="H56" s="78" t="s">
        <v>135</v>
      </c>
      <c r="I56" s="77" t="s">
        <v>136</v>
      </c>
      <c r="J56" s="90" t="s">
        <v>527</v>
      </c>
      <c r="K56" s="5" t="s">
        <v>523</v>
      </c>
      <c r="L56" s="5">
        <v>86111600</v>
      </c>
      <c r="M56" s="5" t="s">
        <v>524</v>
      </c>
      <c r="N56" s="10">
        <v>12000000</v>
      </c>
      <c r="O56" s="137">
        <v>34619</v>
      </c>
      <c r="P56" s="11" t="s">
        <v>525</v>
      </c>
      <c r="Q56" s="5" t="s">
        <v>149</v>
      </c>
      <c r="R56" s="5"/>
      <c r="S56" s="5"/>
      <c r="T56" s="80"/>
      <c r="U56" s="5"/>
      <c r="V56" s="5"/>
      <c r="W56" s="5"/>
      <c r="X56" s="5"/>
      <c r="Y56" s="5"/>
      <c r="Z56" s="6"/>
      <c r="AA56" s="13"/>
      <c r="AB56" s="74"/>
      <c r="AC56" s="10"/>
      <c r="AD56" s="10"/>
      <c r="AE56" s="10"/>
      <c r="AF56" s="10"/>
      <c r="AG56" s="74"/>
      <c r="AH56" s="5"/>
      <c r="AI56" s="74"/>
      <c r="AJ56" s="80"/>
      <c r="AK56" s="64"/>
      <c r="AL56" s="5"/>
      <c r="AM56" s="6"/>
      <c r="AN56" s="10"/>
      <c r="AO56" s="74"/>
      <c r="AP56" s="10"/>
      <c r="AQ56" s="74"/>
      <c r="AR56" s="10"/>
      <c r="AS56" s="74"/>
      <c r="AT56" s="10"/>
      <c r="AU56" s="74"/>
      <c r="AV56" s="10"/>
      <c r="AW56" s="75"/>
      <c r="AX56" s="74"/>
      <c r="AY56" s="75"/>
      <c r="AZ56" s="74"/>
      <c r="BA56" s="75"/>
      <c r="BB56" s="74"/>
      <c r="BC56" s="75"/>
      <c r="BD56" s="74"/>
      <c r="BE56" s="75"/>
    </row>
    <row r="57" spans="1:57" s="90" customFormat="1" x14ac:dyDescent="0.25">
      <c r="A57" s="124" t="s">
        <v>118</v>
      </c>
      <c r="B57" s="4">
        <v>102</v>
      </c>
      <c r="C57" s="5" t="s">
        <v>357</v>
      </c>
      <c r="D57" s="5" t="s">
        <v>358</v>
      </c>
      <c r="E57" s="6" t="s">
        <v>359</v>
      </c>
      <c r="F57" s="7" t="s">
        <v>133</v>
      </c>
      <c r="G57" s="80">
        <v>43509</v>
      </c>
      <c r="H57" s="112" t="s">
        <v>147</v>
      </c>
      <c r="I57" s="5" t="s">
        <v>180</v>
      </c>
      <c r="J57" s="5" t="s">
        <v>179</v>
      </c>
      <c r="K57" s="5" t="s">
        <v>360</v>
      </c>
      <c r="L57" s="5">
        <v>78181500</v>
      </c>
      <c r="M57" s="5" t="s">
        <v>319</v>
      </c>
      <c r="N57" s="10">
        <v>120000000</v>
      </c>
      <c r="O57" s="64">
        <v>24619</v>
      </c>
      <c r="P57" s="66" t="s">
        <v>316</v>
      </c>
      <c r="Q57" s="5" t="s">
        <v>124</v>
      </c>
      <c r="R57" s="77" t="s">
        <v>125</v>
      </c>
      <c r="S57" s="5" t="s">
        <v>569</v>
      </c>
      <c r="T57" s="80">
        <v>43585</v>
      </c>
      <c r="U57" s="5" t="s">
        <v>159</v>
      </c>
      <c r="V57" s="5" t="s">
        <v>152</v>
      </c>
      <c r="W57" s="5" t="s">
        <v>237</v>
      </c>
      <c r="X57" s="5" t="s">
        <v>570</v>
      </c>
      <c r="Y57" s="5">
        <v>901277029</v>
      </c>
      <c r="Z57" s="6">
        <v>0</v>
      </c>
      <c r="AA57" s="13">
        <v>128119</v>
      </c>
      <c r="AB57" s="74">
        <v>43591</v>
      </c>
      <c r="AC57" s="115">
        <v>120000000</v>
      </c>
      <c r="AD57" s="10" t="s">
        <v>228</v>
      </c>
      <c r="AE57" s="9">
        <v>120000000</v>
      </c>
      <c r="AF57" s="10" t="s">
        <v>129</v>
      </c>
      <c r="AG57" s="80"/>
      <c r="AH57" s="80"/>
      <c r="AI57" s="80"/>
      <c r="AJ57" s="80"/>
      <c r="AK57" s="14">
        <f t="shared" ref="AK57:AK59" si="32">(AJ57-AI57)</f>
        <v>0</v>
      </c>
      <c r="AL57" s="5" t="s">
        <v>436</v>
      </c>
      <c r="AM57" s="6">
        <v>80251761</v>
      </c>
      <c r="AN57" s="54">
        <v>0</v>
      </c>
      <c r="AO57" s="130">
        <v>0</v>
      </c>
      <c r="AP57" s="10">
        <v>0</v>
      </c>
      <c r="AQ57" s="130">
        <v>0</v>
      </c>
      <c r="AR57" s="10">
        <v>0</v>
      </c>
      <c r="AS57" s="130">
        <v>0</v>
      </c>
      <c r="AT57" s="10">
        <v>0</v>
      </c>
      <c r="AU57" s="130">
        <v>0</v>
      </c>
      <c r="AV57" s="10">
        <f t="shared" ref="AV57:AV83" si="33">+AT57+AR57+AP57+AN57+AE57</f>
        <v>120000000</v>
      </c>
      <c r="AW57" s="58">
        <v>0</v>
      </c>
      <c r="AX57" s="74">
        <v>0</v>
      </c>
      <c r="AY57" s="58">
        <v>0</v>
      </c>
      <c r="AZ57" s="130">
        <v>0</v>
      </c>
      <c r="BA57" s="58">
        <v>0</v>
      </c>
      <c r="BB57" s="74">
        <v>0</v>
      </c>
      <c r="BC57" s="58">
        <v>0</v>
      </c>
      <c r="BD57" s="74">
        <v>0</v>
      </c>
      <c r="BE57" s="5">
        <f t="shared" ref="BE57:BE59" si="34">+BC57+BA57+AY57+AW57+AK57</f>
        <v>0</v>
      </c>
    </row>
    <row r="58" spans="1:57" s="90" customFormat="1" x14ac:dyDescent="0.25">
      <c r="A58" s="124" t="s">
        <v>118</v>
      </c>
      <c r="B58" s="4">
        <v>144</v>
      </c>
      <c r="C58" s="5" t="s">
        <v>357</v>
      </c>
      <c r="D58" s="138" t="s">
        <v>332</v>
      </c>
      <c r="E58" s="6" t="s">
        <v>361</v>
      </c>
      <c r="F58" s="7" t="s">
        <v>133</v>
      </c>
      <c r="G58" s="80">
        <v>43523</v>
      </c>
      <c r="H58" s="112" t="s">
        <v>135</v>
      </c>
      <c r="I58" s="5" t="s">
        <v>136</v>
      </c>
      <c r="J58" s="5" t="s">
        <v>186</v>
      </c>
      <c r="K58" s="5" t="s">
        <v>362</v>
      </c>
      <c r="L58" s="5">
        <v>86111604</v>
      </c>
      <c r="M58" s="5" t="s">
        <v>363</v>
      </c>
      <c r="N58" s="10">
        <v>18300000</v>
      </c>
      <c r="O58" s="64">
        <v>27719</v>
      </c>
      <c r="P58" s="66" t="s">
        <v>364</v>
      </c>
      <c r="Q58" s="5" t="s">
        <v>124</v>
      </c>
      <c r="R58" s="77" t="s">
        <v>125</v>
      </c>
      <c r="S58" s="5" t="s">
        <v>571</v>
      </c>
      <c r="T58" s="80">
        <v>43559</v>
      </c>
      <c r="U58" s="5" t="s">
        <v>126</v>
      </c>
      <c r="V58" s="5" t="s">
        <v>127</v>
      </c>
      <c r="W58" s="5" t="s">
        <v>237</v>
      </c>
      <c r="X58" s="5" t="s">
        <v>572</v>
      </c>
      <c r="Y58" s="5">
        <v>860007759</v>
      </c>
      <c r="Z58" s="6">
        <v>3</v>
      </c>
      <c r="AA58" s="13">
        <v>104319</v>
      </c>
      <c r="AB58" s="74">
        <v>43560</v>
      </c>
      <c r="AC58" s="115">
        <v>18300000</v>
      </c>
      <c r="AD58" s="10" t="s">
        <v>228</v>
      </c>
      <c r="AE58" s="9">
        <v>18300000</v>
      </c>
      <c r="AF58" s="10" t="s">
        <v>142</v>
      </c>
      <c r="AG58" s="80" t="s">
        <v>228</v>
      </c>
      <c r="AH58" s="80"/>
      <c r="AI58" s="129">
        <v>43647</v>
      </c>
      <c r="AJ58" s="80">
        <v>43829</v>
      </c>
      <c r="AK58" s="14">
        <f t="shared" si="32"/>
        <v>182</v>
      </c>
      <c r="AL58" s="5" t="s">
        <v>573</v>
      </c>
      <c r="AM58" s="5">
        <v>53907500</v>
      </c>
      <c r="AN58" s="54">
        <v>0</v>
      </c>
      <c r="AO58" s="130">
        <v>0</v>
      </c>
      <c r="AP58" s="10">
        <v>0</v>
      </c>
      <c r="AQ58" s="130">
        <v>0</v>
      </c>
      <c r="AR58" s="10">
        <v>0</v>
      </c>
      <c r="AS58" s="130">
        <v>0</v>
      </c>
      <c r="AT58" s="10">
        <v>0</v>
      </c>
      <c r="AU58" s="130">
        <v>0</v>
      </c>
      <c r="AV58" s="10">
        <f t="shared" si="33"/>
        <v>18300000</v>
      </c>
      <c r="AW58" s="58">
        <v>0</v>
      </c>
      <c r="AX58" s="74">
        <v>0</v>
      </c>
      <c r="AY58" s="58">
        <v>0</v>
      </c>
      <c r="AZ58" s="130">
        <v>0</v>
      </c>
      <c r="BA58" s="58">
        <v>0</v>
      </c>
      <c r="BB58" s="74">
        <v>0</v>
      </c>
      <c r="BC58" s="58">
        <v>0</v>
      </c>
      <c r="BD58" s="74">
        <v>0</v>
      </c>
      <c r="BE58" s="5">
        <f t="shared" si="34"/>
        <v>182</v>
      </c>
    </row>
    <row r="59" spans="1:57" s="90" customFormat="1" x14ac:dyDescent="0.25">
      <c r="A59" s="124" t="s">
        <v>118</v>
      </c>
      <c r="B59" s="4">
        <v>92</v>
      </c>
      <c r="C59" s="5" t="s">
        <v>357</v>
      </c>
      <c r="D59" s="5" t="s">
        <v>469</v>
      </c>
      <c r="E59" s="6" t="s">
        <v>470</v>
      </c>
      <c r="F59" s="7" t="s">
        <v>145</v>
      </c>
      <c r="G59" s="80">
        <v>43538</v>
      </c>
      <c r="H59" s="112" t="s">
        <v>122</v>
      </c>
      <c r="I59" s="5" t="s">
        <v>123</v>
      </c>
      <c r="J59" s="5" t="s">
        <v>179</v>
      </c>
      <c r="K59" s="5" t="s">
        <v>471</v>
      </c>
      <c r="L59" s="13">
        <v>78181500</v>
      </c>
      <c r="M59" s="5" t="s">
        <v>319</v>
      </c>
      <c r="N59" s="10">
        <v>15000000</v>
      </c>
      <c r="O59" s="64">
        <v>30519</v>
      </c>
      <c r="P59" s="66" t="s">
        <v>316</v>
      </c>
      <c r="Q59" s="5" t="s">
        <v>124</v>
      </c>
      <c r="R59" s="77" t="s">
        <v>125</v>
      </c>
      <c r="S59" s="5" t="s">
        <v>574</v>
      </c>
      <c r="T59" s="80">
        <v>43566</v>
      </c>
      <c r="U59" s="5" t="s">
        <v>159</v>
      </c>
      <c r="V59" s="5" t="s">
        <v>160</v>
      </c>
      <c r="W59" s="5" t="s">
        <v>263</v>
      </c>
      <c r="X59" s="5" t="s">
        <v>575</v>
      </c>
      <c r="Y59" s="5">
        <v>890302988</v>
      </c>
      <c r="Z59" s="6">
        <v>7</v>
      </c>
      <c r="AA59" s="13">
        <v>108519</v>
      </c>
      <c r="AB59" s="74">
        <v>43566</v>
      </c>
      <c r="AC59" s="115">
        <v>15000000</v>
      </c>
      <c r="AD59" s="10" t="s">
        <v>228</v>
      </c>
      <c r="AE59" s="9">
        <v>15000000</v>
      </c>
      <c r="AF59" s="10" t="s">
        <v>142</v>
      </c>
      <c r="AG59" s="80" t="s">
        <v>228</v>
      </c>
      <c r="AH59" s="80"/>
      <c r="AI59" s="80"/>
      <c r="AJ59" s="80"/>
      <c r="AK59" s="14">
        <f t="shared" si="32"/>
        <v>0</v>
      </c>
      <c r="AL59" s="5" t="s">
        <v>437</v>
      </c>
      <c r="AM59" s="5">
        <v>19333768</v>
      </c>
      <c r="AN59" s="54">
        <v>0</v>
      </c>
      <c r="AO59" s="130">
        <v>0</v>
      </c>
      <c r="AP59" s="10">
        <v>0</v>
      </c>
      <c r="AQ59" s="130">
        <v>0</v>
      </c>
      <c r="AR59" s="10">
        <v>0</v>
      </c>
      <c r="AS59" s="130">
        <v>0</v>
      </c>
      <c r="AT59" s="9">
        <v>0</v>
      </c>
      <c r="AU59" s="130">
        <v>0</v>
      </c>
      <c r="AV59" s="9">
        <f t="shared" si="33"/>
        <v>15000000</v>
      </c>
      <c r="AW59" s="58">
        <v>0</v>
      </c>
      <c r="AX59" s="74">
        <v>0</v>
      </c>
      <c r="AY59" s="58">
        <v>0</v>
      </c>
      <c r="AZ59" s="130">
        <v>0</v>
      </c>
      <c r="BA59" s="58">
        <v>0</v>
      </c>
      <c r="BB59" s="74">
        <v>0</v>
      </c>
      <c r="BC59" s="58">
        <v>0</v>
      </c>
      <c r="BD59" s="74">
        <v>0</v>
      </c>
      <c r="BE59" s="5">
        <f t="shared" si="34"/>
        <v>0</v>
      </c>
    </row>
    <row r="60" spans="1:57" s="90" customFormat="1" x14ac:dyDescent="0.25">
      <c r="A60" s="124" t="s">
        <v>118</v>
      </c>
      <c r="B60" s="4">
        <v>56</v>
      </c>
      <c r="C60" s="5" t="s">
        <v>357</v>
      </c>
      <c r="D60" s="5" t="s">
        <v>472</v>
      </c>
      <c r="E60" s="6" t="s">
        <v>473</v>
      </c>
      <c r="F60" s="7" t="s">
        <v>145</v>
      </c>
      <c r="G60" s="80">
        <v>43542</v>
      </c>
      <c r="H60" s="4" t="s">
        <v>166</v>
      </c>
      <c r="I60" s="5" t="s">
        <v>166</v>
      </c>
      <c r="J60" s="5" t="s">
        <v>165</v>
      </c>
      <c r="K60" s="5" t="s">
        <v>474</v>
      </c>
      <c r="L60" s="5" t="s">
        <v>475</v>
      </c>
      <c r="M60" s="5" t="s">
        <v>476</v>
      </c>
      <c r="N60" s="10">
        <v>5164782978</v>
      </c>
      <c r="O60" s="64">
        <v>19019</v>
      </c>
      <c r="P60" s="11" t="s">
        <v>329</v>
      </c>
      <c r="Q60" s="5" t="s">
        <v>149</v>
      </c>
      <c r="R60" s="5"/>
      <c r="S60" s="5"/>
      <c r="T60" s="80">
        <v>50</v>
      </c>
      <c r="U60" s="5"/>
      <c r="V60" s="5"/>
      <c r="W60" s="5"/>
      <c r="X60" s="5"/>
      <c r="Y60" s="5"/>
      <c r="Z60" s="6"/>
      <c r="AA60" s="13"/>
      <c r="AB60" s="74" t="s">
        <v>57</v>
      </c>
      <c r="AC60" s="54">
        <v>0</v>
      </c>
      <c r="AD60" s="10">
        <v>0</v>
      </c>
      <c r="AE60" s="9">
        <f t="shared" ref="AE60:AE96" si="35">+AD60+AC60</f>
        <v>0</v>
      </c>
      <c r="AF60" s="10"/>
      <c r="AG60" s="74">
        <v>56</v>
      </c>
      <c r="AH60" s="5"/>
      <c r="AI60" s="74">
        <v>52</v>
      </c>
      <c r="AJ60" s="80">
        <v>52</v>
      </c>
      <c r="AK60" s="64">
        <f t="shared" ref="AK60:AK65" si="36">+AJ60-AI60</f>
        <v>0</v>
      </c>
      <c r="AL60" s="5"/>
      <c r="AM60" s="66"/>
      <c r="AN60" s="54">
        <v>0</v>
      </c>
      <c r="AO60" s="130">
        <v>0</v>
      </c>
      <c r="AP60" s="10">
        <v>0</v>
      </c>
      <c r="AQ60" s="130">
        <v>0</v>
      </c>
      <c r="AR60" s="10">
        <v>0</v>
      </c>
      <c r="AS60" s="130">
        <v>0</v>
      </c>
      <c r="AT60" s="9">
        <v>0</v>
      </c>
      <c r="AU60" s="130">
        <v>0</v>
      </c>
      <c r="AV60" s="9">
        <f t="shared" si="33"/>
        <v>0</v>
      </c>
      <c r="AW60" s="58">
        <v>0</v>
      </c>
      <c r="AX60" s="74">
        <v>0</v>
      </c>
      <c r="AY60" s="58">
        <v>0</v>
      </c>
      <c r="AZ60" s="130">
        <v>0</v>
      </c>
      <c r="BA60" s="58">
        <v>0</v>
      </c>
      <c r="BB60" s="74">
        <v>0</v>
      </c>
      <c r="BC60" s="58">
        <v>0</v>
      </c>
      <c r="BD60" s="74">
        <v>0</v>
      </c>
      <c r="BE60" s="58">
        <f t="shared" ref="BE60:BE65" si="37">+BC60+BA60+AY60+AW60+AK60</f>
        <v>0</v>
      </c>
    </row>
    <row r="61" spans="1:57" s="90" customFormat="1" x14ac:dyDescent="0.25">
      <c r="A61" s="124" t="s">
        <v>386</v>
      </c>
      <c r="B61" s="4">
        <v>104</v>
      </c>
      <c r="C61" s="5" t="s">
        <v>357</v>
      </c>
      <c r="D61" s="5" t="s">
        <v>477</v>
      </c>
      <c r="E61" s="6" t="s">
        <v>478</v>
      </c>
      <c r="F61" s="7" t="s">
        <v>145</v>
      </c>
      <c r="G61" s="80">
        <v>43545</v>
      </c>
      <c r="H61" s="112" t="s">
        <v>135</v>
      </c>
      <c r="I61" s="5" t="s">
        <v>167</v>
      </c>
      <c r="J61" s="5" t="s">
        <v>179</v>
      </c>
      <c r="K61" s="5" t="s">
        <v>479</v>
      </c>
      <c r="L61" s="5">
        <v>781815</v>
      </c>
      <c r="M61" s="5" t="s">
        <v>319</v>
      </c>
      <c r="N61" s="10">
        <v>40000000</v>
      </c>
      <c r="O61" s="139">
        <v>30619</v>
      </c>
      <c r="P61" s="66" t="s">
        <v>316</v>
      </c>
      <c r="Q61" s="5" t="s">
        <v>124</v>
      </c>
      <c r="R61" s="77" t="s">
        <v>125</v>
      </c>
      <c r="S61" s="5" t="s">
        <v>576</v>
      </c>
      <c r="T61" s="80">
        <v>43565</v>
      </c>
      <c r="U61" s="5" t="s">
        <v>159</v>
      </c>
      <c r="V61" s="5" t="s">
        <v>224</v>
      </c>
      <c r="W61" s="5" t="s">
        <v>237</v>
      </c>
      <c r="X61" s="5" t="s">
        <v>577</v>
      </c>
      <c r="Y61" s="5">
        <v>860519235</v>
      </c>
      <c r="Z61" s="6">
        <v>3</v>
      </c>
      <c r="AA61" s="13">
        <v>106919</v>
      </c>
      <c r="AB61" s="74">
        <v>43565</v>
      </c>
      <c r="AC61" s="115">
        <v>40000000</v>
      </c>
      <c r="AD61" s="10" t="s">
        <v>228</v>
      </c>
      <c r="AE61" s="9">
        <v>40000000</v>
      </c>
      <c r="AF61" s="10" t="s">
        <v>129</v>
      </c>
      <c r="AG61" s="80">
        <v>43580</v>
      </c>
      <c r="AH61" s="5" t="s">
        <v>554</v>
      </c>
      <c r="AI61" s="80"/>
      <c r="AJ61" s="80"/>
      <c r="AK61" s="14">
        <f t="shared" ref="AK61" si="38">(AJ61-AI61)</f>
        <v>0</v>
      </c>
      <c r="AL61" s="5" t="s">
        <v>436</v>
      </c>
      <c r="AM61" s="11">
        <v>80251761</v>
      </c>
      <c r="AN61" s="54">
        <v>0</v>
      </c>
      <c r="AO61" s="130">
        <v>0</v>
      </c>
      <c r="AP61" s="10">
        <v>0</v>
      </c>
      <c r="AQ61" s="130">
        <v>0</v>
      </c>
      <c r="AR61" s="10">
        <v>0</v>
      </c>
      <c r="AS61" s="130">
        <v>0</v>
      </c>
      <c r="AT61" s="9">
        <v>0</v>
      </c>
      <c r="AU61" s="130">
        <v>0</v>
      </c>
      <c r="AV61" s="9">
        <f t="shared" si="33"/>
        <v>40000000</v>
      </c>
      <c r="AW61" s="58">
        <v>0</v>
      </c>
      <c r="AX61" s="74">
        <v>0</v>
      </c>
      <c r="AY61" s="58">
        <v>0</v>
      </c>
      <c r="AZ61" s="130">
        <v>0</v>
      </c>
      <c r="BA61" s="58">
        <v>0</v>
      </c>
      <c r="BB61" s="74">
        <v>0</v>
      </c>
      <c r="BC61" s="58">
        <v>0</v>
      </c>
      <c r="BD61" s="74">
        <v>0</v>
      </c>
      <c r="BE61" s="5">
        <f t="shared" si="37"/>
        <v>0</v>
      </c>
    </row>
    <row r="62" spans="1:57" s="90" customFormat="1" x14ac:dyDescent="0.25">
      <c r="A62" s="124" t="s">
        <v>118</v>
      </c>
      <c r="B62" s="4">
        <v>235</v>
      </c>
      <c r="C62" s="5" t="s">
        <v>357</v>
      </c>
      <c r="D62" s="5" t="s">
        <v>480</v>
      </c>
      <c r="E62" s="6" t="s">
        <v>481</v>
      </c>
      <c r="F62" s="7" t="s">
        <v>145</v>
      </c>
      <c r="G62" s="80">
        <v>43550</v>
      </c>
      <c r="H62" s="4" t="s">
        <v>147</v>
      </c>
      <c r="I62" s="5" t="s">
        <v>482</v>
      </c>
      <c r="J62" s="5" t="s">
        <v>165</v>
      </c>
      <c r="K62" s="5" t="s">
        <v>483</v>
      </c>
      <c r="L62" s="13" t="s">
        <v>484</v>
      </c>
      <c r="M62" s="5" t="s">
        <v>485</v>
      </c>
      <c r="N62" s="10">
        <v>278443615</v>
      </c>
      <c r="O62" s="64">
        <v>30419</v>
      </c>
      <c r="P62" s="11" t="s">
        <v>329</v>
      </c>
      <c r="Q62" s="5" t="s">
        <v>149</v>
      </c>
      <c r="R62" s="5"/>
      <c r="S62" s="5"/>
      <c r="T62" s="80">
        <v>52</v>
      </c>
      <c r="U62" s="5"/>
      <c r="V62" s="5"/>
      <c r="W62" s="5"/>
      <c r="X62" s="5"/>
      <c r="Y62" s="5"/>
      <c r="Z62" s="6"/>
      <c r="AA62" s="13"/>
      <c r="AB62" s="74" t="s">
        <v>57</v>
      </c>
      <c r="AC62" s="54">
        <v>0</v>
      </c>
      <c r="AD62" s="10">
        <v>0</v>
      </c>
      <c r="AE62" s="9">
        <f t="shared" si="35"/>
        <v>0</v>
      </c>
      <c r="AF62" s="10"/>
      <c r="AG62" s="74">
        <v>58</v>
      </c>
      <c r="AH62" s="5"/>
      <c r="AI62" s="74">
        <v>54</v>
      </c>
      <c r="AJ62" s="80">
        <v>54</v>
      </c>
      <c r="AK62" s="64">
        <f t="shared" si="36"/>
        <v>0</v>
      </c>
      <c r="AL62" s="5"/>
      <c r="AM62" s="66"/>
      <c r="AN62" s="54">
        <v>0</v>
      </c>
      <c r="AO62" s="130">
        <v>0</v>
      </c>
      <c r="AP62" s="10">
        <v>0</v>
      </c>
      <c r="AQ62" s="130">
        <v>0</v>
      </c>
      <c r="AR62" s="10">
        <v>0</v>
      </c>
      <c r="AS62" s="130">
        <v>0</v>
      </c>
      <c r="AT62" s="9">
        <v>0</v>
      </c>
      <c r="AU62" s="130">
        <v>0</v>
      </c>
      <c r="AV62" s="9">
        <f t="shared" si="33"/>
        <v>0</v>
      </c>
      <c r="AW62" s="58">
        <v>0</v>
      </c>
      <c r="AX62" s="74">
        <v>0</v>
      </c>
      <c r="AY62" s="58">
        <v>0</v>
      </c>
      <c r="AZ62" s="130">
        <v>0</v>
      </c>
      <c r="BA62" s="58">
        <v>0</v>
      </c>
      <c r="BB62" s="74">
        <v>0</v>
      </c>
      <c r="BC62" s="58">
        <v>0</v>
      </c>
      <c r="BD62" s="74">
        <v>0</v>
      </c>
      <c r="BE62" s="58">
        <f t="shared" si="37"/>
        <v>0</v>
      </c>
    </row>
    <row r="63" spans="1:57" s="90" customFormat="1" x14ac:dyDescent="0.25">
      <c r="A63" s="5" t="s">
        <v>386</v>
      </c>
      <c r="B63" s="5">
        <v>146</v>
      </c>
      <c r="C63" s="5" t="s">
        <v>357</v>
      </c>
      <c r="D63" s="5" t="s">
        <v>486</v>
      </c>
      <c r="E63" s="5" t="s">
        <v>487</v>
      </c>
      <c r="F63" s="5" t="s">
        <v>145</v>
      </c>
      <c r="G63" s="80">
        <v>43553</v>
      </c>
      <c r="H63" s="5" t="s">
        <v>135</v>
      </c>
      <c r="I63" s="5" t="s">
        <v>136</v>
      </c>
      <c r="J63" s="5" t="s">
        <v>186</v>
      </c>
      <c r="K63" s="5" t="s">
        <v>488</v>
      </c>
      <c r="L63" s="5">
        <v>86111604</v>
      </c>
      <c r="M63" s="5" t="s">
        <v>363</v>
      </c>
      <c r="N63" s="10">
        <v>9000000</v>
      </c>
      <c r="O63" s="5">
        <v>34219</v>
      </c>
      <c r="P63" s="11" t="s">
        <v>366</v>
      </c>
      <c r="Q63" s="5" t="s">
        <v>149</v>
      </c>
      <c r="R63" s="5"/>
      <c r="S63" s="5"/>
      <c r="T63" s="80">
        <v>53</v>
      </c>
      <c r="U63" s="5"/>
      <c r="V63" s="5"/>
      <c r="W63" s="5"/>
      <c r="X63" s="5"/>
      <c r="Y63" s="5"/>
      <c r="Z63" s="6"/>
      <c r="AA63" s="13"/>
      <c r="AB63" s="74" t="s">
        <v>57</v>
      </c>
      <c r="AC63" s="54">
        <v>0</v>
      </c>
      <c r="AD63" s="10">
        <v>0</v>
      </c>
      <c r="AE63" s="9">
        <f t="shared" si="35"/>
        <v>0</v>
      </c>
      <c r="AF63" s="10"/>
      <c r="AG63" s="74">
        <v>59</v>
      </c>
      <c r="AH63" s="5"/>
      <c r="AI63" s="74">
        <v>55</v>
      </c>
      <c r="AJ63" s="80">
        <v>55</v>
      </c>
      <c r="AK63" s="64">
        <f t="shared" si="36"/>
        <v>0</v>
      </c>
      <c r="AL63" s="5"/>
      <c r="AM63" s="66"/>
      <c r="AN63" s="54">
        <v>0</v>
      </c>
      <c r="AO63" s="130">
        <v>0</v>
      </c>
      <c r="AP63" s="10">
        <v>0</v>
      </c>
      <c r="AQ63" s="130">
        <v>0</v>
      </c>
      <c r="AR63" s="10">
        <v>0</v>
      </c>
      <c r="AS63" s="130">
        <v>0</v>
      </c>
      <c r="AT63" s="9">
        <v>0</v>
      </c>
      <c r="AU63" s="130">
        <v>0</v>
      </c>
      <c r="AV63" s="9">
        <f t="shared" si="33"/>
        <v>0</v>
      </c>
      <c r="AW63" s="58">
        <v>0</v>
      </c>
      <c r="AX63" s="74">
        <v>0</v>
      </c>
      <c r="AY63" s="58">
        <v>0</v>
      </c>
      <c r="AZ63" s="130">
        <v>0</v>
      </c>
      <c r="BA63" s="58">
        <v>0</v>
      </c>
      <c r="BB63" s="74">
        <v>0</v>
      </c>
      <c r="BC63" s="58">
        <v>0</v>
      </c>
      <c r="BD63" s="74">
        <v>0</v>
      </c>
      <c r="BE63" s="58">
        <f t="shared" si="37"/>
        <v>0</v>
      </c>
    </row>
    <row r="64" spans="1:57" s="90" customFormat="1" x14ac:dyDescent="0.25">
      <c r="A64" s="124" t="s">
        <v>386</v>
      </c>
      <c r="B64" s="4">
        <v>153</v>
      </c>
      <c r="C64" s="5" t="s">
        <v>357</v>
      </c>
      <c r="D64" s="5" t="s">
        <v>489</v>
      </c>
      <c r="E64" s="6" t="s">
        <v>490</v>
      </c>
      <c r="F64" s="7" t="s">
        <v>145</v>
      </c>
      <c r="G64" s="80">
        <v>43553</v>
      </c>
      <c r="H64" s="112" t="s">
        <v>135</v>
      </c>
      <c r="I64" s="5" t="s">
        <v>136</v>
      </c>
      <c r="J64" s="5" t="s">
        <v>186</v>
      </c>
      <c r="K64" s="5" t="s">
        <v>491</v>
      </c>
      <c r="L64" s="13">
        <v>86101705</v>
      </c>
      <c r="M64" s="5" t="s">
        <v>492</v>
      </c>
      <c r="N64" s="10">
        <v>30000000</v>
      </c>
      <c r="O64" s="64">
        <v>33519</v>
      </c>
      <c r="P64" s="66" t="s">
        <v>349</v>
      </c>
      <c r="Q64" s="5" t="s">
        <v>124</v>
      </c>
      <c r="R64" s="77" t="s">
        <v>125</v>
      </c>
      <c r="S64" s="5" t="s">
        <v>578</v>
      </c>
      <c r="T64" s="80">
        <v>43565</v>
      </c>
      <c r="U64" s="5" t="s">
        <v>126</v>
      </c>
      <c r="V64" s="5" t="s">
        <v>127</v>
      </c>
      <c r="W64" s="5" t="s">
        <v>237</v>
      </c>
      <c r="X64" s="5" t="s">
        <v>579</v>
      </c>
      <c r="Y64" s="5">
        <v>79792458</v>
      </c>
      <c r="Z64" s="6"/>
      <c r="AA64" s="13">
        <v>107019</v>
      </c>
      <c r="AB64" s="74">
        <v>43565</v>
      </c>
      <c r="AC64" s="115">
        <v>30000000</v>
      </c>
      <c r="AD64" s="10" t="s">
        <v>228</v>
      </c>
      <c r="AE64" s="9">
        <v>30000000</v>
      </c>
      <c r="AF64" s="10" t="s">
        <v>142</v>
      </c>
      <c r="AG64" s="129" t="s">
        <v>228</v>
      </c>
      <c r="AH64" s="5"/>
      <c r="AI64" s="129">
        <v>43587</v>
      </c>
      <c r="AJ64" s="80">
        <v>43830</v>
      </c>
      <c r="AK64" s="14">
        <f t="shared" ref="AK64" si="39">(AJ64-AI64)</f>
        <v>243</v>
      </c>
      <c r="AL64" s="5" t="s">
        <v>573</v>
      </c>
      <c r="AM64" s="11">
        <v>53907500</v>
      </c>
      <c r="AN64" s="54">
        <v>0</v>
      </c>
      <c r="AO64" s="130">
        <v>0</v>
      </c>
      <c r="AP64" s="10">
        <v>0</v>
      </c>
      <c r="AQ64" s="130">
        <v>0</v>
      </c>
      <c r="AR64" s="10">
        <v>0</v>
      </c>
      <c r="AS64" s="130">
        <v>0</v>
      </c>
      <c r="AT64" s="9">
        <v>0</v>
      </c>
      <c r="AU64" s="130">
        <v>0</v>
      </c>
      <c r="AV64" s="9">
        <f t="shared" si="33"/>
        <v>30000000</v>
      </c>
      <c r="AW64" s="58">
        <v>0</v>
      </c>
      <c r="AX64" s="74">
        <v>0</v>
      </c>
      <c r="AY64" s="58">
        <v>0</v>
      </c>
      <c r="AZ64" s="130">
        <v>0</v>
      </c>
      <c r="BA64" s="58">
        <v>0</v>
      </c>
      <c r="BB64" s="74">
        <v>0</v>
      </c>
      <c r="BC64" s="58">
        <v>0</v>
      </c>
      <c r="BD64" s="74">
        <v>0</v>
      </c>
      <c r="BE64" s="5">
        <f t="shared" si="37"/>
        <v>243</v>
      </c>
    </row>
    <row r="65" spans="1:57" s="90" customFormat="1" x14ac:dyDescent="0.25">
      <c r="A65" s="124" t="s">
        <v>386</v>
      </c>
      <c r="B65" s="4">
        <v>149</v>
      </c>
      <c r="C65" s="5" t="s">
        <v>357</v>
      </c>
      <c r="D65" s="5" t="s">
        <v>493</v>
      </c>
      <c r="E65" s="6" t="s">
        <v>494</v>
      </c>
      <c r="F65" s="7" t="s">
        <v>145</v>
      </c>
      <c r="G65" s="80">
        <v>43553</v>
      </c>
      <c r="H65" s="4" t="s">
        <v>135</v>
      </c>
      <c r="I65" s="5" t="s">
        <v>136</v>
      </c>
      <c r="J65" s="5" t="s">
        <v>186</v>
      </c>
      <c r="K65" s="5" t="s">
        <v>495</v>
      </c>
      <c r="L65" s="13">
        <v>861116</v>
      </c>
      <c r="M65" s="5" t="s">
        <v>496</v>
      </c>
      <c r="N65" s="9">
        <v>7000000</v>
      </c>
      <c r="O65" s="64">
        <v>34819</v>
      </c>
      <c r="P65" s="11" t="s">
        <v>364</v>
      </c>
      <c r="Q65" s="5" t="s">
        <v>149</v>
      </c>
      <c r="R65" s="5"/>
      <c r="S65" s="5"/>
      <c r="T65" s="130">
        <v>55</v>
      </c>
      <c r="U65" s="12"/>
      <c r="V65" s="5"/>
      <c r="W65" s="5"/>
      <c r="X65" s="5"/>
      <c r="Y65" s="5"/>
      <c r="Z65" s="6"/>
      <c r="AA65" s="13"/>
      <c r="AB65" s="74" t="s">
        <v>57</v>
      </c>
      <c r="AC65" s="54">
        <v>0</v>
      </c>
      <c r="AD65" s="10">
        <v>0</v>
      </c>
      <c r="AE65" s="9">
        <f t="shared" si="35"/>
        <v>0</v>
      </c>
      <c r="AF65" s="10"/>
      <c r="AG65" s="74">
        <v>61</v>
      </c>
      <c r="AH65" s="5"/>
      <c r="AI65" s="74">
        <v>57</v>
      </c>
      <c r="AJ65" s="74">
        <v>57</v>
      </c>
      <c r="AK65" s="64">
        <f t="shared" si="36"/>
        <v>0</v>
      </c>
      <c r="AL65" s="5"/>
      <c r="AM65" s="66"/>
      <c r="AN65" s="54">
        <v>0</v>
      </c>
      <c r="AO65" s="130">
        <v>0</v>
      </c>
      <c r="AP65" s="10">
        <v>0</v>
      </c>
      <c r="AQ65" s="130">
        <v>0</v>
      </c>
      <c r="AR65" s="10">
        <v>0</v>
      </c>
      <c r="AS65" s="130">
        <v>0</v>
      </c>
      <c r="AT65" s="9">
        <v>0</v>
      </c>
      <c r="AU65" s="130">
        <v>0</v>
      </c>
      <c r="AV65" s="9">
        <f t="shared" si="33"/>
        <v>0</v>
      </c>
      <c r="AW65" s="58">
        <v>0</v>
      </c>
      <c r="AX65" s="74">
        <v>0</v>
      </c>
      <c r="AY65" s="58">
        <v>0</v>
      </c>
      <c r="AZ65" s="130">
        <v>0</v>
      </c>
      <c r="BA65" s="58">
        <v>0</v>
      </c>
      <c r="BB65" s="74">
        <v>0</v>
      </c>
      <c r="BC65" s="58">
        <v>0</v>
      </c>
      <c r="BD65" s="74">
        <v>0</v>
      </c>
      <c r="BE65" s="58">
        <f t="shared" si="37"/>
        <v>0</v>
      </c>
    </row>
    <row r="66" spans="1:57" s="90" customFormat="1" x14ac:dyDescent="0.25">
      <c r="A66" s="124" t="s">
        <v>118</v>
      </c>
      <c r="B66" s="4">
        <v>21</v>
      </c>
      <c r="C66" s="5" t="s">
        <v>357</v>
      </c>
      <c r="D66" s="5" t="s">
        <v>602</v>
      </c>
      <c r="E66" s="6" t="s">
        <v>603</v>
      </c>
      <c r="F66" s="7" t="s">
        <v>156</v>
      </c>
      <c r="G66" s="80">
        <v>43578</v>
      </c>
      <c r="H66" s="4" t="s">
        <v>147</v>
      </c>
      <c r="I66" s="5" t="s">
        <v>482</v>
      </c>
      <c r="J66" s="5" t="s">
        <v>165</v>
      </c>
      <c r="K66" s="140" t="s">
        <v>604</v>
      </c>
      <c r="L66" s="13" t="s">
        <v>605</v>
      </c>
      <c r="M66" s="5" t="s">
        <v>606</v>
      </c>
      <c r="N66" s="9">
        <v>40984547</v>
      </c>
      <c r="O66" s="64">
        <v>37719</v>
      </c>
      <c r="P66" s="11" t="s">
        <v>329</v>
      </c>
      <c r="Q66" s="5" t="s">
        <v>149</v>
      </c>
      <c r="R66" s="5"/>
      <c r="S66" s="5"/>
      <c r="T66" s="130">
        <v>56</v>
      </c>
      <c r="U66" s="12"/>
      <c r="V66" s="5"/>
      <c r="W66" s="5"/>
      <c r="X66" s="5"/>
      <c r="Y66" s="5"/>
      <c r="Z66" s="6"/>
      <c r="AA66" s="13"/>
      <c r="AB66" s="74" t="s">
        <v>57</v>
      </c>
      <c r="AC66" s="54">
        <v>0</v>
      </c>
      <c r="AD66" s="10">
        <v>0</v>
      </c>
      <c r="AE66" s="9">
        <f t="shared" si="35"/>
        <v>0</v>
      </c>
      <c r="AF66" s="10"/>
      <c r="AG66" s="74">
        <v>62</v>
      </c>
      <c r="AH66" s="5"/>
      <c r="AI66" s="74">
        <v>58</v>
      </c>
      <c r="AJ66" s="74">
        <v>58</v>
      </c>
      <c r="AK66" s="64">
        <f t="shared" ref="AK66:AK108" si="40">+AJ66-AI66</f>
        <v>0</v>
      </c>
      <c r="AL66" s="5"/>
      <c r="AM66" s="66"/>
      <c r="AN66" s="54">
        <v>0</v>
      </c>
      <c r="AO66" s="130">
        <v>0</v>
      </c>
      <c r="AP66" s="10">
        <v>0</v>
      </c>
      <c r="AQ66" s="130">
        <v>0</v>
      </c>
      <c r="AR66" s="10">
        <v>0</v>
      </c>
      <c r="AS66" s="130">
        <v>0</v>
      </c>
      <c r="AT66" s="9">
        <v>0</v>
      </c>
      <c r="AU66" s="130">
        <v>0</v>
      </c>
      <c r="AV66" s="9">
        <f t="shared" si="33"/>
        <v>0</v>
      </c>
      <c r="AW66" s="58">
        <v>0</v>
      </c>
      <c r="AX66" s="74">
        <v>0</v>
      </c>
      <c r="AY66" s="58">
        <v>0</v>
      </c>
      <c r="AZ66" s="130">
        <v>0</v>
      </c>
      <c r="BA66" s="58">
        <v>0</v>
      </c>
      <c r="BB66" s="74">
        <v>0</v>
      </c>
      <c r="BC66" s="58">
        <v>0</v>
      </c>
      <c r="BD66" s="74">
        <v>0</v>
      </c>
      <c r="BE66" s="58">
        <f t="shared" ref="BE66:BE107" si="41">+BC66+BA66+AY66+AW66+AK66</f>
        <v>0</v>
      </c>
    </row>
    <row r="67" spans="1:57" s="90" customFormat="1" x14ac:dyDescent="0.25">
      <c r="A67" s="124" t="s">
        <v>118</v>
      </c>
      <c r="B67" s="4">
        <v>237</v>
      </c>
      <c r="C67" s="5" t="s">
        <v>357</v>
      </c>
      <c r="D67" s="5" t="s">
        <v>607</v>
      </c>
      <c r="E67" s="6" t="s">
        <v>608</v>
      </c>
      <c r="F67" s="7" t="s">
        <v>156</v>
      </c>
      <c r="G67" s="80">
        <v>43585</v>
      </c>
      <c r="H67" s="4" t="s">
        <v>122</v>
      </c>
      <c r="I67" s="5" t="s">
        <v>123</v>
      </c>
      <c r="J67" s="5" t="s">
        <v>165</v>
      </c>
      <c r="K67" s="140" t="s">
        <v>609</v>
      </c>
      <c r="L67" s="13">
        <v>40101701</v>
      </c>
      <c r="M67" s="5" t="s">
        <v>610</v>
      </c>
      <c r="N67" s="9">
        <v>3964200</v>
      </c>
      <c r="O67" s="64">
        <v>38019</v>
      </c>
      <c r="P67" s="11" t="s">
        <v>329</v>
      </c>
      <c r="Q67" s="5" t="s">
        <v>149</v>
      </c>
      <c r="R67" s="5"/>
      <c r="S67" s="5"/>
      <c r="T67" s="130">
        <v>57</v>
      </c>
      <c r="U67" s="12"/>
      <c r="V67" s="5"/>
      <c r="W67" s="5"/>
      <c r="X67" s="5"/>
      <c r="Y67" s="5"/>
      <c r="Z67" s="6"/>
      <c r="AA67" s="13"/>
      <c r="AB67" s="74" t="s">
        <v>57</v>
      </c>
      <c r="AC67" s="54">
        <v>0</v>
      </c>
      <c r="AD67" s="10">
        <v>0</v>
      </c>
      <c r="AE67" s="9">
        <f t="shared" si="35"/>
        <v>0</v>
      </c>
      <c r="AF67" s="10"/>
      <c r="AG67" s="74">
        <v>63</v>
      </c>
      <c r="AH67" s="5"/>
      <c r="AI67" s="74">
        <v>59</v>
      </c>
      <c r="AJ67" s="74">
        <v>59</v>
      </c>
      <c r="AK67" s="64">
        <f t="shared" si="40"/>
        <v>0</v>
      </c>
      <c r="AL67" s="5"/>
      <c r="AM67" s="66"/>
      <c r="AN67" s="54">
        <v>0</v>
      </c>
      <c r="AO67" s="130">
        <v>0</v>
      </c>
      <c r="AP67" s="10">
        <v>0</v>
      </c>
      <c r="AQ67" s="130">
        <v>0</v>
      </c>
      <c r="AR67" s="10">
        <v>0</v>
      </c>
      <c r="AS67" s="130">
        <v>0</v>
      </c>
      <c r="AT67" s="9">
        <v>0</v>
      </c>
      <c r="AU67" s="130">
        <v>0</v>
      </c>
      <c r="AV67" s="9">
        <f t="shared" si="33"/>
        <v>0</v>
      </c>
      <c r="AW67" s="58">
        <v>0</v>
      </c>
      <c r="AX67" s="74">
        <v>0</v>
      </c>
      <c r="AY67" s="58">
        <v>0</v>
      </c>
      <c r="AZ67" s="130">
        <v>0</v>
      </c>
      <c r="BA67" s="58">
        <v>0</v>
      </c>
      <c r="BB67" s="74">
        <v>0</v>
      </c>
      <c r="BC67" s="58">
        <v>0</v>
      </c>
      <c r="BD67" s="74">
        <v>0</v>
      </c>
      <c r="BE67" s="58">
        <f t="shared" si="41"/>
        <v>0</v>
      </c>
    </row>
    <row r="68" spans="1:57" s="90" customFormat="1" x14ac:dyDescent="0.25">
      <c r="A68" s="124" t="s">
        <v>386</v>
      </c>
      <c r="B68" s="4">
        <v>236</v>
      </c>
      <c r="C68" s="5" t="s">
        <v>357</v>
      </c>
      <c r="D68" s="5" t="s">
        <v>611</v>
      </c>
      <c r="E68" s="6" t="s">
        <v>612</v>
      </c>
      <c r="F68" s="7" t="s">
        <v>156</v>
      </c>
      <c r="G68" s="80">
        <v>43585</v>
      </c>
      <c r="H68" s="4" t="s">
        <v>135</v>
      </c>
      <c r="I68" s="5" t="s">
        <v>167</v>
      </c>
      <c r="J68" s="5" t="s">
        <v>165</v>
      </c>
      <c r="K68" s="140" t="s">
        <v>613</v>
      </c>
      <c r="L68" s="13">
        <v>811118</v>
      </c>
      <c r="M68" s="5" t="s">
        <v>614</v>
      </c>
      <c r="N68" s="9">
        <v>25795608</v>
      </c>
      <c r="O68" s="64">
        <v>37319</v>
      </c>
      <c r="P68" s="11" t="s">
        <v>329</v>
      </c>
      <c r="Q68" s="5" t="s">
        <v>149</v>
      </c>
      <c r="R68" s="5"/>
      <c r="S68" s="5"/>
      <c r="T68" s="130">
        <v>58</v>
      </c>
      <c r="U68" s="12"/>
      <c r="V68" s="5"/>
      <c r="W68" s="5"/>
      <c r="X68" s="5"/>
      <c r="Y68" s="5"/>
      <c r="Z68" s="6"/>
      <c r="AA68" s="13"/>
      <c r="AB68" s="74" t="s">
        <v>57</v>
      </c>
      <c r="AC68" s="54">
        <v>0</v>
      </c>
      <c r="AD68" s="10">
        <v>0</v>
      </c>
      <c r="AE68" s="9">
        <f t="shared" si="35"/>
        <v>0</v>
      </c>
      <c r="AF68" s="10"/>
      <c r="AG68" s="74">
        <v>64</v>
      </c>
      <c r="AH68" s="5"/>
      <c r="AI68" s="74">
        <v>60</v>
      </c>
      <c r="AJ68" s="74">
        <v>60</v>
      </c>
      <c r="AK68" s="64">
        <f t="shared" si="40"/>
        <v>0</v>
      </c>
      <c r="AL68" s="5"/>
      <c r="AM68" s="66"/>
      <c r="AN68" s="54">
        <v>0</v>
      </c>
      <c r="AO68" s="130">
        <v>0</v>
      </c>
      <c r="AP68" s="10">
        <v>0</v>
      </c>
      <c r="AQ68" s="130">
        <v>0</v>
      </c>
      <c r="AR68" s="10">
        <v>0</v>
      </c>
      <c r="AS68" s="130">
        <v>0</v>
      </c>
      <c r="AT68" s="9">
        <v>0</v>
      </c>
      <c r="AU68" s="130">
        <v>0</v>
      </c>
      <c r="AV68" s="9">
        <f t="shared" si="33"/>
        <v>0</v>
      </c>
      <c r="AW68" s="58">
        <v>0</v>
      </c>
      <c r="AX68" s="74">
        <v>0</v>
      </c>
      <c r="AY68" s="58">
        <v>0</v>
      </c>
      <c r="AZ68" s="130">
        <v>0</v>
      </c>
      <c r="BA68" s="58">
        <v>0</v>
      </c>
      <c r="BB68" s="74">
        <v>0</v>
      </c>
      <c r="BC68" s="58">
        <v>0</v>
      </c>
      <c r="BD68" s="74">
        <v>0</v>
      </c>
      <c r="BE68" s="58">
        <f t="shared" si="41"/>
        <v>0</v>
      </c>
    </row>
    <row r="69" spans="1:57" x14ac:dyDescent="0.25">
      <c r="A69" s="3"/>
      <c r="B69" s="4"/>
      <c r="C69" s="5"/>
      <c r="D69" s="5"/>
      <c r="E69" s="6"/>
      <c r="F69" s="7"/>
      <c r="G69" s="79" t="s">
        <v>57</v>
      </c>
      <c r="H69" s="4"/>
      <c r="I69" s="5"/>
      <c r="J69" s="5"/>
      <c r="K69" s="5"/>
      <c r="L69" s="5"/>
      <c r="M69" s="5"/>
      <c r="N69" s="9">
        <v>0</v>
      </c>
      <c r="O69" s="14"/>
      <c r="P69" s="11"/>
      <c r="Q69" s="5"/>
      <c r="R69" s="5"/>
      <c r="S69" s="5"/>
      <c r="T69" s="52">
        <v>59</v>
      </c>
      <c r="U69" s="12"/>
      <c r="V69" s="5"/>
      <c r="W69" s="5"/>
      <c r="X69" s="5"/>
      <c r="Y69" s="5"/>
      <c r="Z69" s="6"/>
      <c r="AA69" s="13"/>
      <c r="AB69" s="8" t="s">
        <v>57</v>
      </c>
      <c r="AC69" s="54">
        <v>0</v>
      </c>
      <c r="AD69" s="10">
        <v>0</v>
      </c>
      <c r="AE69" s="9">
        <f t="shared" si="35"/>
        <v>0</v>
      </c>
      <c r="AF69" s="10"/>
      <c r="AG69" s="8">
        <v>65</v>
      </c>
      <c r="AH69" s="5"/>
      <c r="AI69" s="8">
        <v>61</v>
      </c>
      <c r="AJ69" s="8">
        <v>61</v>
      </c>
      <c r="AK69" s="64">
        <f t="shared" si="40"/>
        <v>0</v>
      </c>
      <c r="AL69" s="5"/>
      <c r="AM69" s="66"/>
      <c r="AN69" s="54">
        <v>0</v>
      </c>
      <c r="AO69" s="52">
        <v>0</v>
      </c>
      <c r="AP69" s="10">
        <v>0</v>
      </c>
      <c r="AQ69" s="52">
        <v>0</v>
      </c>
      <c r="AR69" s="10">
        <v>0</v>
      </c>
      <c r="AS69" s="52">
        <v>0</v>
      </c>
      <c r="AT69" s="9">
        <v>0</v>
      </c>
      <c r="AU69" s="52">
        <v>0</v>
      </c>
      <c r="AV69" s="9">
        <f t="shared" si="33"/>
        <v>0</v>
      </c>
      <c r="AW69" s="58">
        <v>0</v>
      </c>
      <c r="AX69" s="8">
        <v>0</v>
      </c>
      <c r="AY69" s="58">
        <v>0</v>
      </c>
      <c r="AZ69" s="52">
        <v>0</v>
      </c>
      <c r="BA69" s="58">
        <v>0</v>
      </c>
      <c r="BB69" s="8">
        <v>0</v>
      </c>
      <c r="BC69" s="58">
        <v>0</v>
      </c>
      <c r="BD69" s="8">
        <v>0</v>
      </c>
      <c r="BE69" s="58">
        <f t="shared" si="41"/>
        <v>0</v>
      </c>
    </row>
    <row r="70" spans="1:57" x14ac:dyDescent="0.25">
      <c r="A70" s="3"/>
      <c r="B70" s="4"/>
      <c r="C70" s="5"/>
      <c r="D70" s="5"/>
      <c r="E70" s="6"/>
      <c r="F70" s="7"/>
      <c r="G70" s="79" t="s">
        <v>57</v>
      </c>
      <c r="H70" s="4"/>
      <c r="I70" s="5"/>
      <c r="J70" s="5"/>
      <c r="K70" s="5"/>
      <c r="L70" s="5"/>
      <c r="M70" s="5"/>
      <c r="N70" s="9">
        <v>0</v>
      </c>
      <c r="O70" s="14"/>
      <c r="P70" s="11"/>
      <c r="Q70" s="5"/>
      <c r="R70" s="5"/>
      <c r="S70" s="5"/>
      <c r="T70" s="52">
        <v>60</v>
      </c>
      <c r="U70" s="12"/>
      <c r="V70" s="5"/>
      <c r="W70" s="5"/>
      <c r="X70" s="5"/>
      <c r="Y70" s="5"/>
      <c r="Z70" s="6"/>
      <c r="AA70" s="13"/>
      <c r="AB70" s="8" t="s">
        <v>57</v>
      </c>
      <c r="AC70" s="54">
        <v>0</v>
      </c>
      <c r="AD70" s="10">
        <v>0</v>
      </c>
      <c r="AE70" s="9">
        <f t="shared" si="35"/>
        <v>0</v>
      </c>
      <c r="AF70" s="10"/>
      <c r="AG70" s="8">
        <v>66</v>
      </c>
      <c r="AH70" s="5"/>
      <c r="AI70" s="8">
        <v>62</v>
      </c>
      <c r="AJ70" s="8">
        <v>62</v>
      </c>
      <c r="AK70" s="64">
        <f t="shared" si="40"/>
        <v>0</v>
      </c>
      <c r="AL70" s="5"/>
      <c r="AM70" s="66"/>
      <c r="AN70" s="54">
        <v>0</v>
      </c>
      <c r="AO70" s="52">
        <v>0</v>
      </c>
      <c r="AP70" s="10">
        <v>0</v>
      </c>
      <c r="AQ70" s="52">
        <v>0</v>
      </c>
      <c r="AR70" s="10">
        <v>0</v>
      </c>
      <c r="AS70" s="52">
        <v>0</v>
      </c>
      <c r="AT70" s="9">
        <v>0</v>
      </c>
      <c r="AU70" s="52">
        <v>0</v>
      </c>
      <c r="AV70" s="9">
        <f t="shared" si="33"/>
        <v>0</v>
      </c>
      <c r="AW70" s="58">
        <v>0</v>
      </c>
      <c r="AX70" s="8">
        <v>0</v>
      </c>
      <c r="AY70" s="58">
        <v>0</v>
      </c>
      <c r="AZ70" s="52">
        <v>0</v>
      </c>
      <c r="BA70" s="58">
        <v>0</v>
      </c>
      <c r="BB70" s="8">
        <v>0</v>
      </c>
      <c r="BC70" s="58">
        <v>0</v>
      </c>
      <c r="BD70" s="8">
        <v>0</v>
      </c>
      <c r="BE70" s="58">
        <f t="shared" si="41"/>
        <v>0</v>
      </c>
    </row>
    <row r="71" spans="1:57" x14ac:dyDescent="0.25">
      <c r="A71" s="3"/>
      <c r="B71" s="4"/>
      <c r="C71" s="5"/>
      <c r="D71" s="5"/>
      <c r="E71" s="6"/>
      <c r="F71" s="7"/>
      <c r="G71" s="79" t="s">
        <v>57</v>
      </c>
      <c r="H71" s="4"/>
      <c r="I71" s="5"/>
      <c r="J71" s="5"/>
      <c r="K71" s="5"/>
      <c r="L71" s="5"/>
      <c r="M71" s="5"/>
      <c r="N71" s="9">
        <v>0</v>
      </c>
      <c r="O71" s="14"/>
      <c r="P71" s="11"/>
      <c r="Q71" s="5"/>
      <c r="R71" s="5"/>
      <c r="S71" s="5"/>
      <c r="T71" s="52">
        <v>61</v>
      </c>
      <c r="U71" s="12"/>
      <c r="V71" s="5"/>
      <c r="W71" s="5"/>
      <c r="X71" s="5"/>
      <c r="Y71" s="5"/>
      <c r="Z71" s="6"/>
      <c r="AA71" s="13"/>
      <c r="AB71" s="8" t="s">
        <v>57</v>
      </c>
      <c r="AC71" s="54">
        <v>0</v>
      </c>
      <c r="AD71" s="10">
        <v>0</v>
      </c>
      <c r="AE71" s="9">
        <f t="shared" si="35"/>
        <v>0</v>
      </c>
      <c r="AF71" s="10"/>
      <c r="AG71" s="8">
        <v>67</v>
      </c>
      <c r="AH71" s="5"/>
      <c r="AI71" s="8">
        <v>63</v>
      </c>
      <c r="AJ71" s="8">
        <v>63</v>
      </c>
      <c r="AK71" s="64">
        <f t="shared" si="40"/>
        <v>0</v>
      </c>
      <c r="AL71" s="5"/>
      <c r="AM71" s="66"/>
      <c r="AN71" s="54">
        <v>0</v>
      </c>
      <c r="AO71" s="52">
        <v>0</v>
      </c>
      <c r="AP71" s="10">
        <v>0</v>
      </c>
      <c r="AQ71" s="52">
        <v>0</v>
      </c>
      <c r="AR71" s="10">
        <v>0</v>
      </c>
      <c r="AS71" s="52">
        <v>0</v>
      </c>
      <c r="AT71" s="9">
        <v>0</v>
      </c>
      <c r="AU71" s="52">
        <v>0</v>
      </c>
      <c r="AV71" s="9">
        <f t="shared" si="33"/>
        <v>0</v>
      </c>
      <c r="AW71" s="58">
        <v>0</v>
      </c>
      <c r="AX71" s="8">
        <v>0</v>
      </c>
      <c r="AY71" s="58">
        <v>0</v>
      </c>
      <c r="AZ71" s="52">
        <v>0</v>
      </c>
      <c r="BA71" s="58">
        <v>0</v>
      </c>
      <c r="BB71" s="8">
        <v>0</v>
      </c>
      <c r="BC71" s="58">
        <v>0</v>
      </c>
      <c r="BD71" s="8">
        <v>0</v>
      </c>
      <c r="BE71" s="58">
        <f t="shared" si="41"/>
        <v>0</v>
      </c>
    </row>
    <row r="72" spans="1:57" x14ac:dyDescent="0.25">
      <c r="A72" s="3"/>
      <c r="B72" s="4"/>
      <c r="C72" s="5"/>
      <c r="D72" s="5"/>
      <c r="E72" s="6"/>
      <c r="F72" s="7"/>
      <c r="G72" s="79" t="s">
        <v>57</v>
      </c>
      <c r="H72" s="4"/>
      <c r="I72" s="5"/>
      <c r="J72" s="5"/>
      <c r="K72" s="5"/>
      <c r="L72" s="5"/>
      <c r="M72" s="5"/>
      <c r="N72" s="9">
        <v>0</v>
      </c>
      <c r="O72" s="14"/>
      <c r="P72" s="11"/>
      <c r="Q72" s="5"/>
      <c r="R72" s="5"/>
      <c r="S72" s="5"/>
      <c r="T72" s="52">
        <v>62</v>
      </c>
      <c r="U72" s="12"/>
      <c r="V72" s="5"/>
      <c r="W72" s="5"/>
      <c r="X72" s="5"/>
      <c r="Y72" s="5"/>
      <c r="Z72" s="6"/>
      <c r="AA72" s="13"/>
      <c r="AB72" s="8" t="s">
        <v>57</v>
      </c>
      <c r="AC72" s="54">
        <v>0</v>
      </c>
      <c r="AD72" s="10">
        <v>0</v>
      </c>
      <c r="AE72" s="9">
        <f t="shared" si="35"/>
        <v>0</v>
      </c>
      <c r="AF72" s="10"/>
      <c r="AG72" s="8">
        <v>68</v>
      </c>
      <c r="AH72" s="5"/>
      <c r="AI72" s="8">
        <v>64</v>
      </c>
      <c r="AJ72" s="8">
        <v>64</v>
      </c>
      <c r="AK72" s="64">
        <f t="shared" si="40"/>
        <v>0</v>
      </c>
      <c r="AL72" s="5"/>
      <c r="AM72" s="66"/>
      <c r="AN72" s="54">
        <v>0</v>
      </c>
      <c r="AO72" s="52">
        <v>0</v>
      </c>
      <c r="AP72" s="10">
        <v>0</v>
      </c>
      <c r="AQ72" s="52">
        <v>0</v>
      </c>
      <c r="AR72" s="10">
        <v>0</v>
      </c>
      <c r="AS72" s="52">
        <v>0</v>
      </c>
      <c r="AT72" s="9">
        <v>0</v>
      </c>
      <c r="AU72" s="52">
        <v>0</v>
      </c>
      <c r="AV72" s="9">
        <f t="shared" si="33"/>
        <v>0</v>
      </c>
      <c r="AW72" s="58">
        <v>0</v>
      </c>
      <c r="AX72" s="8">
        <v>0</v>
      </c>
      <c r="AY72" s="58">
        <v>0</v>
      </c>
      <c r="AZ72" s="52">
        <v>0</v>
      </c>
      <c r="BA72" s="58">
        <v>0</v>
      </c>
      <c r="BB72" s="8">
        <v>0</v>
      </c>
      <c r="BC72" s="58">
        <v>0</v>
      </c>
      <c r="BD72" s="8">
        <v>0</v>
      </c>
      <c r="BE72" s="58">
        <f t="shared" si="41"/>
        <v>0</v>
      </c>
    </row>
    <row r="73" spans="1:57" x14ac:dyDescent="0.25">
      <c r="A73" s="3"/>
      <c r="B73" s="4"/>
      <c r="C73" s="5"/>
      <c r="D73" s="5"/>
      <c r="E73" s="6"/>
      <c r="F73" s="7"/>
      <c r="G73" s="79" t="s">
        <v>57</v>
      </c>
      <c r="H73" s="4"/>
      <c r="I73" s="5"/>
      <c r="J73" s="5"/>
      <c r="K73" s="5"/>
      <c r="L73" s="5"/>
      <c r="M73" s="5"/>
      <c r="N73" s="9">
        <v>0</v>
      </c>
      <c r="O73" s="14"/>
      <c r="P73" s="11"/>
      <c r="Q73" s="5"/>
      <c r="R73" s="5"/>
      <c r="S73" s="5"/>
      <c r="T73" s="52">
        <v>63</v>
      </c>
      <c r="U73" s="12"/>
      <c r="V73" s="5"/>
      <c r="W73" s="5"/>
      <c r="X73" s="5"/>
      <c r="Y73" s="5"/>
      <c r="Z73" s="6"/>
      <c r="AA73" s="13"/>
      <c r="AB73" s="8" t="s">
        <v>57</v>
      </c>
      <c r="AC73" s="54">
        <v>0</v>
      </c>
      <c r="AD73" s="10">
        <v>0</v>
      </c>
      <c r="AE73" s="9">
        <f t="shared" si="35"/>
        <v>0</v>
      </c>
      <c r="AF73" s="10"/>
      <c r="AG73" s="8">
        <v>69</v>
      </c>
      <c r="AH73" s="5"/>
      <c r="AI73" s="8">
        <v>65</v>
      </c>
      <c r="AJ73" s="8">
        <v>65</v>
      </c>
      <c r="AK73" s="64">
        <f t="shared" si="40"/>
        <v>0</v>
      </c>
      <c r="AL73" s="5"/>
      <c r="AM73" s="66"/>
      <c r="AN73" s="54">
        <v>0</v>
      </c>
      <c r="AO73" s="52">
        <v>0</v>
      </c>
      <c r="AP73" s="10">
        <v>0</v>
      </c>
      <c r="AQ73" s="52">
        <v>0</v>
      </c>
      <c r="AR73" s="10">
        <v>0</v>
      </c>
      <c r="AS73" s="52">
        <v>0</v>
      </c>
      <c r="AT73" s="9">
        <v>0</v>
      </c>
      <c r="AU73" s="52">
        <v>0</v>
      </c>
      <c r="AV73" s="9">
        <f t="shared" si="33"/>
        <v>0</v>
      </c>
      <c r="AW73" s="58">
        <v>0</v>
      </c>
      <c r="AX73" s="8">
        <v>0</v>
      </c>
      <c r="AY73" s="58">
        <v>0</v>
      </c>
      <c r="AZ73" s="52">
        <v>0</v>
      </c>
      <c r="BA73" s="58">
        <v>0</v>
      </c>
      <c r="BB73" s="8">
        <v>0</v>
      </c>
      <c r="BC73" s="58">
        <v>0</v>
      </c>
      <c r="BD73" s="8">
        <v>0</v>
      </c>
      <c r="BE73" s="58">
        <f t="shared" si="41"/>
        <v>0</v>
      </c>
    </row>
    <row r="74" spans="1:57" x14ac:dyDescent="0.25">
      <c r="A74" s="3"/>
      <c r="B74" s="4"/>
      <c r="C74" s="5"/>
      <c r="D74" s="5"/>
      <c r="E74" s="6"/>
      <c r="F74" s="7"/>
      <c r="G74" s="79" t="s">
        <v>57</v>
      </c>
      <c r="H74" s="4"/>
      <c r="I74" s="5"/>
      <c r="J74" s="5"/>
      <c r="K74" s="5"/>
      <c r="L74" s="5"/>
      <c r="M74" s="5"/>
      <c r="N74" s="9">
        <v>0</v>
      </c>
      <c r="O74" s="14"/>
      <c r="P74" s="11"/>
      <c r="Q74" s="5"/>
      <c r="R74" s="5"/>
      <c r="S74" s="5"/>
      <c r="T74" s="52">
        <v>64</v>
      </c>
      <c r="U74" s="12"/>
      <c r="V74" s="5"/>
      <c r="W74" s="5"/>
      <c r="X74" s="5"/>
      <c r="Y74" s="5"/>
      <c r="Z74" s="6"/>
      <c r="AA74" s="13"/>
      <c r="AB74" s="8" t="s">
        <v>57</v>
      </c>
      <c r="AC74" s="54">
        <v>0</v>
      </c>
      <c r="AD74" s="10">
        <v>0</v>
      </c>
      <c r="AE74" s="9">
        <f t="shared" si="35"/>
        <v>0</v>
      </c>
      <c r="AF74" s="10"/>
      <c r="AG74" s="8">
        <v>70</v>
      </c>
      <c r="AH74" s="5"/>
      <c r="AI74" s="8">
        <v>66</v>
      </c>
      <c r="AJ74" s="8">
        <v>66</v>
      </c>
      <c r="AK74" s="64">
        <f t="shared" si="40"/>
        <v>0</v>
      </c>
      <c r="AL74" s="5"/>
      <c r="AM74" s="66"/>
      <c r="AN74" s="54">
        <v>0</v>
      </c>
      <c r="AO74" s="52">
        <v>0</v>
      </c>
      <c r="AP74" s="10">
        <v>0</v>
      </c>
      <c r="AQ74" s="52">
        <v>0</v>
      </c>
      <c r="AR74" s="10">
        <v>0</v>
      </c>
      <c r="AS74" s="52">
        <v>0</v>
      </c>
      <c r="AT74" s="9">
        <v>0</v>
      </c>
      <c r="AU74" s="52">
        <v>0</v>
      </c>
      <c r="AV74" s="9">
        <f t="shared" si="33"/>
        <v>0</v>
      </c>
      <c r="AW74" s="58">
        <v>0</v>
      </c>
      <c r="AX74" s="8">
        <v>0</v>
      </c>
      <c r="AY74" s="58">
        <v>0</v>
      </c>
      <c r="AZ74" s="52">
        <v>0</v>
      </c>
      <c r="BA74" s="58">
        <v>0</v>
      </c>
      <c r="BB74" s="8">
        <v>0</v>
      </c>
      <c r="BC74" s="58">
        <v>0</v>
      </c>
      <c r="BD74" s="8">
        <v>0</v>
      </c>
      <c r="BE74" s="58">
        <f t="shared" si="41"/>
        <v>0</v>
      </c>
    </row>
    <row r="75" spans="1:57" x14ac:dyDescent="0.25">
      <c r="A75" s="3"/>
      <c r="B75" s="4"/>
      <c r="C75" s="5"/>
      <c r="D75" s="5"/>
      <c r="E75" s="6"/>
      <c r="F75" s="7"/>
      <c r="G75" s="79" t="s">
        <v>57</v>
      </c>
      <c r="H75" s="4"/>
      <c r="I75" s="5"/>
      <c r="J75" s="5"/>
      <c r="K75" s="5"/>
      <c r="L75" s="5"/>
      <c r="M75" s="5"/>
      <c r="N75" s="9">
        <v>0</v>
      </c>
      <c r="O75" s="14"/>
      <c r="P75" s="11"/>
      <c r="Q75" s="5"/>
      <c r="R75" s="5"/>
      <c r="S75" s="5"/>
      <c r="T75" s="52">
        <v>65</v>
      </c>
      <c r="U75" s="12"/>
      <c r="V75" s="5"/>
      <c r="W75" s="5"/>
      <c r="X75" s="5"/>
      <c r="Y75" s="5"/>
      <c r="Z75" s="6"/>
      <c r="AA75" s="13"/>
      <c r="AB75" s="8" t="s">
        <v>57</v>
      </c>
      <c r="AC75" s="54">
        <v>0</v>
      </c>
      <c r="AD75" s="10">
        <v>0</v>
      </c>
      <c r="AE75" s="9">
        <f t="shared" si="35"/>
        <v>0</v>
      </c>
      <c r="AF75" s="10"/>
      <c r="AG75" s="8">
        <v>71</v>
      </c>
      <c r="AH75" s="5"/>
      <c r="AI75" s="8">
        <v>67</v>
      </c>
      <c r="AJ75" s="8">
        <v>67</v>
      </c>
      <c r="AK75" s="64">
        <f t="shared" si="40"/>
        <v>0</v>
      </c>
      <c r="AL75" s="5"/>
      <c r="AM75" s="66"/>
      <c r="AN75" s="54">
        <v>0</v>
      </c>
      <c r="AO75" s="52">
        <v>0</v>
      </c>
      <c r="AP75" s="10">
        <v>0</v>
      </c>
      <c r="AQ75" s="52">
        <v>0</v>
      </c>
      <c r="AR75" s="10">
        <v>0</v>
      </c>
      <c r="AS75" s="52">
        <v>0</v>
      </c>
      <c r="AT75" s="9">
        <v>0</v>
      </c>
      <c r="AU75" s="52">
        <v>0</v>
      </c>
      <c r="AV75" s="9">
        <f t="shared" si="33"/>
        <v>0</v>
      </c>
      <c r="AW75" s="58">
        <v>0</v>
      </c>
      <c r="AX75" s="8">
        <v>0</v>
      </c>
      <c r="AY75" s="58">
        <v>0</v>
      </c>
      <c r="AZ75" s="52">
        <v>0</v>
      </c>
      <c r="BA75" s="58">
        <v>0</v>
      </c>
      <c r="BB75" s="8">
        <v>0</v>
      </c>
      <c r="BC75" s="58">
        <v>0</v>
      </c>
      <c r="BD75" s="8">
        <v>0</v>
      </c>
      <c r="BE75" s="58">
        <f t="shared" si="41"/>
        <v>0</v>
      </c>
    </row>
    <row r="76" spans="1:57" x14ac:dyDescent="0.25">
      <c r="A76" s="3"/>
      <c r="B76" s="4"/>
      <c r="C76" s="5"/>
      <c r="D76" s="5"/>
      <c r="E76" s="6"/>
      <c r="F76" s="7"/>
      <c r="G76" s="79" t="s">
        <v>57</v>
      </c>
      <c r="H76" s="4"/>
      <c r="I76" s="5"/>
      <c r="J76" s="5"/>
      <c r="K76" s="5"/>
      <c r="L76" s="5"/>
      <c r="M76" s="5"/>
      <c r="N76" s="9">
        <v>0</v>
      </c>
      <c r="O76" s="14"/>
      <c r="P76" s="11"/>
      <c r="Q76" s="5"/>
      <c r="R76" s="5"/>
      <c r="S76" s="5"/>
      <c r="T76" s="52">
        <v>66</v>
      </c>
      <c r="U76" s="12"/>
      <c r="V76" s="5"/>
      <c r="W76" s="5"/>
      <c r="X76" s="5"/>
      <c r="Y76" s="5"/>
      <c r="Z76" s="6"/>
      <c r="AA76" s="13"/>
      <c r="AB76" s="8" t="s">
        <v>57</v>
      </c>
      <c r="AC76" s="54">
        <v>0</v>
      </c>
      <c r="AD76" s="10">
        <v>0</v>
      </c>
      <c r="AE76" s="9">
        <f t="shared" si="35"/>
        <v>0</v>
      </c>
      <c r="AF76" s="10"/>
      <c r="AG76" s="8">
        <v>72</v>
      </c>
      <c r="AH76" s="5"/>
      <c r="AI76" s="8">
        <v>68</v>
      </c>
      <c r="AJ76" s="8">
        <v>68</v>
      </c>
      <c r="AK76" s="64">
        <f t="shared" si="40"/>
        <v>0</v>
      </c>
      <c r="AL76" s="5"/>
      <c r="AM76" s="66"/>
      <c r="AN76" s="54">
        <v>0</v>
      </c>
      <c r="AO76" s="52">
        <v>0</v>
      </c>
      <c r="AP76" s="10">
        <v>0</v>
      </c>
      <c r="AQ76" s="52">
        <v>0</v>
      </c>
      <c r="AR76" s="10">
        <v>0</v>
      </c>
      <c r="AS76" s="52">
        <v>0</v>
      </c>
      <c r="AT76" s="9">
        <v>0</v>
      </c>
      <c r="AU76" s="52">
        <v>0</v>
      </c>
      <c r="AV76" s="9">
        <f t="shared" si="33"/>
        <v>0</v>
      </c>
      <c r="AW76" s="58">
        <v>0</v>
      </c>
      <c r="AX76" s="8">
        <v>0</v>
      </c>
      <c r="AY76" s="58">
        <v>0</v>
      </c>
      <c r="AZ76" s="52">
        <v>0</v>
      </c>
      <c r="BA76" s="58">
        <v>0</v>
      </c>
      <c r="BB76" s="8">
        <v>0</v>
      </c>
      <c r="BC76" s="58">
        <v>0</v>
      </c>
      <c r="BD76" s="8">
        <v>0</v>
      </c>
      <c r="BE76" s="58">
        <f t="shared" si="41"/>
        <v>0</v>
      </c>
    </row>
    <row r="77" spans="1:57" x14ac:dyDescent="0.25">
      <c r="A77" s="3"/>
      <c r="B77" s="4"/>
      <c r="C77" s="5"/>
      <c r="D77" s="5"/>
      <c r="E77" s="6"/>
      <c r="F77" s="7"/>
      <c r="G77" s="79" t="s">
        <v>57</v>
      </c>
      <c r="H77" s="4"/>
      <c r="I77" s="5"/>
      <c r="J77" s="5"/>
      <c r="K77" s="5"/>
      <c r="L77" s="5"/>
      <c r="M77" s="5"/>
      <c r="N77" s="9">
        <v>0</v>
      </c>
      <c r="O77" s="14"/>
      <c r="P77" s="11"/>
      <c r="Q77" s="5"/>
      <c r="R77" s="5"/>
      <c r="S77" s="5"/>
      <c r="T77" s="52">
        <v>67</v>
      </c>
      <c r="U77" s="12"/>
      <c r="V77" s="5"/>
      <c r="W77" s="5"/>
      <c r="X77" s="5"/>
      <c r="Y77" s="5"/>
      <c r="Z77" s="6"/>
      <c r="AA77" s="13"/>
      <c r="AB77" s="8" t="s">
        <v>57</v>
      </c>
      <c r="AC77" s="54">
        <v>0</v>
      </c>
      <c r="AD77" s="10">
        <v>0</v>
      </c>
      <c r="AE77" s="9">
        <f t="shared" si="35"/>
        <v>0</v>
      </c>
      <c r="AF77" s="10"/>
      <c r="AG77" s="8">
        <v>73</v>
      </c>
      <c r="AH77" s="5"/>
      <c r="AI77" s="8">
        <v>69</v>
      </c>
      <c r="AJ77" s="8">
        <v>69</v>
      </c>
      <c r="AK77" s="64">
        <f t="shared" si="40"/>
        <v>0</v>
      </c>
      <c r="AL77" s="5"/>
      <c r="AM77" s="66"/>
      <c r="AN77" s="54">
        <v>0</v>
      </c>
      <c r="AO77" s="52">
        <v>0</v>
      </c>
      <c r="AP77" s="10">
        <v>0</v>
      </c>
      <c r="AQ77" s="52">
        <v>0</v>
      </c>
      <c r="AR77" s="10">
        <v>0</v>
      </c>
      <c r="AS77" s="52">
        <v>0</v>
      </c>
      <c r="AT77" s="9">
        <v>0</v>
      </c>
      <c r="AU77" s="52">
        <v>0</v>
      </c>
      <c r="AV77" s="9">
        <f t="shared" si="33"/>
        <v>0</v>
      </c>
      <c r="AW77" s="58">
        <v>0</v>
      </c>
      <c r="AX77" s="8">
        <v>0</v>
      </c>
      <c r="AY77" s="58">
        <v>0</v>
      </c>
      <c r="AZ77" s="52">
        <v>0</v>
      </c>
      <c r="BA77" s="58">
        <v>0</v>
      </c>
      <c r="BB77" s="8">
        <v>0</v>
      </c>
      <c r="BC77" s="58">
        <v>0</v>
      </c>
      <c r="BD77" s="8">
        <v>0</v>
      </c>
      <c r="BE77" s="58">
        <f t="shared" si="41"/>
        <v>0</v>
      </c>
    </row>
    <row r="78" spans="1:57" x14ac:dyDescent="0.25">
      <c r="A78" s="3"/>
      <c r="B78" s="4"/>
      <c r="C78" s="5"/>
      <c r="D78" s="5"/>
      <c r="E78" s="6"/>
      <c r="F78" s="7"/>
      <c r="G78" s="79" t="s">
        <v>57</v>
      </c>
      <c r="H78" s="4"/>
      <c r="I78" s="5"/>
      <c r="J78" s="5"/>
      <c r="K78" s="5"/>
      <c r="L78" s="5"/>
      <c r="M78" s="5"/>
      <c r="N78" s="9">
        <v>0</v>
      </c>
      <c r="O78" s="14"/>
      <c r="P78" s="11"/>
      <c r="Q78" s="5"/>
      <c r="R78" s="5"/>
      <c r="S78" s="5"/>
      <c r="T78" s="52">
        <v>68</v>
      </c>
      <c r="U78" s="12"/>
      <c r="V78" s="5"/>
      <c r="W78" s="5"/>
      <c r="X78" s="5"/>
      <c r="Y78" s="5"/>
      <c r="Z78" s="6"/>
      <c r="AA78" s="13"/>
      <c r="AB78" s="8" t="s">
        <v>57</v>
      </c>
      <c r="AC78" s="54">
        <v>0</v>
      </c>
      <c r="AD78" s="10">
        <v>0</v>
      </c>
      <c r="AE78" s="9">
        <f t="shared" si="35"/>
        <v>0</v>
      </c>
      <c r="AF78" s="10"/>
      <c r="AG78" s="8">
        <v>74</v>
      </c>
      <c r="AH78" s="5"/>
      <c r="AI78" s="8">
        <v>70</v>
      </c>
      <c r="AJ78" s="8">
        <v>70</v>
      </c>
      <c r="AK78" s="64">
        <f t="shared" si="40"/>
        <v>0</v>
      </c>
      <c r="AL78" s="5"/>
      <c r="AM78" s="66"/>
      <c r="AN78" s="54">
        <v>0</v>
      </c>
      <c r="AO78" s="52">
        <v>0</v>
      </c>
      <c r="AP78" s="10">
        <v>0</v>
      </c>
      <c r="AQ78" s="52">
        <v>0</v>
      </c>
      <c r="AR78" s="10">
        <v>0</v>
      </c>
      <c r="AS78" s="52">
        <v>0</v>
      </c>
      <c r="AT78" s="9">
        <v>0</v>
      </c>
      <c r="AU78" s="52">
        <v>0</v>
      </c>
      <c r="AV78" s="9">
        <f t="shared" si="33"/>
        <v>0</v>
      </c>
      <c r="AW78" s="58">
        <v>0</v>
      </c>
      <c r="AX78" s="8">
        <v>0</v>
      </c>
      <c r="AY78" s="58">
        <v>0</v>
      </c>
      <c r="AZ78" s="52">
        <v>0</v>
      </c>
      <c r="BA78" s="58">
        <v>0</v>
      </c>
      <c r="BB78" s="8">
        <v>0</v>
      </c>
      <c r="BC78" s="58">
        <v>0</v>
      </c>
      <c r="BD78" s="8">
        <v>0</v>
      </c>
      <c r="BE78" s="58">
        <f t="shared" si="41"/>
        <v>0</v>
      </c>
    </row>
    <row r="79" spans="1:57" x14ac:dyDescent="0.25">
      <c r="A79" s="3"/>
      <c r="B79" s="4"/>
      <c r="C79" s="5"/>
      <c r="D79" s="5"/>
      <c r="E79" s="6"/>
      <c r="F79" s="7"/>
      <c r="G79" s="79" t="s">
        <v>57</v>
      </c>
      <c r="H79" s="4"/>
      <c r="I79" s="5"/>
      <c r="J79" s="5"/>
      <c r="K79" s="5"/>
      <c r="L79" s="5"/>
      <c r="M79" s="5"/>
      <c r="N79" s="9">
        <v>0</v>
      </c>
      <c r="O79" s="14"/>
      <c r="P79" s="11"/>
      <c r="Q79" s="5"/>
      <c r="R79" s="5"/>
      <c r="S79" s="5"/>
      <c r="T79" s="52">
        <v>69</v>
      </c>
      <c r="U79" s="12"/>
      <c r="V79" s="5"/>
      <c r="W79" s="5"/>
      <c r="X79" s="5"/>
      <c r="Y79" s="5"/>
      <c r="Z79" s="6"/>
      <c r="AA79" s="13"/>
      <c r="AB79" s="8" t="s">
        <v>57</v>
      </c>
      <c r="AC79" s="54">
        <v>0</v>
      </c>
      <c r="AD79" s="10">
        <v>0</v>
      </c>
      <c r="AE79" s="9">
        <f t="shared" si="35"/>
        <v>0</v>
      </c>
      <c r="AF79" s="10"/>
      <c r="AG79" s="8">
        <v>75</v>
      </c>
      <c r="AH79" s="5"/>
      <c r="AI79" s="8">
        <v>71</v>
      </c>
      <c r="AJ79" s="8">
        <v>71</v>
      </c>
      <c r="AK79" s="64">
        <f t="shared" si="40"/>
        <v>0</v>
      </c>
      <c r="AL79" s="5"/>
      <c r="AM79" s="66"/>
      <c r="AN79" s="54">
        <v>0</v>
      </c>
      <c r="AO79" s="52">
        <v>0</v>
      </c>
      <c r="AP79" s="10">
        <v>0</v>
      </c>
      <c r="AQ79" s="52">
        <v>0</v>
      </c>
      <c r="AR79" s="10">
        <v>0</v>
      </c>
      <c r="AS79" s="52">
        <v>0</v>
      </c>
      <c r="AT79" s="9">
        <v>0</v>
      </c>
      <c r="AU79" s="52">
        <v>0</v>
      </c>
      <c r="AV79" s="9">
        <f t="shared" si="33"/>
        <v>0</v>
      </c>
      <c r="AW79" s="58">
        <v>0</v>
      </c>
      <c r="AX79" s="8">
        <v>0</v>
      </c>
      <c r="AY79" s="58">
        <v>0</v>
      </c>
      <c r="AZ79" s="52">
        <v>0</v>
      </c>
      <c r="BA79" s="58">
        <v>0</v>
      </c>
      <c r="BB79" s="8">
        <v>0</v>
      </c>
      <c r="BC79" s="58">
        <v>0</v>
      </c>
      <c r="BD79" s="8">
        <v>0</v>
      </c>
      <c r="BE79" s="58">
        <f t="shared" si="41"/>
        <v>0</v>
      </c>
    </row>
    <row r="80" spans="1:57" x14ac:dyDescent="0.25">
      <c r="A80" s="3"/>
      <c r="B80" s="4"/>
      <c r="C80" s="5"/>
      <c r="D80" s="5"/>
      <c r="E80" s="6"/>
      <c r="F80" s="7"/>
      <c r="G80" s="79" t="s">
        <v>57</v>
      </c>
      <c r="H80" s="4"/>
      <c r="I80" s="5"/>
      <c r="J80" s="5"/>
      <c r="K80" s="5"/>
      <c r="L80" s="5"/>
      <c r="M80" s="5"/>
      <c r="N80" s="9">
        <v>0</v>
      </c>
      <c r="O80" s="14"/>
      <c r="P80" s="11"/>
      <c r="Q80" s="5"/>
      <c r="R80" s="5"/>
      <c r="S80" s="5"/>
      <c r="T80" s="52">
        <v>70</v>
      </c>
      <c r="U80" s="12"/>
      <c r="V80" s="5"/>
      <c r="W80" s="5"/>
      <c r="X80" s="5"/>
      <c r="Y80" s="5"/>
      <c r="Z80" s="6"/>
      <c r="AA80" s="13"/>
      <c r="AB80" s="8" t="s">
        <v>57</v>
      </c>
      <c r="AC80" s="54">
        <v>0</v>
      </c>
      <c r="AD80" s="10">
        <v>0</v>
      </c>
      <c r="AE80" s="9">
        <f t="shared" si="35"/>
        <v>0</v>
      </c>
      <c r="AF80" s="10"/>
      <c r="AG80" s="8">
        <v>76</v>
      </c>
      <c r="AH80" s="5"/>
      <c r="AI80" s="8">
        <v>72</v>
      </c>
      <c r="AJ80" s="8">
        <v>72</v>
      </c>
      <c r="AK80" s="64">
        <f t="shared" si="40"/>
        <v>0</v>
      </c>
      <c r="AL80" s="5"/>
      <c r="AM80" s="66"/>
      <c r="AN80" s="54">
        <v>0</v>
      </c>
      <c r="AO80" s="52">
        <v>0</v>
      </c>
      <c r="AP80" s="10">
        <v>0</v>
      </c>
      <c r="AQ80" s="52">
        <v>0</v>
      </c>
      <c r="AR80" s="10">
        <v>0</v>
      </c>
      <c r="AS80" s="52">
        <v>0</v>
      </c>
      <c r="AT80" s="9">
        <v>0</v>
      </c>
      <c r="AU80" s="52">
        <v>0</v>
      </c>
      <c r="AV80" s="9">
        <f t="shared" si="33"/>
        <v>0</v>
      </c>
      <c r="AW80" s="58">
        <v>0</v>
      </c>
      <c r="AX80" s="8">
        <v>0</v>
      </c>
      <c r="AY80" s="58">
        <v>0</v>
      </c>
      <c r="AZ80" s="52">
        <v>0</v>
      </c>
      <c r="BA80" s="58">
        <v>0</v>
      </c>
      <c r="BB80" s="8">
        <v>0</v>
      </c>
      <c r="BC80" s="58">
        <v>0</v>
      </c>
      <c r="BD80" s="8">
        <v>0</v>
      </c>
      <c r="BE80" s="58">
        <f t="shared" si="41"/>
        <v>0</v>
      </c>
    </row>
    <row r="81" spans="1:57" x14ac:dyDescent="0.25">
      <c r="A81" s="3"/>
      <c r="B81" s="4"/>
      <c r="C81" s="5"/>
      <c r="D81" s="5"/>
      <c r="E81" s="6"/>
      <c r="F81" s="7"/>
      <c r="G81" s="79" t="s">
        <v>57</v>
      </c>
      <c r="H81" s="4"/>
      <c r="I81" s="5"/>
      <c r="J81" s="5"/>
      <c r="K81" s="5"/>
      <c r="L81" s="5"/>
      <c r="M81" s="5"/>
      <c r="N81" s="9">
        <v>0</v>
      </c>
      <c r="O81" s="14"/>
      <c r="P81" s="11"/>
      <c r="Q81" s="5"/>
      <c r="R81" s="5"/>
      <c r="S81" s="5"/>
      <c r="T81" s="52">
        <v>71</v>
      </c>
      <c r="U81" s="12"/>
      <c r="V81" s="5"/>
      <c r="W81" s="5"/>
      <c r="X81" s="5"/>
      <c r="Y81" s="5"/>
      <c r="Z81" s="6"/>
      <c r="AA81" s="13"/>
      <c r="AB81" s="8" t="s">
        <v>57</v>
      </c>
      <c r="AC81" s="54">
        <v>0</v>
      </c>
      <c r="AD81" s="10">
        <v>0</v>
      </c>
      <c r="AE81" s="9">
        <f t="shared" si="35"/>
        <v>0</v>
      </c>
      <c r="AF81" s="10"/>
      <c r="AG81" s="8">
        <v>77</v>
      </c>
      <c r="AH81" s="5"/>
      <c r="AI81" s="8">
        <v>73</v>
      </c>
      <c r="AJ81" s="8">
        <v>73</v>
      </c>
      <c r="AK81" s="64">
        <f t="shared" si="40"/>
        <v>0</v>
      </c>
      <c r="AL81" s="5"/>
      <c r="AM81" s="66"/>
      <c r="AN81" s="54">
        <v>0</v>
      </c>
      <c r="AO81" s="52">
        <v>0</v>
      </c>
      <c r="AP81" s="10">
        <v>0</v>
      </c>
      <c r="AQ81" s="52">
        <v>0</v>
      </c>
      <c r="AR81" s="10">
        <v>0</v>
      </c>
      <c r="AS81" s="52">
        <v>0</v>
      </c>
      <c r="AT81" s="9">
        <v>0</v>
      </c>
      <c r="AU81" s="52">
        <v>0</v>
      </c>
      <c r="AV81" s="9">
        <f t="shared" si="33"/>
        <v>0</v>
      </c>
      <c r="AW81" s="58">
        <v>0</v>
      </c>
      <c r="AX81" s="8">
        <v>0</v>
      </c>
      <c r="AY81" s="58">
        <v>0</v>
      </c>
      <c r="AZ81" s="52">
        <v>0</v>
      </c>
      <c r="BA81" s="58">
        <v>0</v>
      </c>
      <c r="BB81" s="8">
        <v>0</v>
      </c>
      <c r="BC81" s="58">
        <v>0</v>
      </c>
      <c r="BD81" s="8">
        <v>0</v>
      </c>
      <c r="BE81" s="58">
        <f t="shared" si="41"/>
        <v>0</v>
      </c>
    </row>
    <row r="82" spans="1:57" x14ac:dyDescent="0.25">
      <c r="A82" s="3"/>
      <c r="B82" s="4"/>
      <c r="C82" s="5"/>
      <c r="D82" s="5"/>
      <c r="E82" s="6"/>
      <c r="F82" s="7"/>
      <c r="G82" s="79" t="s">
        <v>57</v>
      </c>
      <c r="H82" s="4"/>
      <c r="I82" s="5"/>
      <c r="J82" s="5"/>
      <c r="K82" s="5"/>
      <c r="L82" s="5"/>
      <c r="M82" s="5"/>
      <c r="N82" s="9">
        <v>0</v>
      </c>
      <c r="O82" s="14"/>
      <c r="P82" s="11"/>
      <c r="Q82" s="5"/>
      <c r="R82" s="5"/>
      <c r="S82" s="5"/>
      <c r="T82" s="52">
        <v>72</v>
      </c>
      <c r="U82" s="12"/>
      <c r="V82" s="5"/>
      <c r="W82" s="5"/>
      <c r="X82" s="5"/>
      <c r="Y82" s="5"/>
      <c r="Z82" s="6"/>
      <c r="AA82" s="13"/>
      <c r="AB82" s="8" t="s">
        <v>57</v>
      </c>
      <c r="AC82" s="54">
        <v>0</v>
      </c>
      <c r="AD82" s="10">
        <v>0</v>
      </c>
      <c r="AE82" s="9">
        <f t="shared" si="35"/>
        <v>0</v>
      </c>
      <c r="AF82" s="10"/>
      <c r="AG82" s="8">
        <v>78</v>
      </c>
      <c r="AH82" s="5"/>
      <c r="AI82" s="8">
        <v>74</v>
      </c>
      <c r="AJ82" s="8">
        <v>74</v>
      </c>
      <c r="AK82" s="64">
        <f t="shared" si="40"/>
        <v>0</v>
      </c>
      <c r="AL82" s="5"/>
      <c r="AM82" s="66"/>
      <c r="AN82" s="54">
        <v>0</v>
      </c>
      <c r="AO82" s="52">
        <v>0</v>
      </c>
      <c r="AP82" s="10">
        <v>0</v>
      </c>
      <c r="AQ82" s="52">
        <v>0</v>
      </c>
      <c r="AR82" s="10">
        <v>0</v>
      </c>
      <c r="AS82" s="52">
        <v>0</v>
      </c>
      <c r="AT82" s="9">
        <v>0</v>
      </c>
      <c r="AU82" s="52">
        <v>0</v>
      </c>
      <c r="AV82" s="9">
        <f t="shared" si="33"/>
        <v>0</v>
      </c>
      <c r="AW82" s="58">
        <v>0</v>
      </c>
      <c r="AX82" s="8">
        <v>0</v>
      </c>
      <c r="AY82" s="58">
        <v>0</v>
      </c>
      <c r="AZ82" s="52">
        <v>0</v>
      </c>
      <c r="BA82" s="58">
        <v>0</v>
      </c>
      <c r="BB82" s="8">
        <v>0</v>
      </c>
      <c r="BC82" s="58">
        <v>0</v>
      </c>
      <c r="BD82" s="8">
        <v>0</v>
      </c>
      <c r="BE82" s="58">
        <f t="shared" si="41"/>
        <v>0</v>
      </c>
    </row>
    <row r="83" spans="1:57" x14ac:dyDescent="0.25">
      <c r="A83" s="3"/>
      <c r="B83" s="4"/>
      <c r="C83" s="5"/>
      <c r="D83" s="5"/>
      <c r="E83" s="6"/>
      <c r="F83" s="7"/>
      <c r="G83" s="79" t="s">
        <v>57</v>
      </c>
      <c r="H83" s="4"/>
      <c r="I83" s="5"/>
      <c r="J83" s="5"/>
      <c r="K83" s="5"/>
      <c r="L83" s="5"/>
      <c r="M83" s="5"/>
      <c r="N83" s="9">
        <v>0</v>
      </c>
      <c r="O83" s="14"/>
      <c r="P83" s="11"/>
      <c r="Q83" s="5"/>
      <c r="R83" s="5"/>
      <c r="S83" s="5"/>
      <c r="T83" s="52">
        <v>73</v>
      </c>
      <c r="U83" s="12"/>
      <c r="V83" s="5"/>
      <c r="W83" s="5"/>
      <c r="X83" s="5"/>
      <c r="Y83" s="5"/>
      <c r="Z83" s="6"/>
      <c r="AA83" s="13"/>
      <c r="AB83" s="8" t="s">
        <v>57</v>
      </c>
      <c r="AC83" s="54">
        <v>0</v>
      </c>
      <c r="AD83" s="10">
        <v>0</v>
      </c>
      <c r="AE83" s="9">
        <f t="shared" si="35"/>
        <v>0</v>
      </c>
      <c r="AF83" s="10"/>
      <c r="AG83" s="8">
        <v>79</v>
      </c>
      <c r="AH83" s="5"/>
      <c r="AI83" s="8">
        <v>75</v>
      </c>
      <c r="AJ83" s="8">
        <v>75</v>
      </c>
      <c r="AK83" s="64">
        <f t="shared" si="40"/>
        <v>0</v>
      </c>
      <c r="AL83" s="5"/>
      <c r="AM83" s="66"/>
      <c r="AN83" s="54">
        <v>0</v>
      </c>
      <c r="AO83" s="52">
        <v>0</v>
      </c>
      <c r="AP83" s="10">
        <v>0</v>
      </c>
      <c r="AQ83" s="52">
        <v>0</v>
      </c>
      <c r="AR83" s="10">
        <v>0</v>
      </c>
      <c r="AS83" s="52">
        <v>0</v>
      </c>
      <c r="AT83" s="9">
        <v>0</v>
      </c>
      <c r="AU83" s="52">
        <v>0</v>
      </c>
      <c r="AV83" s="9">
        <f t="shared" si="33"/>
        <v>0</v>
      </c>
      <c r="AW83" s="58">
        <v>0</v>
      </c>
      <c r="AX83" s="8">
        <v>0</v>
      </c>
      <c r="AY83" s="58">
        <v>0</v>
      </c>
      <c r="AZ83" s="52">
        <v>0</v>
      </c>
      <c r="BA83" s="58">
        <v>0</v>
      </c>
      <c r="BB83" s="8">
        <v>0</v>
      </c>
      <c r="BC83" s="58">
        <v>0</v>
      </c>
      <c r="BD83" s="8">
        <v>0</v>
      </c>
      <c r="BE83" s="58">
        <f t="shared" si="41"/>
        <v>0</v>
      </c>
    </row>
    <row r="84" spans="1:57" x14ac:dyDescent="0.25">
      <c r="A84" s="3"/>
      <c r="B84" s="4"/>
      <c r="C84" s="5"/>
      <c r="D84" s="5"/>
      <c r="E84" s="6"/>
      <c r="F84" s="7"/>
      <c r="G84" s="79" t="s">
        <v>57</v>
      </c>
      <c r="H84" s="4"/>
      <c r="I84" s="5"/>
      <c r="J84" s="5"/>
      <c r="K84" s="5"/>
      <c r="L84" s="5"/>
      <c r="M84" s="5"/>
      <c r="N84" s="9">
        <v>0</v>
      </c>
      <c r="O84" s="14"/>
      <c r="P84" s="11"/>
      <c r="Q84" s="5"/>
      <c r="R84" s="5"/>
      <c r="S84" s="5"/>
      <c r="T84" s="52">
        <v>74</v>
      </c>
      <c r="U84" s="12"/>
      <c r="V84" s="5"/>
      <c r="W84" s="5"/>
      <c r="X84" s="5"/>
      <c r="Y84" s="5"/>
      <c r="Z84" s="6"/>
      <c r="AA84" s="13"/>
      <c r="AB84" s="8" t="s">
        <v>57</v>
      </c>
      <c r="AC84" s="54">
        <v>0</v>
      </c>
      <c r="AD84" s="10">
        <v>0</v>
      </c>
      <c r="AE84" s="9">
        <f t="shared" si="35"/>
        <v>0</v>
      </c>
      <c r="AF84" s="10"/>
      <c r="AG84" s="8">
        <v>80</v>
      </c>
      <c r="AH84" s="5"/>
      <c r="AI84" s="8">
        <v>76</v>
      </c>
      <c r="AJ84" s="8">
        <v>76</v>
      </c>
      <c r="AK84" s="64">
        <f t="shared" si="40"/>
        <v>0</v>
      </c>
      <c r="AL84" s="5"/>
      <c r="AM84" s="66"/>
      <c r="AN84" s="54">
        <v>0</v>
      </c>
      <c r="AO84" s="52">
        <v>0</v>
      </c>
      <c r="AP84" s="10">
        <v>0</v>
      </c>
      <c r="AQ84" s="52">
        <v>0</v>
      </c>
      <c r="AR84" s="10">
        <v>0</v>
      </c>
      <c r="AS84" s="52">
        <v>0</v>
      </c>
      <c r="AT84" s="9">
        <v>0</v>
      </c>
      <c r="AU84" s="52">
        <v>0</v>
      </c>
      <c r="AV84" s="9">
        <f t="shared" ref="AV84:AV109" si="42">+AT84+AR84+AP84+AN84+AE84</f>
        <v>0</v>
      </c>
      <c r="AW84" s="58">
        <v>0</v>
      </c>
      <c r="AX84" s="8">
        <v>0</v>
      </c>
      <c r="AY84" s="58">
        <v>0</v>
      </c>
      <c r="AZ84" s="52">
        <v>0</v>
      </c>
      <c r="BA84" s="58">
        <v>0</v>
      </c>
      <c r="BB84" s="8">
        <v>0</v>
      </c>
      <c r="BC84" s="58">
        <v>0</v>
      </c>
      <c r="BD84" s="8">
        <v>0</v>
      </c>
      <c r="BE84" s="58">
        <f t="shared" si="41"/>
        <v>0</v>
      </c>
    </row>
    <row r="85" spans="1:57" x14ac:dyDescent="0.25">
      <c r="A85" s="3"/>
      <c r="B85" s="4"/>
      <c r="C85" s="5"/>
      <c r="D85" s="5"/>
      <c r="E85" s="6"/>
      <c r="F85" s="7"/>
      <c r="G85" s="79" t="s">
        <v>57</v>
      </c>
      <c r="H85" s="4"/>
      <c r="I85" s="5"/>
      <c r="J85" s="5"/>
      <c r="K85" s="5"/>
      <c r="L85" s="5"/>
      <c r="M85" s="5"/>
      <c r="N85" s="9">
        <v>0</v>
      </c>
      <c r="O85" s="14"/>
      <c r="P85" s="11"/>
      <c r="Q85" s="5"/>
      <c r="R85" s="5"/>
      <c r="S85" s="5"/>
      <c r="T85" s="52">
        <v>75</v>
      </c>
      <c r="U85" s="12"/>
      <c r="V85" s="5"/>
      <c r="W85" s="5"/>
      <c r="X85" s="5"/>
      <c r="Y85" s="5"/>
      <c r="Z85" s="6"/>
      <c r="AA85" s="13"/>
      <c r="AB85" s="8" t="s">
        <v>57</v>
      </c>
      <c r="AC85" s="54">
        <v>0</v>
      </c>
      <c r="AD85" s="10">
        <v>0</v>
      </c>
      <c r="AE85" s="9">
        <f t="shared" si="35"/>
        <v>0</v>
      </c>
      <c r="AF85" s="10"/>
      <c r="AG85" s="8">
        <v>81</v>
      </c>
      <c r="AH85" s="5"/>
      <c r="AI85" s="8">
        <v>77</v>
      </c>
      <c r="AJ85" s="8">
        <v>77</v>
      </c>
      <c r="AK85" s="64">
        <f t="shared" si="40"/>
        <v>0</v>
      </c>
      <c r="AL85" s="5"/>
      <c r="AM85" s="66"/>
      <c r="AN85" s="54">
        <v>0</v>
      </c>
      <c r="AO85" s="52">
        <v>0</v>
      </c>
      <c r="AP85" s="10">
        <v>0</v>
      </c>
      <c r="AQ85" s="52">
        <v>0</v>
      </c>
      <c r="AR85" s="10">
        <v>0</v>
      </c>
      <c r="AS85" s="52">
        <v>0</v>
      </c>
      <c r="AT85" s="9">
        <v>0</v>
      </c>
      <c r="AU85" s="52">
        <v>0</v>
      </c>
      <c r="AV85" s="9">
        <f t="shared" si="42"/>
        <v>0</v>
      </c>
      <c r="AW85" s="58">
        <v>0</v>
      </c>
      <c r="AX85" s="8">
        <v>0</v>
      </c>
      <c r="AY85" s="58">
        <v>0</v>
      </c>
      <c r="AZ85" s="52">
        <v>0</v>
      </c>
      <c r="BA85" s="58">
        <v>0</v>
      </c>
      <c r="BB85" s="8">
        <v>0</v>
      </c>
      <c r="BC85" s="58">
        <v>0</v>
      </c>
      <c r="BD85" s="8">
        <v>0</v>
      </c>
      <c r="BE85" s="58">
        <f t="shared" si="41"/>
        <v>0</v>
      </c>
    </row>
    <row r="86" spans="1:57" x14ac:dyDescent="0.25">
      <c r="A86" s="3"/>
      <c r="B86" s="4"/>
      <c r="C86" s="5"/>
      <c r="D86" s="5"/>
      <c r="E86" s="6"/>
      <c r="F86" s="7"/>
      <c r="G86" s="79" t="s">
        <v>57</v>
      </c>
      <c r="H86" s="4"/>
      <c r="I86" s="5"/>
      <c r="J86" s="5"/>
      <c r="K86" s="5"/>
      <c r="L86" s="5"/>
      <c r="M86" s="5"/>
      <c r="N86" s="9">
        <v>0</v>
      </c>
      <c r="O86" s="14"/>
      <c r="P86" s="11"/>
      <c r="Q86" s="5"/>
      <c r="R86" s="5"/>
      <c r="S86" s="5"/>
      <c r="T86" s="52">
        <v>76</v>
      </c>
      <c r="U86" s="12"/>
      <c r="V86" s="5"/>
      <c r="W86" s="5"/>
      <c r="X86" s="5"/>
      <c r="Y86" s="5"/>
      <c r="Z86" s="6"/>
      <c r="AA86" s="13"/>
      <c r="AB86" s="8" t="s">
        <v>57</v>
      </c>
      <c r="AC86" s="54">
        <v>0</v>
      </c>
      <c r="AD86" s="10">
        <v>0</v>
      </c>
      <c r="AE86" s="9">
        <f t="shared" si="35"/>
        <v>0</v>
      </c>
      <c r="AF86" s="10"/>
      <c r="AG86" s="8">
        <v>82</v>
      </c>
      <c r="AH86" s="5"/>
      <c r="AI86" s="8">
        <v>78</v>
      </c>
      <c r="AJ86" s="8">
        <v>78</v>
      </c>
      <c r="AK86" s="64">
        <f t="shared" si="40"/>
        <v>0</v>
      </c>
      <c r="AL86" s="5"/>
      <c r="AM86" s="66"/>
      <c r="AN86" s="54">
        <v>0</v>
      </c>
      <c r="AO86" s="52">
        <v>0</v>
      </c>
      <c r="AP86" s="10">
        <v>0</v>
      </c>
      <c r="AQ86" s="52">
        <v>0</v>
      </c>
      <c r="AR86" s="10">
        <v>0</v>
      </c>
      <c r="AS86" s="52">
        <v>0</v>
      </c>
      <c r="AT86" s="9">
        <v>0</v>
      </c>
      <c r="AU86" s="52">
        <v>0</v>
      </c>
      <c r="AV86" s="9">
        <f t="shared" si="42"/>
        <v>0</v>
      </c>
      <c r="AW86" s="58">
        <v>0</v>
      </c>
      <c r="AX86" s="8">
        <v>0</v>
      </c>
      <c r="AY86" s="58">
        <v>0</v>
      </c>
      <c r="AZ86" s="52">
        <v>0</v>
      </c>
      <c r="BA86" s="58">
        <v>0</v>
      </c>
      <c r="BB86" s="8">
        <v>0</v>
      </c>
      <c r="BC86" s="58">
        <v>0</v>
      </c>
      <c r="BD86" s="8">
        <v>0</v>
      </c>
      <c r="BE86" s="58">
        <f t="shared" si="41"/>
        <v>0</v>
      </c>
    </row>
    <row r="87" spans="1:57" x14ac:dyDescent="0.25">
      <c r="A87" s="3"/>
      <c r="B87" s="4"/>
      <c r="C87" s="5"/>
      <c r="D87" s="5"/>
      <c r="E87" s="6"/>
      <c r="F87" s="7"/>
      <c r="G87" s="79" t="s">
        <v>57</v>
      </c>
      <c r="H87" s="4"/>
      <c r="I87" s="5"/>
      <c r="J87" s="5"/>
      <c r="K87" s="5"/>
      <c r="L87" s="5"/>
      <c r="M87" s="5"/>
      <c r="N87" s="9">
        <v>0</v>
      </c>
      <c r="O87" s="14"/>
      <c r="P87" s="11"/>
      <c r="Q87" s="5"/>
      <c r="R87" s="5"/>
      <c r="S87" s="5"/>
      <c r="T87" s="52">
        <v>77</v>
      </c>
      <c r="U87" s="12"/>
      <c r="V87" s="5"/>
      <c r="W87" s="5"/>
      <c r="X87" s="5"/>
      <c r="Y87" s="5"/>
      <c r="Z87" s="6"/>
      <c r="AA87" s="13"/>
      <c r="AB87" s="8" t="s">
        <v>57</v>
      </c>
      <c r="AC87" s="54">
        <v>0</v>
      </c>
      <c r="AD87" s="10">
        <v>0</v>
      </c>
      <c r="AE87" s="9">
        <f t="shared" si="35"/>
        <v>0</v>
      </c>
      <c r="AF87" s="10"/>
      <c r="AG87" s="8">
        <v>83</v>
      </c>
      <c r="AH87" s="5"/>
      <c r="AI87" s="8">
        <v>79</v>
      </c>
      <c r="AJ87" s="8">
        <v>79</v>
      </c>
      <c r="AK87" s="64">
        <f t="shared" si="40"/>
        <v>0</v>
      </c>
      <c r="AL87" s="5"/>
      <c r="AM87" s="66"/>
      <c r="AN87" s="54">
        <v>0</v>
      </c>
      <c r="AO87" s="52">
        <v>0</v>
      </c>
      <c r="AP87" s="10">
        <v>0</v>
      </c>
      <c r="AQ87" s="52">
        <v>0</v>
      </c>
      <c r="AR87" s="10">
        <v>0</v>
      </c>
      <c r="AS87" s="52">
        <v>0</v>
      </c>
      <c r="AT87" s="9">
        <v>0</v>
      </c>
      <c r="AU87" s="52">
        <v>0</v>
      </c>
      <c r="AV87" s="9">
        <f t="shared" si="42"/>
        <v>0</v>
      </c>
      <c r="AW87" s="58">
        <v>0</v>
      </c>
      <c r="AX87" s="8">
        <v>0</v>
      </c>
      <c r="AY87" s="58">
        <v>0</v>
      </c>
      <c r="AZ87" s="52">
        <v>0</v>
      </c>
      <c r="BA87" s="58">
        <v>0</v>
      </c>
      <c r="BB87" s="8">
        <v>0</v>
      </c>
      <c r="BC87" s="58">
        <v>0</v>
      </c>
      <c r="BD87" s="8">
        <v>0</v>
      </c>
      <c r="BE87" s="58">
        <f t="shared" si="41"/>
        <v>0</v>
      </c>
    </row>
    <row r="88" spans="1:57" x14ac:dyDescent="0.25">
      <c r="A88" s="3"/>
      <c r="B88" s="4"/>
      <c r="C88" s="5"/>
      <c r="D88" s="5"/>
      <c r="E88" s="6"/>
      <c r="F88" s="7"/>
      <c r="G88" s="79" t="s">
        <v>57</v>
      </c>
      <c r="H88" s="4"/>
      <c r="I88" s="5"/>
      <c r="J88" s="5"/>
      <c r="K88" s="5"/>
      <c r="L88" s="5"/>
      <c r="M88" s="5"/>
      <c r="N88" s="9">
        <v>0</v>
      </c>
      <c r="O88" s="14"/>
      <c r="P88" s="11"/>
      <c r="Q88" s="5"/>
      <c r="R88" s="5"/>
      <c r="S88" s="5"/>
      <c r="T88" s="52">
        <v>78</v>
      </c>
      <c r="U88" s="12"/>
      <c r="V88" s="5"/>
      <c r="W88" s="5"/>
      <c r="X88" s="5"/>
      <c r="Y88" s="5"/>
      <c r="Z88" s="6"/>
      <c r="AA88" s="13"/>
      <c r="AB88" s="8" t="s">
        <v>57</v>
      </c>
      <c r="AC88" s="54">
        <v>0</v>
      </c>
      <c r="AD88" s="10">
        <v>0</v>
      </c>
      <c r="AE88" s="9">
        <f t="shared" si="35"/>
        <v>0</v>
      </c>
      <c r="AF88" s="10"/>
      <c r="AG88" s="8">
        <v>84</v>
      </c>
      <c r="AH88" s="5"/>
      <c r="AI88" s="8">
        <v>80</v>
      </c>
      <c r="AJ88" s="8">
        <v>80</v>
      </c>
      <c r="AK88" s="64">
        <f t="shared" si="40"/>
        <v>0</v>
      </c>
      <c r="AL88" s="5"/>
      <c r="AM88" s="66"/>
      <c r="AN88" s="54">
        <v>0</v>
      </c>
      <c r="AO88" s="52">
        <v>0</v>
      </c>
      <c r="AP88" s="10">
        <v>0</v>
      </c>
      <c r="AQ88" s="52">
        <v>0</v>
      </c>
      <c r="AR88" s="10">
        <v>0</v>
      </c>
      <c r="AS88" s="52">
        <v>0</v>
      </c>
      <c r="AT88" s="9">
        <v>0</v>
      </c>
      <c r="AU88" s="52">
        <v>0</v>
      </c>
      <c r="AV88" s="9">
        <f t="shared" si="42"/>
        <v>0</v>
      </c>
      <c r="AW88" s="58">
        <v>0</v>
      </c>
      <c r="AX88" s="8">
        <v>0</v>
      </c>
      <c r="AY88" s="58">
        <v>0</v>
      </c>
      <c r="AZ88" s="52">
        <v>0</v>
      </c>
      <c r="BA88" s="58">
        <v>0</v>
      </c>
      <c r="BB88" s="8">
        <v>0</v>
      </c>
      <c r="BC88" s="58">
        <v>0</v>
      </c>
      <c r="BD88" s="8">
        <v>0</v>
      </c>
      <c r="BE88" s="58">
        <f t="shared" si="41"/>
        <v>0</v>
      </c>
    </row>
    <row r="89" spans="1:57" x14ac:dyDescent="0.25">
      <c r="A89" s="3"/>
      <c r="B89" s="4"/>
      <c r="C89" s="5"/>
      <c r="D89" s="5"/>
      <c r="E89" s="6"/>
      <c r="F89" s="7"/>
      <c r="G89" s="79" t="s">
        <v>57</v>
      </c>
      <c r="H89" s="4"/>
      <c r="I89" s="5"/>
      <c r="J89" s="5"/>
      <c r="K89" s="5"/>
      <c r="L89" s="5"/>
      <c r="M89" s="5"/>
      <c r="N89" s="9">
        <v>0</v>
      </c>
      <c r="O89" s="14"/>
      <c r="P89" s="11"/>
      <c r="Q89" s="5"/>
      <c r="R89" s="5"/>
      <c r="S89" s="5"/>
      <c r="T89" s="52">
        <v>79</v>
      </c>
      <c r="U89" s="12"/>
      <c r="V89" s="5"/>
      <c r="W89" s="5"/>
      <c r="X89" s="5"/>
      <c r="Y89" s="5"/>
      <c r="Z89" s="6"/>
      <c r="AA89" s="13"/>
      <c r="AB89" s="8" t="s">
        <v>57</v>
      </c>
      <c r="AC89" s="54">
        <v>0</v>
      </c>
      <c r="AD89" s="10">
        <v>0</v>
      </c>
      <c r="AE89" s="9">
        <f t="shared" si="35"/>
        <v>0</v>
      </c>
      <c r="AF89" s="10"/>
      <c r="AG89" s="8">
        <v>85</v>
      </c>
      <c r="AH89" s="5"/>
      <c r="AI89" s="8">
        <v>81</v>
      </c>
      <c r="AJ89" s="8">
        <v>81</v>
      </c>
      <c r="AK89" s="64">
        <f t="shared" si="40"/>
        <v>0</v>
      </c>
      <c r="AL89" s="5"/>
      <c r="AM89" s="66"/>
      <c r="AN89" s="54">
        <v>0</v>
      </c>
      <c r="AO89" s="52">
        <v>0</v>
      </c>
      <c r="AP89" s="10">
        <v>0</v>
      </c>
      <c r="AQ89" s="52">
        <v>0</v>
      </c>
      <c r="AR89" s="10">
        <v>0</v>
      </c>
      <c r="AS89" s="52">
        <v>0</v>
      </c>
      <c r="AT89" s="9">
        <v>0</v>
      </c>
      <c r="AU89" s="52">
        <v>0</v>
      </c>
      <c r="AV89" s="9">
        <f t="shared" si="42"/>
        <v>0</v>
      </c>
      <c r="AW89" s="58">
        <v>0</v>
      </c>
      <c r="AX89" s="8">
        <v>0</v>
      </c>
      <c r="AY89" s="58">
        <v>0</v>
      </c>
      <c r="AZ89" s="52">
        <v>0</v>
      </c>
      <c r="BA89" s="58">
        <v>0</v>
      </c>
      <c r="BB89" s="8">
        <v>0</v>
      </c>
      <c r="BC89" s="58">
        <v>0</v>
      </c>
      <c r="BD89" s="8">
        <v>0</v>
      </c>
      <c r="BE89" s="58">
        <f t="shared" si="41"/>
        <v>0</v>
      </c>
    </row>
    <row r="90" spans="1:57" x14ac:dyDescent="0.25">
      <c r="A90" s="3"/>
      <c r="B90" s="4"/>
      <c r="C90" s="5"/>
      <c r="D90" s="5"/>
      <c r="E90" s="6"/>
      <c r="F90" s="7"/>
      <c r="G90" s="79" t="s">
        <v>57</v>
      </c>
      <c r="H90" s="4"/>
      <c r="I90" s="5"/>
      <c r="J90" s="5"/>
      <c r="K90" s="5"/>
      <c r="L90" s="5"/>
      <c r="M90" s="5"/>
      <c r="N90" s="9">
        <v>0</v>
      </c>
      <c r="O90" s="14"/>
      <c r="P90" s="11"/>
      <c r="Q90" s="5"/>
      <c r="R90" s="5"/>
      <c r="S90" s="5"/>
      <c r="T90" s="52">
        <v>80</v>
      </c>
      <c r="U90" s="12"/>
      <c r="V90" s="5"/>
      <c r="W90" s="5"/>
      <c r="X90" s="5"/>
      <c r="Y90" s="5"/>
      <c r="Z90" s="6"/>
      <c r="AA90" s="13"/>
      <c r="AB90" s="8" t="s">
        <v>57</v>
      </c>
      <c r="AC90" s="54">
        <v>0</v>
      </c>
      <c r="AD90" s="10">
        <v>0</v>
      </c>
      <c r="AE90" s="9">
        <f t="shared" si="35"/>
        <v>0</v>
      </c>
      <c r="AF90" s="10"/>
      <c r="AG90" s="8">
        <v>86</v>
      </c>
      <c r="AH90" s="5"/>
      <c r="AI90" s="8">
        <v>82</v>
      </c>
      <c r="AJ90" s="8">
        <v>82</v>
      </c>
      <c r="AK90" s="64">
        <f t="shared" si="40"/>
        <v>0</v>
      </c>
      <c r="AL90" s="5"/>
      <c r="AM90" s="66"/>
      <c r="AN90" s="54">
        <v>0</v>
      </c>
      <c r="AO90" s="52">
        <v>0</v>
      </c>
      <c r="AP90" s="10">
        <v>0</v>
      </c>
      <c r="AQ90" s="52">
        <v>0</v>
      </c>
      <c r="AR90" s="10">
        <v>0</v>
      </c>
      <c r="AS90" s="52">
        <v>0</v>
      </c>
      <c r="AT90" s="9">
        <v>0</v>
      </c>
      <c r="AU90" s="52">
        <v>0</v>
      </c>
      <c r="AV90" s="9">
        <f t="shared" si="42"/>
        <v>0</v>
      </c>
      <c r="AW90" s="58">
        <v>0</v>
      </c>
      <c r="AX90" s="8">
        <v>0</v>
      </c>
      <c r="AY90" s="58">
        <v>0</v>
      </c>
      <c r="AZ90" s="52">
        <v>0</v>
      </c>
      <c r="BA90" s="58">
        <v>0</v>
      </c>
      <c r="BB90" s="8">
        <v>0</v>
      </c>
      <c r="BC90" s="58">
        <v>0</v>
      </c>
      <c r="BD90" s="8">
        <v>0</v>
      </c>
      <c r="BE90" s="58">
        <f t="shared" si="41"/>
        <v>0</v>
      </c>
    </row>
    <row r="91" spans="1:57" x14ac:dyDescent="0.25">
      <c r="A91" s="3"/>
      <c r="B91" s="4"/>
      <c r="C91" s="5"/>
      <c r="D91" s="5"/>
      <c r="E91" s="6"/>
      <c r="F91" s="7"/>
      <c r="G91" s="79" t="s">
        <v>57</v>
      </c>
      <c r="H91" s="4"/>
      <c r="I91" s="5"/>
      <c r="J91" s="5"/>
      <c r="K91" s="5"/>
      <c r="L91" s="5"/>
      <c r="M91" s="5"/>
      <c r="N91" s="9">
        <v>0</v>
      </c>
      <c r="O91" s="14"/>
      <c r="P91" s="11"/>
      <c r="Q91" s="5"/>
      <c r="R91" s="5"/>
      <c r="S91" s="5"/>
      <c r="T91" s="52">
        <v>81</v>
      </c>
      <c r="U91" s="12"/>
      <c r="V91" s="5"/>
      <c r="W91" s="5"/>
      <c r="X91" s="5"/>
      <c r="Y91" s="5"/>
      <c r="Z91" s="6"/>
      <c r="AA91" s="13"/>
      <c r="AB91" s="8" t="s">
        <v>57</v>
      </c>
      <c r="AC91" s="54">
        <v>0</v>
      </c>
      <c r="AD91" s="10">
        <v>0</v>
      </c>
      <c r="AE91" s="9">
        <f t="shared" si="35"/>
        <v>0</v>
      </c>
      <c r="AF91" s="10"/>
      <c r="AG91" s="8">
        <v>87</v>
      </c>
      <c r="AH91" s="5"/>
      <c r="AI91" s="8">
        <v>83</v>
      </c>
      <c r="AJ91" s="8">
        <v>83</v>
      </c>
      <c r="AK91" s="64">
        <f t="shared" si="40"/>
        <v>0</v>
      </c>
      <c r="AL91" s="5"/>
      <c r="AM91" s="66"/>
      <c r="AN91" s="54">
        <v>0</v>
      </c>
      <c r="AO91" s="52">
        <v>0</v>
      </c>
      <c r="AP91" s="10">
        <v>0</v>
      </c>
      <c r="AQ91" s="52">
        <v>0</v>
      </c>
      <c r="AR91" s="10">
        <v>0</v>
      </c>
      <c r="AS91" s="52">
        <v>0</v>
      </c>
      <c r="AT91" s="9">
        <v>0</v>
      </c>
      <c r="AU91" s="52">
        <v>0</v>
      </c>
      <c r="AV91" s="9">
        <f t="shared" si="42"/>
        <v>0</v>
      </c>
      <c r="AW91" s="58">
        <v>0</v>
      </c>
      <c r="AX91" s="8">
        <v>0</v>
      </c>
      <c r="AY91" s="58">
        <v>0</v>
      </c>
      <c r="AZ91" s="52">
        <v>0</v>
      </c>
      <c r="BA91" s="58">
        <v>0</v>
      </c>
      <c r="BB91" s="8">
        <v>0</v>
      </c>
      <c r="BC91" s="58">
        <v>0</v>
      </c>
      <c r="BD91" s="8">
        <v>0</v>
      </c>
      <c r="BE91" s="58">
        <f t="shared" si="41"/>
        <v>0</v>
      </c>
    </row>
    <row r="92" spans="1:57" x14ac:dyDescent="0.25">
      <c r="A92" s="3"/>
      <c r="B92" s="4"/>
      <c r="C92" s="5"/>
      <c r="D92" s="5"/>
      <c r="E92" s="6"/>
      <c r="F92" s="7"/>
      <c r="G92" s="79" t="s">
        <v>57</v>
      </c>
      <c r="H92" s="4"/>
      <c r="I92" s="5"/>
      <c r="J92" s="5"/>
      <c r="K92" s="5"/>
      <c r="L92" s="5"/>
      <c r="M92" s="5"/>
      <c r="N92" s="9">
        <v>0</v>
      </c>
      <c r="O92" s="14"/>
      <c r="P92" s="11"/>
      <c r="Q92" s="5"/>
      <c r="R92" s="5"/>
      <c r="S92" s="5"/>
      <c r="T92" s="52">
        <v>82</v>
      </c>
      <c r="U92" s="12"/>
      <c r="V92" s="5"/>
      <c r="W92" s="5"/>
      <c r="X92" s="5"/>
      <c r="Y92" s="5"/>
      <c r="Z92" s="6"/>
      <c r="AA92" s="13"/>
      <c r="AB92" s="8" t="s">
        <v>57</v>
      </c>
      <c r="AC92" s="54">
        <v>0</v>
      </c>
      <c r="AD92" s="10">
        <v>0</v>
      </c>
      <c r="AE92" s="9">
        <f t="shared" si="35"/>
        <v>0</v>
      </c>
      <c r="AF92" s="10"/>
      <c r="AG92" s="8">
        <v>88</v>
      </c>
      <c r="AH92" s="5"/>
      <c r="AI92" s="8">
        <v>84</v>
      </c>
      <c r="AJ92" s="8">
        <v>84</v>
      </c>
      <c r="AK92" s="64">
        <f t="shared" si="40"/>
        <v>0</v>
      </c>
      <c r="AL92" s="5"/>
      <c r="AM92" s="66"/>
      <c r="AN92" s="54">
        <v>0</v>
      </c>
      <c r="AO92" s="52">
        <v>0</v>
      </c>
      <c r="AP92" s="10">
        <v>0</v>
      </c>
      <c r="AQ92" s="52">
        <v>0</v>
      </c>
      <c r="AR92" s="10">
        <v>0</v>
      </c>
      <c r="AS92" s="52">
        <v>0</v>
      </c>
      <c r="AT92" s="9">
        <v>0</v>
      </c>
      <c r="AU92" s="52">
        <v>0</v>
      </c>
      <c r="AV92" s="9">
        <f t="shared" si="42"/>
        <v>0</v>
      </c>
      <c r="AW92" s="58">
        <v>0</v>
      </c>
      <c r="AX92" s="8">
        <v>0</v>
      </c>
      <c r="AY92" s="58">
        <v>0</v>
      </c>
      <c r="AZ92" s="52">
        <v>0</v>
      </c>
      <c r="BA92" s="58">
        <v>0</v>
      </c>
      <c r="BB92" s="8">
        <v>0</v>
      </c>
      <c r="BC92" s="58">
        <v>0</v>
      </c>
      <c r="BD92" s="8">
        <v>0</v>
      </c>
      <c r="BE92" s="58">
        <f t="shared" si="41"/>
        <v>0</v>
      </c>
    </row>
    <row r="93" spans="1:57" x14ac:dyDescent="0.25">
      <c r="A93" s="3"/>
      <c r="B93" s="4"/>
      <c r="C93" s="5"/>
      <c r="D93" s="5"/>
      <c r="E93" s="6"/>
      <c r="F93" s="7"/>
      <c r="G93" s="79" t="s">
        <v>57</v>
      </c>
      <c r="H93" s="4"/>
      <c r="I93" s="5"/>
      <c r="J93" s="5"/>
      <c r="K93" s="5"/>
      <c r="L93" s="5"/>
      <c r="M93" s="5"/>
      <c r="N93" s="9">
        <v>0</v>
      </c>
      <c r="O93" s="14"/>
      <c r="P93" s="11"/>
      <c r="Q93" s="5"/>
      <c r="R93" s="5"/>
      <c r="S93" s="5"/>
      <c r="T93" s="52">
        <v>83</v>
      </c>
      <c r="U93" s="12"/>
      <c r="V93" s="5"/>
      <c r="W93" s="5"/>
      <c r="X93" s="5"/>
      <c r="Y93" s="5"/>
      <c r="Z93" s="6"/>
      <c r="AA93" s="13"/>
      <c r="AB93" s="8" t="s">
        <v>57</v>
      </c>
      <c r="AC93" s="54">
        <v>0</v>
      </c>
      <c r="AD93" s="10">
        <v>0</v>
      </c>
      <c r="AE93" s="9">
        <f t="shared" si="35"/>
        <v>0</v>
      </c>
      <c r="AF93" s="10"/>
      <c r="AG93" s="8">
        <v>89</v>
      </c>
      <c r="AH93" s="5"/>
      <c r="AI93" s="8">
        <v>85</v>
      </c>
      <c r="AJ93" s="8">
        <v>85</v>
      </c>
      <c r="AK93" s="64">
        <f t="shared" si="40"/>
        <v>0</v>
      </c>
      <c r="AL93" s="5"/>
      <c r="AM93" s="66"/>
      <c r="AN93" s="54">
        <v>0</v>
      </c>
      <c r="AO93" s="52">
        <v>0</v>
      </c>
      <c r="AP93" s="10">
        <v>0</v>
      </c>
      <c r="AQ93" s="52">
        <v>0</v>
      </c>
      <c r="AR93" s="10">
        <v>0</v>
      </c>
      <c r="AS93" s="52">
        <v>0</v>
      </c>
      <c r="AT93" s="9">
        <v>0</v>
      </c>
      <c r="AU93" s="52">
        <v>0</v>
      </c>
      <c r="AV93" s="9">
        <f t="shared" si="42"/>
        <v>0</v>
      </c>
      <c r="AW93" s="58">
        <v>0</v>
      </c>
      <c r="AX93" s="8">
        <v>0</v>
      </c>
      <c r="AY93" s="58">
        <v>0</v>
      </c>
      <c r="AZ93" s="52">
        <v>0</v>
      </c>
      <c r="BA93" s="58">
        <v>0</v>
      </c>
      <c r="BB93" s="8">
        <v>0</v>
      </c>
      <c r="BC93" s="58">
        <v>0</v>
      </c>
      <c r="BD93" s="8">
        <v>0</v>
      </c>
      <c r="BE93" s="58">
        <f t="shared" si="41"/>
        <v>0</v>
      </c>
    </row>
    <row r="94" spans="1:57" x14ac:dyDescent="0.25">
      <c r="A94" s="3"/>
      <c r="B94" s="4"/>
      <c r="C94" s="5"/>
      <c r="D94" s="5"/>
      <c r="E94" s="6"/>
      <c r="F94" s="7"/>
      <c r="G94" s="79" t="s">
        <v>57</v>
      </c>
      <c r="H94" s="4"/>
      <c r="I94" s="5"/>
      <c r="J94" s="5"/>
      <c r="K94" s="5"/>
      <c r="L94" s="5"/>
      <c r="M94" s="5"/>
      <c r="N94" s="9">
        <v>0</v>
      </c>
      <c r="O94" s="14"/>
      <c r="P94" s="11"/>
      <c r="Q94" s="5"/>
      <c r="R94" s="5"/>
      <c r="S94" s="5"/>
      <c r="T94" s="52">
        <v>84</v>
      </c>
      <c r="U94" s="12"/>
      <c r="V94" s="5"/>
      <c r="W94" s="5"/>
      <c r="X94" s="5"/>
      <c r="Y94" s="5"/>
      <c r="Z94" s="6"/>
      <c r="AA94" s="13"/>
      <c r="AB94" s="8" t="s">
        <v>57</v>
      </c>
      <c r="AC94" s="54">
        <v>0</v>
      </c>
      <c r="AD94" s="10">
        <v>0</v>
      </c>
      <c r="AE94" s="9">
        <f t="shared" si="35"/>
        <v>0</v>
      </c>
      <c r="AF94" s="10"/>
      <c r="AG94" s="8">
        <v>90</v>
      </c>
      <c r="AH94" s="5"/>
      <c r="AI94" s="8">
        <v>86</v>
      </c>
      <c r="AJ94" s="8">
        <v>86</v>
      </c>
      <c r="AK94" s="64">
        <f t="shared" si="40"/>
        <v>0</v>
      </c>
      <c r="AL94" s="5"/>
      <c r="AM94" s="66"/>
      <c r="AN94" s="54">
        <v>0</v>
      </c>
      <c r="AO94" s="52">
        <v>0</v>
      </c>
      <c r="AP94" s="10">
        <v>0</v>
      </c>
      <c r="AQ94" s="52">
        <v>0</v>
      </c>
      <c r="AR94" s="10">
        <v>0</v>
      </c>
      <c r="AS94" s="52">
        <v>0</v>
      </c>
      <c r="AT94" s="9">
        <v>0</v>
      </c>
      <c r="AU94" s="52">
        <v>0</v>
      </c>
      <c r="AV94" s="9">
        <f t="shared" si="42"/>
        <v>0</v>
      </c>
      <c r="AW94" s="58">
        <v>0</v>
      </c>
      <c r="AX94" s="8">
        <v>0</v>
      </c>
      <c r="AY94" s="58">
        <v>0</v>
      </c>
      <c r="AZ94" s="52">
        <v>0</v>
      </c>
      <c r="BA94" s="58">
        <v>0</v>
      </c>
      <c r="BB94" s="8">
        <v>0</v>
      </c>
      <c r="BC94" s="58">
        <v>0</v>
      </c>
      <c r="BD94" s="8">
        <v>0</v>
      </c>
      <c r="BE94" s="58">
        <f t="shared" si="41"/>
        <v>0</v>
      </c>
    </row>
    <row r="95" spans="1:57" x14ac:dyDescent="0.25">
      <c r="A95" s="3"/>
      <c r="B95" s="4"/>
      <c r="C95" s="5"/>
      <c r="D95" s="5"/>
      <c r="E95" s="6"/>
      <c r="F95" s="7"/>
      <c r="G95" s="79" t="s">
        <v>57</v>
      </c>
      <c r="H95" s="4"/>
      <c r="I95" s="5"/>
      <c r="J95" s="5"/>
      <c r="K95" s="5"/>
      <c r="L95" s="5"/>
      <c r="M95" s="5"/>
      <c r="N95" s="9">
        <v>0</v>
      </c>
      <c r="O95" s="14"/>
      <c r="P95" s="11"/>
      <c r="Q95" s="5"/>
      <c r="R95" s="5"/>
      <c r="S95" s="5"/>
      <c r="T95" s="52">
        <v>85</v>
      </c>
      <c r="U95" s="12"/>
      <c r="V95" s="5"/>
      <c r="W95" s="5"/>
      <c r="X95" s="5"/>
      <c r="Y95" s="5"/>
      <c r="Z95" s="6"/>
      <c r="AA95" s="13"/>
      <c r="AB95" s="8" t="s">
        <v>57</v>
      </c>
      <c r="AC95" s="54">
        <v>0</v>
      </c>
      <c r="AD95" s="10">
        <v>0</v>
      </c>
      <c r="AE95" s="9">
        <f t="shared" si="35"/>
        <v>0</v>
      </c>
      <c r="AF95" s="10"/>
      <c r="AG95" s="8">
        <v>91</v>
      </c>
      <c r="AH95" s="5"/>
      <c r="AI95" s="8">
        <v>87</v>
      </c>
      <c r="AJ95" s="8">
        <v>87</v>
      </c>
      <c r="AK95" s="64">
        <f t="shared" si="40"/>
        <v>0</v>
      </c>
      <c r="AL95" s="5"/>
      <c r="AM95" s="66"/>
      <c r="AN95" s="54">
        <v>0</v>
      </c>
      <c r="AO95" s="52">
        <v>0</v>
      </c>
      <c r="AP95" s="10">
        <v>0</v>
      </c>
      <c r="AQ95" s="52">
        <v>0</v>
      </c>
      <c r="AR95" s="10">
        <v>0</v>
      </c>
      <c r="AS95" s="52">
        <v>0</v>
      </c>
      <c r="AT95" s="9">
        <v>0</v>
      </c>
      <c r="AU95" s="52">
        <v>0</v>
      </c>
      <c r="AV95" s="9">
        <f t="shared" si="42"/>
        <v>0</v>
      </c>
      <c r="AW95" s="58">
        <v>0</v>
      </c>
      <c r="AX95" s="8">
        <v>0</v>
      </c>
      <c r="AY95" s="58">
        <v>0</v>
      </c>
      <c r="AZ95" s="52">
        <v>0</v>
      </c>
      <c r="BA95" s="58">
        <v>0</v>
      </c>
      <c r="BB95" s="8">
        <v>0</v>
      </c>
      <c r="BC95" s="58">
        <v>0</v>
      </c>
      <c r="BD95" s="8">
        <v>0</v>
      </c>
      <c r="BE95" s="58">
        <f t="shared" si="41"/>
        <v>0</v>
      </c>
    </row>
    <row r="96" spans="1:57" x14ac:dyDescent="0.25">
      <c r="A96" s="3"/>
      <c r="B96" s="4"/>
      <c r="C96" s="5"/>
      <c r="D96" s="5"/>
      <c r="E96" s="6"/>
      <c r="F96" s="7"/>
      <c r="G96" s="79" t="s">
        <v>57</v>
      </c>
      <c r="H96" s="4"/>
      <c r="I96" s="5"/>
      <c r="J96" s="5"/>
      <c r="K96" s="5"/>
      <c r="L96" s="5"/>
      <c r="M96" s="5"/>
      <c r="N96" s="9">
        <v>0</v>
      </c>
      <c r="O96" s="14"/>
      <c r="P96" s="11"/>
      <c r="Q96" s="5"/>
      <c r="R96" s="5"/>
      <c r="S96" s="5"/>
      <c r="T96" s="52">
        <v>86</v>
      </c>
      <c r="U96" s="12"/>
      <c r="V96" s="5"/>
      <c r="W96" s="5"/>
      <c r="X96" s="5"/>
      <c r="Y96" s="5"/>
      <c r="Z96" s="6"/>
      <c r="AA96" s="13"/>
      <c r="AB96" s="8" t="s">
        <v>57</v>
      </c>
      <c r="AC96" s="54">
        <v>0</v>
      </c>
      <c r="AD96" s="10">
        <v>0</v>
      </c>
      <c r="AE96" s="9">
        <f t="shared" si="35"/>
        <v>0</v>
      </c>
      <c r="AF96" s="10"/>
      <c r="AG96" s="8">
        <v>92</v>
      </c>
      <c r="AH96" s="5"/>
      <c r="AI96" s="8">
        <v>88</v>
      </c>
      <c r="AJ96" s="8">
        <v>88</v>
      </c>
      <c r="AK96" s="64">
        <f t="shared" si="40"/>
        <v>0</v>
      </c>
      <c r="AL96" s="5"/>
      <c r="AM96" s="66"/>
      <c r="AN96" s="54">
        <v>0</v>
      </c>
      <c r="AO96" s="52">
        <v>0</v>
      </c>
      <c r="AP96" s="10">
        <v>0</v>
      </c>
      <c r="AQ96" s="52">
        <v>0</v>
      </c>
      <c r="AR96" s="10">
        <v>0</v>
      </c>
      <c r="AS96" s="52">
        <v>0</v>
      </c>
      <c r="AT96" s="9">
        <v>0</v>
      </c>
      <c r="AU96" s="52">
        <v>0</v>
      </c>
      <c r="AV96" s="9">
        <f t="shared" si="42"/>
        <v>0</v>
      </c>
      <c r="AW96" s="58">
        <v>0</v>
      </c>
      <c r="AX96" s="8">
        <v>0</v>
      </c>
      <c r="AY96" s="58">
        <v>0</v>
      </c>
      <c r="AZ96" s="52">
        <v>0</v>
      </c>
      <c r="BA96" s="58">
        <v>0</v>
      </c>
      <c r="BB96" s="8">
        <v>0</v>
      </c>
      <c r="BC96" s="58">
        <v>0</v>
      </c>
      <c r="BD96" s="8">
        <v>0</v>
      </c>
      <c r="BE96" s="58">
        <f t="shared" si="41"/>
        <v>0</v>
      </c>
    </row>
    <row r="97" spans="1:57" x14ac:dyDescent="0.25">
      <c r="A97" s="3"/>
      <c r="B97" s="4"/>
      <c r="C97" s="5"/>
      <c r="D97" s="5"/>
      <c r="E97" s="6"/>
      <c r="F97" s="7"/>
      <c r="G97" s="79" t="s">
        <v>57</v>
      </c>
      <c r="H97" s="4"/>
      <c r="I97" s="5"/>
      <c r="J97" s="5"/>
      <c r="K97" s="5"/>
      <c r="L97" s="5"/>
      <c r="M97" s="5"/>
      <c r="N97" s="9">
        <v>0</v>
      </c>
      <c r="O97" s="14"/>
      <c r="P97" s="11"/>
      <c r="Q97" s="5"/>
      <c r="R97" s="5"/>
      <c r="S97" s="5"/>
      <c r="T97" s="52">
        <v>87</v>
      </c>
      <c r="U97" s="12"/>
      <c r="V97" s="5"/>
      <c r="W97" s="5"/>
      <c r="X97" s="5"/>
      <c r="Y97" s="5"/>
      <c r="Z97" s="6"/>
      <c r="AA97" s="13"/>
      <c r="AB97" s="8" t="s">
        <v>57</v>
      </c>
      <c r="AC97" s="54">
        <v>0</v>
      </c>
      <c r="AD97" s="10">
        <v>0</v>
      </c>
      <c r="AE97" s="9">
        <f t="shared" ref="AE97:AE108" si="43">+AD97+AC97</f>
        <v>0</v>
      </c>
      <c r="AF97" s="10"/>
      <c r="AG97" s="8">
        <v>93</v>
      </c>
      <c r="AH97" s="5"/>
      <c r="AI97" s="8">
        <v>89</v>
      </c>
      <c r="AJ97" s="8">
        <v>89</v>
      </c>
      <c r="AK97" s="64">
        <f t="shared" si="40"/>
        <v>0</v>
      </c>
      <c r="AL97" s="5"/>
      <c r="AM97" s="66"/>
      <c r="AN97" s="54">
        <v>0</v>
      </c>
      <c r="AO97" s="52">
        <v>0</v>
      </c>
      <c r="AP97" s="10">
        <v>0</v>
      </c>
      <c r="AQ97" s="52">
        <v>0</v>
      </c>
      <c r="AR97" s="10">
        <v>0</v>
      </c>
      <c r="AS97" s="52">
        <v>0</v>
      </c>
      <c r="AT97" s="9">
        <v>0</v>
      </c>
      <c r="AU97" s="52">
        <v>0</v>
      </c>
      <c r="AV97" s="9">
        <f t="shared" si="42"/>
        <v>0</v>
      </c>
      <c r="AW97" s="58">
        <v>0</v>
      </c>
      <c r="AX97" s="8">
        <v>0</v>
      </c>
      <c r="AY97" s="58">
        <v>0</v>
      </c>
      <c r="AZ97" s="52">
        <v>0</v>
      </c>
      <c r="BA97" s="58">
        <v>0</v>
      </c>
      <c r="BB97" s="8">
        <v>0</v>
      </c>
      <c r="BC97" s="58">
        <v>0</v>
      </c>
      <c r="BD97" s="8">
        <v>0</v>
      </c>
      <c r="BE97" s="58">
        <f t="shared" si="41"/>
        <v>0</v>
      </c>
    </row>
    <row r="98" spans="1:57" x14ac:dyDescent="0.25">
      <c r="A98" s="3"/>
      <c r="B98" s="4"/>
      <c r="C98" s="5"/>
      <c r="D98" s="5"/>
      <c r="E98" s="6"/>
      <c r="F98" s="7"/>
      <c r="G98" s="79" t="s">
        <v>57</v>
      </c>
      <c r="H98" s="4"/>
      <c r="I98" s="5"/>
      <c r="J98" s="5"/>
      <c r="K98" s="5"/>
      <c r="L98" s="5"/>
      <c r="M98" s="5"/>
      <c r="N98" s="9">
        <v>0</v>
      </c>
      <c r="O98" s="14"/>
      <c r="P98" s="11"/>
      <c r="Q98" s="5"/>
      <c r="R98" s="5"/>
      <c r="S98" s="5"/>
      <c r="T98" s="52">
        <v>88</v>
      </c>
      <c r="U98" s="12"/>
      <c r="V98" s="5"/>
      <c r="W98" s="5"/>
      <c r="X98" s="5"/>
      <c r="Y98" s="5"/>
      <c r="Z98" s="6"/>
      <c r="AA98" s="13"/>
      <c r="AB98" s="8" t="s">
        <v>57</v>
      </c>
      <c r="AC98" s="54">
        <v>0</v>
      </c>
      <c r="AD98" s="10">
        <v>0</v>
      </c>
      <c r="AE98" s="9">
        <f t="shared" si="43"/>
        <v>0</v>
      </c>
      <c r="AF98" s="10"/>
      <c r="AG98" s="8">
        <v>94</v>
      </c>
      <c r="AH98" s="5"/>
      <c r="AI98" s="8">
        <v>90</v>
      </c>
      <c r="AJ98" s="8">
        <v>90</v>
      </c>
      <c r="AK98" s="64">
        <f t="shared" si="40"/>
        <v>0</v>
      </c>
      <c r="AL98" s="5"/>
      <c r="AM98" s="66"/>
      <c r="AN98" s="54">
        <v>0</v>
      </c>
      <c r="AO98" s="52">
        <v>0</v>
      </c>
      <c r="AP98" s="10">
        <v>0</v>
      </c>
      <c r="AQ98" s="52">
        <v>0</v>
      </c>
      <c r="AR98" s="10">
        <v>0</v>
      </c>
      <c r="AS98" s="52">
        <v>0</v>
      </c>
      <c r="AT98" s="9">
        <v>0</v>
      </c>
      <c r="AU98" s="52">
        <v>0</v>
      </c>
      <c r="AV98" s="9">
        <f t="shared" si="42"/>
        <v>0</v>
      </c>
      <c r="AW98" s="58">
        <v>0</v>
      </c>
      <c r="AX98" s="8">
        <v>0</v>
      </c>
      <c r="AY98" s="58">
        <v>0</v>
      </c>
      <c r="AZ98" s="52">
        <v>0</v>
      </c>
      <c r="BA98" s="58">
        <v>0</v>
      </c>
      <c r="BB98" s="8">
        <v>0</v>
      </c>
      <c r="BC98" s="58">
        <v>0</v>
      </c>
      <c r="BD98" s="8">
        <v>0</v>
      </c>
      <c r="BE98" s="58">
        <f t="shared" si="41"/>
        <v>0</v>
      </c>
    </row>
    <row r="99" spans="1:57" x14ac:dyDescent="0.25">
      <c r="A99" s="3"/>
      <c r="B99" s="4"/>
      <c r="C99" s="5"/>
      <c r="D99" s="5"/>
      <c r="E99" s="6"/>
      <c r="F99" s="7"/>
      <c r="G99" s="79" t="s">
        <v>57</v>
      </c>
      <c r="H99" s="4"/>
      <c r="I99" s="5"/>
      <c r="J99" s="5"/>
      <c r="K99" s="5"/>
      <c r="L99" s="5"/>
      <c r="M99" s="5"/>
      <c r="N99" s="9">
        <v>0</v>
      </c>
      <c r="O99" s="14"/>
      <c r="P99" s="11"/>
      <c r="Q99" s="5"/>
      <c r="R99" s="5"/>
      <c r="S99" s="5"/>
      <c r="T99" s="52">
        <v>89</v>
      </c>
      <c r="U99" s="12"/>
      <c r="V99" s="5"/>
      <c r="W99" s="5"/>
      <c r="X99" s="5"/>
      <c r="Y99" s="5"/>
      <c r="Z99" s="6"/>
      <c r="AA99" s="13"/>
      <c r="AB99" s="8" t="s">
        <v>57</v>
      </c>
      <c r="AC99" s="54">
        <v>0</v>
      </c>
      <c r="AD99" s="10">
        <v>0</v>
      </c>
      <c r="AE99" s="9">
        <f t="shared" si="43"/>
        <v>0</v>
      </c>
      <c r="AF99" s="10"/>
      <c r="AG99" s="8">
        <v>95</v>
      </c>
      <c r="AH99" s="5"/>
      <c r="AI99" s="8">
        <v>91</v>
      </c>
      <c r="AJ99" s="8">
        <v>91</v>
      </c>
      <c r="AK99" s="64">
        <f t="shared" si="40"/>
        <v>0</v>
      </c>
      <c r="AL99" s="5"/>
      <c r="AM99" s="66"/>
      <c r="AN99" s="54">
        <v>0</v>
      </c>
      <c r="AO99" s="52">
        <v>0</v>
      </c>
      <c r="AP99" s="10">
        <v>0</v>
      </c>
      <c r="AQ99" s="52">
        <v>0</v>
      </c>
      <c r="AR99" s="10">
        <v>0</v>
      </c>
      <c r="AS99" s="52">
        <v>0</v>
      </c>
      <c r="AT99" s="9">
        <v>0</v>
      </c>
      <c r="AU99" s="52">
        <v>0</v>
      </c>
      <c r="AV99" s="9">
        <f t="shared" si="42"/>
        <v>0</v>
      </c>
      <c r="AW99" s="58">
        <v>0</v>
      </c>
      <c r="AX99" s="8">
        <v>0</v>
      </c>
      <c r="AY99" s="58">
        <v>0</v>
      </c>
      <c r="AZ99" s="52">
        <v>0</v>
      </c>
      <c r="BA99" s="58">
        <v>0</v>
      </c>
      <c r="BB99" s="8">
        <v>0</v>
      </c>
      <c r="BC99" s="58">
        <v>0</v>
      </c>
      <c r="BD99" s="8">
        <v>0</v>
      </c>
      <c r="BE99" s="58">
        <f t="shared" si="41"/>
        <v>0</v>
      </c>
    </row>
    <row r="100" spans="1:57" x14ac:dyDescent="0.25">
      <c r="A100" s="3"/>
      <c r="B100" s="4"/>
      <c r="C100" s="5"/>
      <c r="D100" s="5"/>
      <c r="E100" s="6"/>
      <c r="F100" s="7"/>
      <c r="G100" s="79" t="s">
        <v>57</v>
      </c>
      <c r="H100" s="4"/>
      <c r="I100" s="5"/>
      <c r="J100" s="5"/>
      <c r="K100" s="5"/>
      <c r="L100" s="5"/>
      <c r="M100" s="5"/>
      <c r="N100" s="9">
        <v>0</v>
      </c>
      <c r="O100" s="14"/>
      <c r="P100" s="11"/>
      <c r="Q100" s="5"/>
      <c r="R100" s="5"/>
      <c r="S100" s="5"/>
      <c r="T100" s="52">
        <v>90</v>
      </c>
      <c r="U100" s="12"/>
      <c r="V100" s="5"/>
      <c r="W100" s="5"/>
      <c r="X100" s="5"/>
      <c r="Y100" s="5"/>
      <c r="Z100" s="6"/>
      <c r="AA100" s="13"/>
      <c r="AB100" s="8" t="s">
        <v>57</v>
      </c>
      <c r="AC100" s="54">
        <v>0</v>
      </c>
      <c r="AD100" s="10">
        <v>0</v>
      </c>
      <c r="AE100" s="9">
        <f t="shared" si="43"/>
        <v>0</v>
      </c>
      <c r="AF100" s="10"/>
      <c r="AG100" s="8">
        <v>96</v>
      </c>
      <c r="AH100" s="5"/>
      <c r="AI100" s="8">
        <v>92</v>
      </c>
      <c r="AJ100" s="8">
        <v>92</v>
      </c>
      <c r="AK100" s="64">
        <f t="shared" si="40"/>
        <v>0</v>
      </c>
      <c r="AL100" s="5"/>
      <c r="AM100" s="66"/>
      <c r="AN100" s="54">
        <v>0</v>
      </c>
      <c r="AO100" s="52">
        <v>0</v>
      </c>
      <c r="AP100" s="10">
        <v>0</v>
      </c>
      <c r="AQ100" s="52">
        <v>0</v>
      </c>
      <c r="AR100" s="10">
        <v>0</v>
      </c>
      <c r="AS100" s="52">
        <v>0</v>
      </c>
      <c r="AT100" s="9">
        <v>0</v>
      </c>
      <c r="AU100" s="52">
        <v>0</v>
      </c>
      <c r="AV100" s="9">
        <f t="shared" si="42"/>
        <v>0</v>
      </c>
      <c r="AW100" s="58">
        <v>0</v>
      </c>
      <c r="AX100" s="8">
        <v>0</v>
      </c>
      <c r="AY100" s="58">
        <v>0</v>
      </c>
      <c r="AZ100" s="52">
        <v>0</v>
      </c>
      <c r="BA100" s="58">
        <v>0</v>
      </c>
      <c r="BB100" s="8">
        <v>0</v>
      </c>
      <c r="BC100" s="58">
        <v>0</v>
      </c>
      <c r="BD100" s="8">
        <v>0</v>
      </c>
      <c r="BE100" s="58">
        <f t="shared" si="41"/>
        <v>0</v>
      </c>
    </row>
    <row r="101" spans="1:57" x14ac:dyDescent="0.25">
      <c r="A101" s="3"/>
      <c r="B101" s="4"/>
      <c r="C101" s="5"/>
      <c r="D101" s="5"/>
      <c r="E101" s="6"/>
      <c r="F101" s="7"/>
      <c r="G101" s="79" t="s">
        <v>57</v>
      </c>
      <c r="H101" s="4"/>
      <c r="I101" s="5"/>
      <c r="J101" s="5"/>
      <c r="K101" s="5"/>
      <c r="L101" s="5"/>
      <c r="M101" s="5"/>
      <c r="N101" s="9">
        <v>0</v>
      </c>
      <c r="O101" s="14"/>
      <c r="P101" s="11"/>
      <c r="Q101" s="5"/>
      <c r="R101" s="5"/>
      <c r="S101" s="5"/>
      <c r="T101" s="52">
        <v>91</v>
      </c>
      <c r="U101" s="12"/>
      <c r="V101" s="5"/>
      <c r="W101" s="5"/>
      <c r="X101" s="5"/>
      <c r="Y101" s="5"/>
      <c r="Z101" s="6"/>
      <c r="AA101" s="13"/>
      <c r="AB101" s="8" t="s">
        <v>57</v>
      </c>
      <c r="AC101" s="54">
        <v>0</v>
      </c>
      <c r="AD101" s="10">
        <v>0</v>
      </c>
      <c r="AE101" s="9">
        <f t="shared" si="43"/>
        <v>0</v>
      </c>
      <c r="AF101" s="10"/>
      <c r="AG101" s="8">
        <v>97</v>
      </c>
      <c r="AH101" s="5"/>
      <c r="AI101" s="8">
        <v>93</v>
      </c>
      <c r="AJ101" s="8">
        <v>93</v>
      </c>
      <c r="AK101" s="64">
        <f t="shared" si="40"/>
        <v>0</v>
      </c>
      <c r="AL101" s="5"/>
      <c r="AM101" s="66"/>
      <c r="AN101" s="54">
        <v>0</v>
      </c>
      <c r="AO101" s="52">
        <v>0</v>
      </c>
      <c r="AP101" s="10">
        <v>0</v>
      </c>
      <c r="AQ101" s="52">
        <v>0</v>
      </c>
      <c r="AR101" s="10">
        <v>0</v>
      </c>
      <c r="AS101" s="52">
        <v>0</v>
      </c>
      <c r="AT101" s="9">
        <v>0</v>
      </c>
      <c r="AU101" s="52">
        <v>0</v>
      </c>
      <c r="AV101" s="9">
        <f t="shared" si="42"/>
        <v>0</v>
      </c>
      <c r="AW101" s="58">
        <v>0</v>
      </c>
      <c r="AX101" s="8">
        <v>0</v>
      </c>
      <c r="AY101" s="58">
        <v>0</v>
      </c>
      <c r="AZ101" s="52">
        <v>0</v>
      </c>
      <c r="BA101" s="58">
        <v>0</v>
      </c>
      <c r="BB101" s="8">
        <v>0</v>
      </c>
      <c r="BC101" s="58">
        <v>0</v>
      </c>
      <c r="BD101" s="8">
        <v>0</v>
      </c>
      <c r="BE101" s="58">
        <f t="shared" si="41"/>
        <v>0</v>
      </c>
    </row>
    <row r="102" spans="1:57" x14ac:dyDescent="0.25">
      <c r="A102" s="3"/>
      <c r="B102" s="4"/>
      <c r="C102" s="5"/>
      <c r="D102" s="5"/>
      <c r="E102" s="6"/>
      <c r="F102" s="7"/>
      <c r="G102" s="79" t="s">
        <v>57</v>
      </c>
      <c r="H102" s="4"/>
      <c r="I102" s="5"/>
      <c r="J102" s="5"/>
      <c r="K102" s="5"/>
      <c r="L102" s="5"/>
      <c r="M102" s="5"/>
      <c r="N102" s="9">
        <v>0</v>
      </c>
      <c r="O102" s="14"/>
      <c r="P102" s="11"/>
      <c r="Q102" s="5"/>
      <c r="R102" s="5"/>
      <c r="S102" s="5"/>
      <c r="T102" s="52">
        <v>92</v>
      </c>
      <c r="U102" s="12"/>
      <c r="V102" s="5"/>
      <c r="W102" s="5"/>
      <c r="X102" s="5"/>
      <c r="Y102" s="5"/>
      <c r="Z102" s="6"/>
      <c r="AA102" s="13"/>
      <c r="AB102" s="8" t="s">
        <v>57</v>
      </c>
      <c r="AC102" s="54">
        <v>0</v>
      </c>
      <c r="AD102" s="10">
        <v>0</v>
      </c>
      <c r="AE102" s="9">
        <f t="shared" si="43"/>
        <v>0</v>
      </c>
      <c r="AF102" s="10"/>
      <c r="AG102" s="8">
        <v>98</v>
      </c>
      <c r="AH102" s="5"/>
      <c r="AI102" s="8">
        <v>94</v>
      </c>
      <c r="AJ102" s="8">
        <v>94</v>
      </c>
      <c r="AK102" s="64">
        <f t="shared" si="40"/>
        <v>0</v>
      </c>
      <c r="AL102" s="5"/>
      <c r="AM102" s="66"/>
      <c r="AN102" s="54">
        <v>0</v>
      </c>
      <c r="AO102" s="52">
        <v>0</v>
      </c>
      <c r="AP102" s="10">
        <v>0</v>
      </c>
      <c r="AQ102" s="52">
        <v>0</v>
      </c>
      <c r="AR102" s="10">
        <v>0</v>
      </c>
      <c r="AS102" s="52">
        <v>0</v>
      </c>
      <c r="AT102" s="9">
        <v>0</v>
      </c>
      <c r="AU102" s="52">
        <v>0</v>
      </c>
      <c r="AV102" s="9">
        <f t="shared" si="42"/>
        <v>0</v>
      </c>
      <c r="AW102" s="58">
        <v>0</v>
      </c>
      <c r="AX102" s="8">
        <v>0</v>
      </c>
      <c r="AY102" s="58">
        <v>0</v>
      </c>
      <c r="AZ102" s="52">
        <v>0</v>
      </c>
      <c r="BA102" s="58">
        <v>0</v>
      </c>
      <c r="BB102" s="8">
        <v>0</v>
      </c>
      <c r="BC102" s="58">
        <v>0</v>
      </c>
      <c r="BD102" s="8">
        <v>0</v>
      </c>
      <c r="BE102" s="58">
        <f t="shared" si="41"/>
        <v>0</v>
      </c>
    </row>
    <row r="103" spans="1:57" x14ac:dyDescent="0.25">
      <c r="A103" s="3"/>
      <c r="B103" s="4"/>
      <c r="C103" s="5"/>
      <c r="D103" s="5"/>
      <c r="E103" s="6"/>
      <c r="F103" s="7"/>
      <c r="G103" s="79" t="s">
        <v>57</v>
      </c>
      <c r="H103" s="4"/>
      <c r="I103" s="5"/>
      <c r="J103" s="5"/>
      <c r="K103" s="5"/>
      <c r="L103" s="5"/>
      <c r="M103" s="5"/>
      <c r="N103" s="9">
        <v>0</v>
      </c>
      <c r="O103" s="14"/>
      <c r="P103" s="11"/>
      <c r="Q103" s="5"/>
      <c r="R103" s="5"/>
      <c r="S103" s="5"/>
      <c r="T103" s="52">
        <v>93</v>
      </c>
      <c r="U103" s="12"/>
      <c r="V103" s="5"/>
      <c r="W103" s="5"/>
      <c r="X103" s="5"/>
      <c r="Y103" s="5"/>
      <c r="Z103" s="6"/>
      <c r="AA103" s="13"/>
      <c r="AB103" s="8" t="s">
        <v>57</v>
      </c>
      <c r="AC103" s="54">
        <v>0</v>
      </c>
      <c r="AD103" s="10">
        <v>0</v>
      </c>
      <c r="AE103" s="9">
        <f t="shared" si="43"/>
        <v>0</v>
      </c>
      <c r="AF103" s="10"/>
      <c r="AG103" s="8">
        <v>99</v>
      </c>
      <c r="AH103" s="5"/>
      <c r="AI103" s="8">
        <v>95</v>
      </c>
      <c r="AJ103" s="8">
        <v>95</v>
      </c>
      <c r="AK103" s="64">
        <f t="shared" si="40"/>
        <v>0</v>
      </c>
      <c r="AL103" s="5"/>
      <c r="AM103" s="66"/>
      <c r="AN103" s="54">
        <v>0</v>
      </c>
      <c r="AO103" s="52">
        <v>0</v>
      </c>
      <c r="AP103" s="10">
        <v>0</v>
      </c>
      <c r="AQ103" s="52">
        <v>0</v>
      </c>
      <c r="AR103" s="10">
        <v>0</v>
      </c>
      <c r="AS103" s="52">
        <v>0</v>
      </c>
      <c r="AT103" s="9">
        <v>0</v>
      </c>
      <c r="AU103" s="52">
        <v>0</v>
      </c>
      <c r="AV103" s="9">
        <f t="shared" si="42"/>
        <v>0</v>
      </c>
      <c r="AW103" s="58">
        <v>0</v>
      </c>
      <c r="AX103" s="8">
        <v>0</v>
      </c>
      <c r="AY103" s="58">
        <v>0</v>
      </c>
      <c r="AZ103" s="52">
        <v>0</v>
      </c>
      <c r="BA103" s="58">
        <v>0</v>
      </c>
      <c r="BB103" s="8">
        <v>0</v>
      </c>
      <c r="BC103" s="58">
        <v>0</v>
      </c>
      <c r="BD103" s="8">
        <v>0</v>
      </c>
      <c r="BE103" s="58">
        <f t="shared" si="41"/>
        <v>0</v>
      </c>
    </row>
    <row r="104" spans="1:57" x14ac:dyDescent="0.25">
      <c r="A104" s="3"/>
      <c r="B104" s="4"/>
      <c r="C104" s="5"/>
      <c r="D104" s="5"/>
      <c r="E104" s="6"/>
      <c r="F104" s="7"/>
      <c r="G104" s="79" t="s">
        <v>57</v>
      </c>
      <c r="H104" s="4"/>
      <c r="I104" s="5"/>
      <c r="J104" s="5"/>
      <c r="K104" s="5"/>
      <c r="L104" s="5"/>
      <c r="M104" s="5"/>
      <c r="N104" s="9">
        <v>0</v>
      </c>
      <c r="O104" s="14"/>
      <c r="P104" s="11"/>
      <c r="Q104" s="5"/>
      <c r="R104" s="5"/>
      <c r="S104" s="5"/>
      <c r="T104" s="52">
        <v>94</v>
      </c>
      <c r="U104" s="12"/>
      <c r="V104" s="5"/>
      <c r="W104" s="5"/>
      <c r="X104" s="5"/>
      <c r="Y104" s="5"/>
      <c r="Z104" s="6"/>
      <c r="AA104" s="13"/>
      <c r="AB104" s="8" t="s">
        <v>57</v>
      </c>
      <c r="AC104" s="54">
        <v>0</v>
      </c>
      <c r="AD104" s="10">
        <v>0</v>
      </c>
      <c r="AE104" s="9">
        <f t="shared" si="43"/>
        <v>0</v>
      </c>
      <c r="AF104" s="10"/>
      <c r="AG104" s="8">
        <v>100</v>
      </c>
      <c r="AH104" s="5"/>
      <c r="AI104" s="8">
        <v>96</v>
      </c>
      <c r="AJ104" s="8">
        <v>96</v>
      </c>
      <c r="AK104" s="64">
        <f t="shared" si="40"/>
        <v>0</v>
      </c>
      <c r="AL104" s="5"/>
      <c r="AM104" s="66"/>
      <c r="AN104" s="54">
        <v>0</v>
      </c>
      <c r="AO104" s="52">
        <v>0</v>
      </c>
      <c r="AP104" s="10">
        <v>0</v>
      </c>
      <c r="AQ104" s="52">
        <v>0</v>
      </c>
      <c r="AR104" s="10">
        <v>0</v>
      </c>
      <c r="AS104" s="52">
        <v>0</v>
      </c>
      <c r="AT104" s="9">
        <v>0</v>
      </c>
      <c r="AU104" s="52">
        <v>0</v>
      </c>
      <c r="AV104" s="9">
        <f t="shared" si="42"/>
        <v>0</v>
      </c>
      <c r="AW104" s="58">
        <v>0</v>
      </c>
      <c r="AX104" s="8">
        <v>0</v>
      </c>
      <c r="AY104" s="58">
        <v>0</v>
      </c>
      <c r="AZ104" s="52">
        <v>0</v>
      </c>
      <c r="BA104" s="58">
        <v>0</v>
      </c>
      <c r="BB104" s="8">
        <v>0</v>
      </c>
      <c r="BC104" s="58">
        <v>0</v>
      </c>
      <c r="BD104" s="8">
        <v>0</v>
      </c>
      <c r="BE104" s="58">
        <f t="shared" si="41"/>
        <v>0</v>
      </c>
    </row>
    <row r="105" spans="1:57" x14ac:dyDescent="0.25">
      <c r="A105" s="3"/>
      <c r="B105" s="4"/>
      <c r="C105" s="5"/>
      <c r="D105" s="5"/>
      <c r="E105" s="6"/>
      <c r="F105" s="7"/>
      <c r="G105" s="79" t="s">
        <v>57</v>
      </c>
      <c r="H105" s="4"/>
      <c r="I105" s="5"/>
      <c r="J105" s="5"/>
      <c r="K105" s="5"/>
      <c r="L105" s="5"/>
      <c r="M105" s="5"/>
      <c r="N105" s="9">
        <v>0</v>
      </c>
      <c r="O105" s="14"/>
      <c r="P105" s="11"/>
      <c r="Q105" s="5"/>
      <c r="R105" s="5"/>
      <c r="S105" s="5"/>
      <c r="T105" s="52">
        <v>95</v>
      </c>
      <c r="U105" s="12"/>
      <c r="V105" s="5"/>
      <c r="W105" s="5"/>
      <c r="X105" s="5"/>
      <c r="Y105" s="5"/>
      <c r="Z105" s="6"/>
      <c r="AA105" s="13"/>
      <c r="AB105" s="8" t="s">
        <v>57</v>
      </c>
      <c r="AC105" s="54">
        <v>0</v>
      </c>
      <c r="AD105" s="10">
        <v>0</v>
      </c>
      <c r="AE105" s="9">
        <f t="shared" si="43"/>
        <v>0</v>
      </c>
      <c r="AF105" s="10"/>
      <c r="AG105" s="8">
        <v>101</v>
      </c>
      <c r="AH105" s="5"/>
      <c r="AI105" s="8">
        <v>97</v>
      </c>
      <c r="AJ105" s="8">
        <v>97</v>
      </c>
      <c r="AK105" s="64">
        <f t="shared" si="40"/>
        <v>0</v>
      </c>
      <c r="AL105" s="5"/>
      <c r="AM105" s="66"/>
      <c r="AN105" s="54">
        <v>0</v>
      </c>
      <c r="AO105" s="52">
        <v>0</v>
      </c>
      <c r="AP105" s="10">
        <v>0</v>
      </c>
      <c r="AQ105" s="52">
        <v>0</v>
      </c>
      <c r="AR105" s="10">
        <v>0</v>
      </c>
      <c r="AS105" s="52">
        <v>0</v>
      </c>
      <c r="AT105" s="9">
        <v>0</v>
      </c>
      <c r="AU105" s="52">
        <v>0</v>
      </c>
      <c r="AV105" s="9">
        <f t="shared" si="42"/>
        <v>0</v>
      </c>
      <c r="AW105" s="58">
        <v>0</v>
      </c>
      <c r="AX105" s="8">
        <v>0</v>
      </c>
      <c r="AY105" s="58">
        <v>0</v>
      </c>
      <c r="AZ105" s="52">
        <v>0</v>
      </c>
      <c r="BA105" s="58">
        <v>0</v>
      </c>
      <c r="BB105" s="8">
        <v>0</v>
      </c>
      <c r="BC105" s="58">
        <v>0</v>
      </c>
      <c r="BD105" s="8">
        <v>0</v>
      </c>
      <c r="BE105" s="58">
        <f t="shared" si="41"/>
        <v>0</v>
      </c>
    </row>
    <row r="106" spans="1:57" x14ac:dyDescent="0.25">
      <c r="A106" s="3"/>
      <c r="B106" s="4"/>
      <c r="C106" s="5"/>
      <c r="D106" s="5"/>
      <c r="E106" s="6"/>
      <c r="F106" s="7"/>
      <c r="G106" s="79" t="s">
        <v>57</v>
      </c>
      <c r="H106" s="4"/>
      <c r="I106" s="5"/>
      <c r="J106" s="5"/>
      <c r="K106" s="5"/>
      <c r="L106" s="5"/>
      <c r="M106" s="5"/>
      <c r="N106" s="9">
        <v>0</v>
      </c>
      <c r="O106" s="14"/>
      <c r="P106" s="11"/>
      <c r="Q106" s="5"/>
      <c r="R106" s="5"/>
      <c r="S106" s="5"/>
      <c r="T106" s="52">
        <v>96</v>
      </c>
      <c r="U106" s="12"/>
      <c r="V106" s="5"/>
      <c r="W106" s="5"/>
      <c r="X106" s="5"/>
      <c r="Y106" s="5"/>
      <c r="Z106" s="6"/>
      <c r="AA106" s="13"/>
      <c r="AB106" s="8" t="s">
        <v>57</v>
      </c>
      <c r="AC106" s="54">
        <v>0</v>
      </c>
      <c r="AD106" s="10">
        <v>0</v>
      </c>
      <c r="AE106" s="9">
        <f t="shared" si="43"/>
        <v>0</v>
      </c>
      <c r="AF106" s="10"/>
      <c r="AG106" s="8">
        <v>102</v>
      </c>
      <c r="AH106" s="5"/>
      <c r="AI106" s="8">
        <v>98</v>
      </c>
      <c r="AJ106" s="8">
        <v>98</v>
      </c>
      <c r="AK106" s="64">
        <f t="shared" si="40"/>
        <v>0</v>
      </c>
      <c r="AL106" s="5"/>
      <c r="AM106" s="66"/>
      <c r="AN106" s="54">
        <v>0</v>
      </c>
      <c r="AO106" s="52">
        <v>0</v>
      </c>
      <c r="AP106" s="10">
        <v>0</v>
      </c>
      <c r="AQ106" s="52">
        <v>0</v>
      </c>
      <c r="AR106" s="10">
        <v>0</v>
      </c>
      <c r="AS106" s="52">
        <v>0</v>
      </c>
      <c r="AT106" s="9">
        <v>0</v>
      </c>
      <c r="AU106" s="52">
        <v>0</v>
      </c>
      <c r="AV106" s="9">
        <f t="shared" si="42"/>
        <v>0</v>
      </c>
      <c r="AW106" s="58">
        <v>0</v>
      </c>
      <c r="AX106" s="8">
        <v>0</v>
      </c>
      <c r="AY106" s="58">
        <v>0</v>
      </c>
      <c r="AZ106" s="52">
        <v>0</v>
      </c>
      <c r="BA106" s="58">
        <v>0</v>
      </c>
      <c r="BB106" s="8">
        <v>0</v>
      </c>
      <c r="BC106" s="58">
        <v>0</v>
      </c>
      <c r="BD106" s="8">
        <v>0</v>
      </c>
      <c r="BE106" s="58">
        <f t="shared" si="41"/>
        <v>0</v>
      </c>
    </row>
    <row r="107" spans="1:57" x14ac:dyDescent="0.25">
      <c r="A107" s="3"/>
      <c r="B107" s="4"/>
      <c r="C107" s="5"/>
      <c r="D107" s="5"/>
      <c r="E107" s="6"/>
      <c r="F107" s="7"/>
      <c r="G107" s="79" t="s">
        <v>57</v>
      </c>
      <c r="H107" s="4"/>
      <c r="I107" s="5"/>
      <c r="J107" s="5"/>
      <c r="K107" s="5"/>
      <c r="L107" s="5"/>
      <c r="M107" s="5"/>
      <c r="N107" s="9">
        <v>0</v>
      </c>
      <c r="O107" s="14"/>
      <c r="P107" s="11"/>
      <c r="Q107" s="5"/>
      <c r="R107" s="5"/>
      <c r="S107" s="5"/>
      <c r="T107" s="52">
        <v>97</v>
      </c>
      <c r="U107" s="12"/>
      <c r="V107" s="5"/>
      <c r="W107" s="5"/>
      <c r="X107" s="5"/>
      <c r="Y107" s="5"/>
      <c r="Z107" s="6"/>
      <c r="AA107" s="13"/>
      <c r="AB107" s="8" t="s">
        <v>57</v>
      </c>
      <c r="AC107" s="54">
        <v>0</v>
      </c>
      <c r="AD107" s="10">
        <v>0</v>
      </c>
      <c r="AE107" s="9">
        <f t="shared" si="43"/>
        <v>0</v>
      </c>
      <c r="AF107" s="10"/>
      <c r="AG107" s="8">
        <v>103</v>
      </c>
      <c r="AH107" s="5"/>
      <c r="AI107" s="8">
        <v>99</v>
      </c>
      <c r="AJ107" s="8">
        <v>99</v>
      </c>
      <c r="AK107" s="64">
        <f t="shared" si="40"/>
        <v>0</v>
      </c>
      <c r="AL107" s="5"/>
      <c r="AM107" s="66"/>
      <c r="AN107" s="54">
        <v>0</v>
      </c>
      <c r="AO107" s="52">
        <v>0</v>
      </c>
      <c r="AP107" s="10">
        <v>0</v>
      </c>
      <c r="AQ107" s="52">
        <v>0</v>
      </c>
      <c r="AR107" s="10">
        <v>0</v>
      </c>
      <c r="AS107" s="52">
        <v>0</v>
      </c>
      <c r="AT107" s="9">
        <v>0</v>
      </c>
      <c r="AU107" s="52">
        <v>0</v>
      </c>
      <c r="AV107" s="9">
        <f t="shared" si="42"/>
        <v>0</v>
      </c>
      <c r="AW107" s="58">
        <v>0</v>
      </c>
      <c r="AX107" s="8">
        <v>0</v>
      </c>
      <c r="AY107" s="58">
        <v>0</v>
      </c>
      <c r="AZ107" s="52">
        <v>0</v>
      </c>
      <c r="BA107" s="58">
        <v>0</v>
      </c>
      <c r="BB107" s="8">
        <v>0</v>
      </c>
      <c r="BC107" s="58">
        <v>0</v>
      </c>
      <c r="BD107" s="8">
        <v>0</v>
      </c>
      <c r="BE107" s="58">
        <f t="shared" si="41"/>
        <v>0</v>
      </c>
    </row>
    <row r="108" spans="1:57" x14ac:dyDescent="0.25">
      <c r="A108" s="3"/>
      <c r="B108" s="4"/>
      <c r="C108" s="5"/>
      <c r="D108" s="5"/>
      <c r="E108" s="6"/>
      <c r="F108" s="7"/>
      <c r="G108" s="79" t="s">
        <v>57</v>
      </c>
      <c r="H108" s="4"/>
      <c r="I108" s="5"/>
      <c r="J108" s="5"/>
      <c r="K108" s="5"/>
      <c r="L108" s="5"/>
      <c r="M108" s="5"/>
      <c r="N108" s="9">
        <v>0</v>
      </c>
      <c r="O108" s="14"/>
      <c r="P108" s="11"/>
      <c r="Q108" s="5"/>
      <c r="R108" s="5"/>
      <c r="S108" s="5"/>
      <c r="T108" s="52">
        <v>98</v>
      </c>
      <c r="U108" s="12"/>
      <c r="V108" s="5"/>
      <c r="W108" s="5"/>
      <c r="X108" s="5"/>
      <c r="Y108" s="5"/>
      <c r="Z108" s="6"/>
      <c r="AA108" s="13"/>
      <c r="AB108" s="8" t="s">
        <v>57</v>
      </c>
      <c r="AC108" s="54">
        <v>0</v>
      </c>
      <c r="AD108" s="10">
        <v>0</v>
      </c>
      <c r="AE108" s="9">
        <f t="shared" si="43"/>
        <v>0</v>
      </c>
      <c r="AF108" s="10"/>
      <c r="AG108" s="8">
        <v>104</v>
      </c>
      <c r="AH108" s="5"/>
      <c r="AI108" s="8">
        <v>100</v>
      </c>
      <c r="AJ108" s="8">
        <v>100</v>
      </c>
      <c r="AK108" s="64">
        <f t="shared" si="40"/>
        <v>0</v>
      </c>
      <c r="AL108" s="5"/>
      <c r="AM108" s="66"/>
      <c r="AN108" s="54">
        <v>0</v>
      </c>
      <c r="AO108" s="52">
        <v>0</v>
      </c>
      <c r="AP108" s="10">
        <v>0</v>
      </c>
      <c r="AQ108" s="52">
        <v>0</v>
      </c>
      <c r="AR108" s="10">
        <v>0</v>
      </c>
      <c r="AS108" s="52">
        <v>0</v>
      </c>
      <c r="AT108" s="9">
        <v>0</v>
      </c>
      <c r="AU108" s="52">
        <v>0</v>
      </c>
      <c r="AV108" s="9">
        <f t="shared" si="42"/>
        <v>0</v>
      </c>
      <c r="AW108" s="58">
        <v>0</v>
      </c>
      <c r="AX108" s="8">
        <v>0</v>
      </c>
      <c r="AY108" s="58">
        <v>0</v>
      </c>
      <c r="AZ108" s="52">
        <v>0</v>
      </c>
      <c r="BA108" s="58">
        <v>0</v>
      </c>
      <c r="BB108" s="8">
        <v>0</v>
      </c>
      <c r="BC108" s="58">
        <v>0</v>
      </c>
      <c r="BD108" s="8">
        <v>0</v>
      </c>
      <c r="BE108" s="58">
        <f t="shared" ref="BE108" si="44">+BC108+BA108+AY108+AW108+AK108</f>
        <v>0</v>
      </c>
    </row>
    <row r="109" spans="1:57" x14ac:dyDescent="0.25">
      <c r="G109" s="73"/>
      <c r="H109" s="15"/>
      <c r="O109" s="14"/>
      <c r="P109" s="11"/>
      <c r="T109" s="60"/>
      <c r="U109" s="15"/>
      <c r="X109" s="15"/>
      <c r="AC109" s="57"/>
      <c r="AE109" s="53"/>
      <c r="AG109" s="15"/>
      <c r="AH109" s="15"/>
      <c r="AI109" s="15"/>
      <c r="AJ109" s="15"/>
      <c r="AK109" s="64"/>
      <c r="AV109" s="83">
        <f t="shared" si="42"/>
        <v>0</v>
      </c>
      <c r="BD109" s="84">
        <v>0</v>
      </c>
    </row>
    <row r="110" spans="1:57" x14ac:dyDescent="0.25">
      <c r="G110" s="73"/>
      <c r="H110" s="15"/>
      <c r="P110" s="11"/>
      <c r="T110" s="60"/>
      <c r="AC110" s="57"/>
      <c r="AG110" s="15"/>
      <c r="AH110" s="15"/>
      <c r="AI110" s="15"/>
      <c r="AJ110" s="15"/>
      <c r="AK110" s="15"/>
    </row>
    <row r="111" spans="1:57" x14ac:dyDescent="0.25">
      <c r="G111" s="73"/>
      <c r="H111" s="15"/>
      <c r="P111" s="11"/>
      <c r="T111" s="60"/>
      <c r="AC111" s="57"/>
      <c r="AG111" s="15"/>
      <c r="AH111" s="15"/>
      <c r="AI111" s="15"/>
      <c r="AJ111" s="15"/>
      <c r="AK111" s="15"/>
    </row>
    <row r="112" spans="1:57" x14ac:dyDescent="0.25">
      <c r="G112" s="73"/>
      <c r="H112" s="15"/>
      <c r="P112" s="11"/>
      <c r="T112" s="60"/>
      <c r="AC112" s="57"/>
      <c r="AG112" s="15"/>
      <c r="AH112" s="15"/>
      <c r="AI112" s="15"/>
      <c r="AJ112" s="15"/>
      <c r="AK112" s="15"/>
    </row>
    <row r="113" spans="7:57" x14ac:dyDescent="0.25">
      <c r="G113" s="73"/>
      <c r="H113" s="15"/>
      <c r="P113" s="11"/>
      <c r="T113" s="60"/>
      <c r="AC113" s="57"/>
      <c r="AG113" s="15"/>
      <c r="AH113" s="15"/>
      <c r="AI113" s="15"/>
      <c r="AJ113" s="15"/>
      <c r="AK113" s="15"/>
    </row>
    <row r="114" spans="7:57" x14ac:dyDescent="0.25">
      <c r="G114" s="73"/>
      <c r="H114" s="15"/>
      <c r="P114" s="11"/>
      <c r="T114" s="60"/>
      <c r="AC114" s="57"/>
      <c r="AG114" s="15"/>
      <c r="AH114" s="15"/>
      <c r="AI114" s="15"/>
      <c r="AJ114" s="15"/>
      <c r="AK114" s="15"/>
    </row>
    <row r="115" spans="7:57" x14ac:dyDescent="0.25">
      <c r="G115" s="73"/>
      <c r="H115" s="15"/>
      <c r="P115" s="11"/>
      <c r="T115" s="60"/>
      <c r="AC115" s="57"/>
      <c r="AG115" s="15"/>
      <c r="AH115" s="15"/>
      <c r="AI115" s="15"/>
      <c r="AJ115" s="15"/>
      <c r="AK115" s="15"/>
    </row>
    <row r="116" spans="7:57" x14ac:dyDescent="0.25">
      <c r="G116" s="73"/>
      <c r="H116" s="15"/>
      <c r="P116" s="11"/>
      <c r="T116" s="60"/>
      <c r="AC116" s="57"/>
      <c r="AG116" s="15"/>
      <c r="AH116" s="15"/>
      <c r="AI116" s="15"/>
      <c r="AJ116" s="15"/>
      <c r="AK116" s="15"/>
    </row>
    <row r="117" spans="7:57" ht="15" x14ac:dyDescent="0.25">
      <c r="G117" s="73"/>
      <c r="H117" s="15"/>
      <c r="N117" s="15"/>
      <c r="P117" s="11"/>
      <c r="T117" s="15"/>
      <c r="U117" s="15"/>
      <c r="X117" s="15"/>
      <c r="AC117" s="15"/>
      <c r="AG117" s="15"/>
      <c r="AH117" s="15"/>
      <c r="AI117" s="15"/>
      <c r="AJ117" s="15"/>
      <c r="AK117" s="15"/>
      <c r="AM117" s="15"/>
      <c r="AN117" s="15"/>
      <c r="AO117" s="15"/>
      <c r="AQ117" s="15"/>
      <c r="AS117" s="15"/>
      <c r="AU117" s="15"/>
      <c r="AW117" s="15"/>
      <c r="AZ117" s="15"/>
      <c r="BA117" s="75"/>
      <c r="BB117" s="8"/>
      <c r="BC117" s="75"/>
      <c r="BD117" s="8"/>
      <c r="BE117" s="75"/>
    </row>
    <row r="118" spans="7:57" ht="15" x14ac:dyDescent="0.25">
      <c r="G118" s="73"/>
      <c r="H118" s="15"/>
      <c r="N118" s="15"/>
      <c r="P118" s="11"/>
      <c r="T118" s="15"/>
      <c r="U118" s="15"/>
      <c r="X118" s="15"/>
      <c r="AC118" s="15"/>
      <c r="AG118" s="15"/>
      <c r="AH118" s="15"/>
      <c r="AI118" s="15"/>
      <c r="AJ118" s="15"/>
      <c r="AK118" s="15"/>
      <c r="AM118" s="15"/>
      <c r="AN118" s="15"/>
      <c r="AO118" s="15"/>
      <c r="AQ118" s="15"/>
      <c r="AS118" s="15"/>
      <c r="AU118" s="15"/>
      <c r="AW118" s="15"/>
      <c r="AZ118" s="15"/>
      <c r="BA118" s="75"/>
      <c r="BB118" s="8"/>
      <c r="BC118" s="75"/>
      <c r="BD118" s="8"/>
      <c r="BE118" s="75"/>
    </row>
    <row r="119" spans="7:57" ht="15" x14ac:dyDescent="0.25">
      <c r="G119" s="73"/>
      <c r="H119" s="15"/>
      <c r="N119" s="15"/>
      <c r="P119" s="11"/>
      <c r="T119" s="15"/>
      <c r="U119" s="15"/>
      <c r="X119" s="15"/>
      <c r="AC119" s="15"/>
      <c r="AG119" s="15"/>
      <c r="AH119" s="15"/>
      <c r="AI119" s="15"/>
      <c r="AJ119" s="15"/>
      <c r="AK119" s="15"/>
      <c r="AM119" s="15"/>
      <c r="AN119" s="15"/>
      <c r="AO119" s="15"/>
      <c r="AQ119" s="15"/>
      <c r="AS119" s="15"/>
      <c r="AU119" s="15"/>
      <c r="AW119" s="15"/>
      <c r="AZ119" s="15"/>
      <c r="BA119" s="75"/>
      <c r="BB119" s="8"/>
      <c r="BC119" s="75"/>
      <c r="BD119" s="8"/>
      <c r="BE119" s="75"/>
    </row>
    <row r="120" spans="7:57" ht="15" x14ac:dyDescent="0.25">
      <c r="G120" s="73"/>
      <c r="H120" s="15"/>
      <c r="N120" s="15"/>
      <c r="P120" s="11"/>
      <c r="T120" s="15"/>
      <c r="U120" s="15"/>
      <c r="X120" s="15"/>
      <c r="AC120" s="15"/>
      <c r="AG120" s="15"/>
      <c r="AH120" s="15"/>
      <c r="AI120" s="15"/>
      <c r="AJ120" s="15"/>
      <c r="AK120" s="15"/>
      <c r="AM120" s="15"/>
      <c r="AN120" s="15"/>
      <c r="AO120" s="15"/>
      <c r="AQ120" s="15"/>
      <c r="AS120" s="15"/>
      <c r="AU120" s="15"/>
      <c r="AW120" s="15"/>
      <c r="AZ120" s="15"/>
      <c r="BA120" s="75"/>
      <c r="BB120" s="8"/>
      <c r="BC120" s="75"/>
      <c r="BD120" s="8"/>
      <c r="BE120" s="75"/>
    </row>
    <row r="121" spans="7:57" ht="15" x14ac:dyDescent="0.25">
      <c r="G121" s="73"/>
      <c r="H121" s="15"/>
      <c r="N121" s="15"/>
      <c r="P121" s="11"/>
      <c r="T121" s="15"/>
      <c r="U121" s="15"/>
      <c r="X121" s="15"/>
      <c r="AC121" s="15"/>
      <c r="AG121" s="15"/>
      <c r="AH121" s="15"/>
      <c r="AI121" s="15"/>
      <c r="AJ121" s="15"/>
      <c r="AK121" s="15"/>
      <c r="AM121" s="15"/>
      <c r="AN121" s="15"/>
      <c r="AO121" s="15"/>
      <c r="AQ121" s="15"/>
      <c r="AS121" s="15"/>
      <c r="AU121" s="15"/>
      <c r="AW121" s="15"/>
      <c r="AZ121" s="15"/>
      <c r="BA121" s="75"/>
      <c r="BB121" s="8"/>
      <c r="BC121" s="75"/>
      <c r="BD121" s="8"/>
      <c r="BE121" s="75"/>
    </row>
    <row r="122" spans="7:57" ht="15" x14ac:dyDescent="0.25">
      <c r="G122" s="73"/>
      <c r="H122" s="15"/>
      <c r="N122" s="15"/>
      <c r="P122" s="11"/>
      <c r="T122" s="15"/>
      <c r="U122" s="15"/>
      <c r="X122" s="15"/>
      <c r="AC122" s="15"/>
      <c r="AG122" s="15"/>
      <c r="AH122" s="15"/>
      <c r="AI122" s="15"/>
      <c r="AJ122" s="15"/>
      <c r="AK122" s="15"/>
      <c r="AM122" s="15"/>
      <c r="AN122" s="15"/>
      <c r="AO122" s="15"/>
      <c r="AQ122" s="15"/>
      <c r="AS122" s="15"/>
      <c r="AU122" s="15"/>
      <c r="AW122" s="15"/>
      <c r="AZ122" s="15"/>
      <c r="BA122" s="75"/>
      <c r="BB122" s="8"/>
      <c r="BC122" s="75"/>
      <c r="BD122" s="8"/>
      <c r="BE122" s="75"/>
    </row>
    <row r="123" spans="7:57" ht="15" x14ac:dyDescent="0.25">
      <c r="G123" s="73"/>
      <c r="H123" s="15"/>
      <c r="N123" s="15"/>
      <c r="P123" s="11"/>
      <c r="T123" s="15"/>
      <c r="U123" s="15"/>
      <c r="X123" s="15"/>
      <c r="AC123" s="15"/>
      <c r="AG123" s="15"/>
      <c r="AH123" s="15"/>
      <c r="AI123" s="15"/>
      <c r="AJ123" s="15"/>
      <c r="AK123" s="15"/>
      <c r="AM123" s="15"/>
      <c r="AN123" s="15"/>
      <c r="AO123" s="15"/>
      <c r="AQ123" s="15"/>
      <c r="AS123" s="15"/>
      <c r="AU123" s="15"/>
      <c r="AW123" s="15"/>
      <c r="AZ123" s="15"/>
      <c r="BA123" s="75"/>
      <c r="BB123" s="8"/>
      <c r="BC123" s="75"/>
      <c r="BD123" s="8"/>
      <c r="BE123" s="75"/>
    </row>
    <row r="124" spans="7:57" ht="15" x14ac:dyDescent="0.25">
      <c r="G124" s="73"/>
      <c r="H124" s="15"/>
      <c r="N124" s="15"/>
      <c r="P124" s="11"/>
      <c r="T124" s="15"/>
      <c r="U124" s="15"/>
      <c r="X124" s="15"/>
      <c r="AC124" s="15"/>
      <c r="AG124" s="15"/>
      <c r="AH124" s="15"/>
      <c r="AI124" s="15"/>
      <c r="AJ124" s="15"/>
      <c r="AK124" s="15"/>
      <c r="AM124" s="15"/>
      <c r="AN124" s="15"/>
      <c r="AO124" s="15"/>
      <c r="AQ124" s="15"/>
      <c r="AS124" s="15"/>
      <c r="AU124" s="15"/>
      <c r="AW124" s="15"/>
      <c r="AZ124" s="15"/>
      <c r="BA124" s="75"/>
      <c r="BB124" s="8"/>
      <c r="BC124" s="75"/>
      <c r="BD124" s="8"/>
      <c r="BE124" s="75"/>
    </row>
    <row r="125" spans="7:57" ht="15" x14ac:dyDescent="0.25">
      <c r="G125" s="73"/>
      <c r="H125" s="15"/>
      <c r="N125" s="15"/>
      <c r="P125" s="11"/>
      <c r="T125" s="15"/>
      <c r="U125" s="15"/>
      <c r="X125" s="15"/>
      <c r="AC125" s="15"/>
      <c r="AG125" s="15"/>
      <c r="AH125" s="15"/>
      <c r="AI125" s="15"/>
      <c r="AJ125" s="15"/>
      <c r="AK125" s="15"/>
      <c r="AM125" s="15"/>
      <c r="AN125" s="15"/>
      <c r="AO125" s="15"/>
      <c r="AQ125" s="15"/>
      <c r="AS125" s="15"/>
      <c r="AU125" s="15"/>
      <c r="AW125" s="15"/>
      <c r="AZ125" s="15"/>
      <c r="BA125" s="86"/>
      <c r="BB125" s="85"/>
      <c r="BC125" s="86"/>
      <c r="BD125" s="85"/>
      <c r="BE125" s="86"/>
    </row>
    <row r="126" spans="7:57" ht="15" x14ac:dyDescent="0.25">
      <c r="G126" s="73"/>
      <c r="H126" s="15"/>
      <c r="N126" s="15"/>
      <c r="P126" s="11"/>
      <c r="T126" s="15"/>
      <c r="U126" s="15"/>
      <c r="X126" s="15"/>
      <c r="AC126" s="15"/>
      <c r="AG126" s="15"/>
      <c r="AH126" s="15"/>
      <c r="AI126" s="15"/>
      <c r="AJ126" s="15"/>
      <c r="AK126" s="15"/>
      <c r="AM126" s="15"/>
      <c r="AN126" s="15"/>
      <c r="AO126" s="15"/>
      <c r="AQ126" s="15"/>
      <c r="AS126" s="15"/>
      <c r="AU126" s="15"/>
      <c r="AW126" s="15"/>
      <c r="AZ126" s="15"/>
      <c r="BA126" s="86"/>
      <c r="BB126" s="85"/>
      <c r="BC126" s="86"/>
      <c r="BD126" s="85"/>
      <c r="BE126" s="86"/>
    </row>
    <row r="127" spans="7:57" s="90" customFormat="1" x14ac:dyDescent="0.25">
      <c r="G127" s="96"/>
      <c r="I127" s="96"/>
      <c r="P127" s="11"/>
      <c r="AN127" s="88"/>
      <c r="AO127" s="89"/>
      <c r="AQ127" s="91"/>
      <c r="AS127" s="91"/>
      <c r="AU127" s="91"/>
      <c r="AW127" s="92"/>
      <c r="AZ127" s="91"/>
    </row>
    <row r="128" spans="7:57" s="90" customFormat="1" x14ac:dyDescent="0.25">
      <c r="G128" s="96"/>
      <c r="I128" s="96"/>
      <c r="P128" s="11"/>
      <c r="AN128" s="88"/>
      <c r="AO128" s="89"/>
      <c r="AQ128" s="91"/>
      <c r="AS128" s="91"/>
      <c r="AU128" s="91"/>
      <c r="AW128" s="92"/>
      <c r="AZ128" s="91"/>
    </row>
    <row r="129" spans="7:52" s="90" customFormat="1" x14ac:dyDescent="0.25">
      <c r="G129" s="96"/>
      <c r="I129" s="96"/>
      <c r="P129" s="11"/>
      <c r="AN129" s="88"/>
      <c r="AO129" s="89"/>
      <c r="AQ129" s="91"/>
      <c r="AS129" s="91"/>
      <c r="AU129" s="91"/>
      <c r="AW129" s="92"/>
      <c r="AZ129" s="91"/>
    </row>
    <row r="130" spans="7:52" s="90" customFormat="1" x14ac:dyDescent="0.25">
      <c r="G130" s="96"/>
      <c r="I130" s="96"/>
      <c r="P130" s="11"/>
      <c r="AN130" s="88"/>
      <c r="AO130" s="89"/>
      <c r="AQ130" s="91"/>
      <c r="AS130" s="91"/>
      <c r="AU130" s="91"/>
      <c r="AW130" s="92"/>
      <c r="AZ130" s="91"/>
    </row>
    <row r="131" spans="7:52" s="90" customFormat="1" x14ac:dyDescent="0.25">
      <c r="G131" s="96"/>
      <c r="I131" s="96"/>
      <c r="P131" s="11"/>
      <c r="AN131" s="88"/>
      <c r="AO131" s="89"/>
      <c r="AQ131" s="91"/>
      <c r="AS131" s="91"/>
      <c r="AU131" s="91"/>
      <c r="AW131" s="92"/>
      <c r="AZ131" s="91"/>
    </row>
    <row r="132" spans="7:52" s="90" customFormat="1" x14ac:dyDescent="0.25">
      <c r="G132" s="96"/>
      <c r="I132" s="96"/>
      <c r="P132" s="11"/>
      <c r="AN132" s="88"/>
      <c r="AO132" s="89"/>
      <c r="AQ132" s="91"/>
      <c r="AS132" s="91"/>
      <c r="AU132" s="91"/>
      <c r="AW132" s="92"/>
      <c r="AZ132" s="91"/>
    </row>
    <row r="133" spans="7:52" s="90" customFormat="1" x14ac:dyDescent="0.25">
      <c r="G133" s="96"/>
      <c r="I133" s="96"/>
      <c r="P133" s="11"/>
      <c r="AN133" s="88"/>
      <c r="AO133" s="89"/>
      <c r="AQ133" s="91"/>
      <c r="AS133" s="91"/>
      <c r="AU133" s="91"/>
      <c r="AW133" s="92"/>
      <c r="AZ133" s="91"/>
    </row>
    <row r="134" spans="7:52" s="90" customFormat="1" x14ac:dyDescent="0.25">
      <c r="G134" s="96"/>
      <c r="I134" s="96"/>
      <c r="P134" s="11"/>
      <c r="AN134" s="88"/>
      <c r="AO134" s="89"/>
      <c r="AQ134" s="91"/>
      <c r="AS134" s="91"/>
      <c r="AU134" s="91"/>
      <c r="AW134" s="92"/>
      <c r="AZ134" s="91"/>
    </row>
    <row r="135" spans="7:52" s="90" customFormat="1" x14ac:dyDescent="0.25">
      <c r="G135" s="96"/>
      <c r="I135" s="96"/>
      <c r="P135" s="11"/>
      <c r="AN135" s="88"/>
      <c r="AO135" s="89"/>
      <c r="AQ135" s="91"/>
      <c r="AS135" s="91"/>
      <c r="AU135" s="91"/>
      <c r="AW135" s="92"/>
      <c r="AZ135" s="91"/>
    </row>
    <row r="136" spans="7:52" s="90" customFormat="1" x14ac:dyDescent="0.25">
      <c r="G136" s="96"/>
      <c r="I136" s="96"/>
      <c r="P136" s="11"/>
      <c r="AN136" s="88"/>
      <c r="AO136" s="89"/>
      <c r="AQ136" s="91"/>
      <c r="AS136" s="91"/>
      <c r="AU136" s="91"/>
      <c r="AW136" s="92"/>
      <c r="AZ136" s="91"/>
    </row>
    <row r="137" spans="7:52" s="90" customFormat="1" x14ac:dyDescent="0.25">
      <c r="G137" s="96"/>
      <c r="I137" s="96"/>
      <c r="P137" s="11"/>
      <c r="AN137" s="88"/>
      <c r="AO137" s="89"/>
      <c r="AQ137" s="91"/>
      <c r="AS137" s="91"/>
      <c r="AU137" s="91"/>
      <c r="AW137" s="92"/>
      <c r="AZ137" s="91"/>
    </row>
    <row r="138" spans="7:52" s="90" customFormat="1" x14ac:dyDescent="0.25">
      <c r="G138" s="96"/>
      <c r="I138" s="96"/>
      <c r="P138" s="11"/>
      <c r="AN138" s="88"/>
      <c r="AO138" s="89"/>
      <c r="AQ138" s="91"/>
      <c r="AS138" s="91"/>
      <c r="AU138" s="91"/>
      <c r="AW138" s="92"/>
      <c r="AZ138" s="91"/>
    </row>
    <row r="139" spans="7:52" s="90" customFormat="1" x14ac:dyDescent="0.25">
      <c r="G139" s="96"/>
      <c r="I139" s="96"/>
      <c r="P139" s="11"/>
      <c r="AN139" s="88"/>
      <c r="AO139" s="89"/>
      <c r="AQ139" s="91"/>
      <c r="AS139" s="91"/>
      <c r="AU139" s="91"/>
      <c r="AW139" s="92"/>
      <c r="AZ139" s="91"/>
    </row>
    <row r="140" spans="7:52" x14ac:dyDescent="0.25">
      <c r="G140" s="73"/>
      <c r="H140" s="15"/>
      <c r="P140" s="11"/>
      <c r="T140" s="60"/>
      <c r="AC140" s="57"/>
      <c r="AG140" s="15"/>
      <c r="AH140" s="15"/>
      <c r="AI140" s="15"/>
      <c r="AJ140" s="15"/>
      <c r="AK140" s="15"/>
    </row>
    <row r="141" spans="7:52" x14ac:dyDescent="0.25">
      <c r="G141" s="73"/>
      <c r="H141" s="15"/>
      <c r="P141" s="11"/>
      <c r="T141" s="60"/>
      <c r="AC141" s="57"/>
      <c r="AG141" s="15"/>
      <c r="AH141" s="15"/>
      <c r="AI141" s="15"/>
      <c r="AJ141" s="15"/>
      <c r="AK141" s="15"/>
    </row>
    <row r="142" spans="7:52" x14ac:dyDescent="0.25">
      <c r="G142" s="73"/>
      <c r="H142" s="15"/>
      <c r="P142" s="11"/>
      <c r="T142" s="60"/>
      <c r="AC142" s="57"/>
      <c r="AG142" s="15"/>
      <c r="AH142" s="15"/>
      <c r="AI142" s="15"/>
      <c r="AJ142" s="15"/>
      <c r="AK142" s="15"/>
    </row>
    <row r="143" spans="7:52" x14ac:dyDescent="0.25">
      <c r="G143" s="73"/>
      <c r="H143" s="15"/>
      <c r="P143" s="11"/>
      <c r="T143" s="60"/>
      <c r="AC143" s="57"/>
      <c r="AG143" s="15"/>
      <c r="AH143" s="15"/>
      <c r="AI143" s="15"/>
      <c r="AJ143" s="15"/>
      <c r="AK143" s="15"/>
    </row>
    <row r="144" spans="7:52" x14ac:dyDescent="0.25">
      <c r="G144" s="73"/>
      <c r="H144" s="15"/>
      <c r="P144" s="11"/>
      <c r="T144" s="60"/>
      <c r="AC144" s="57"/>
      <c r="AG144" s="15"/>
      <c r="AH144" s="15"/>
      <c r="AI144" s="15"/>
      <c r="AJ144" s="15"/>
      <c r="AK144" s="15"/>
    </row>
    <row r="145" spans="7:37" x14ac:dyDescent="0.25">
      <c r="G145" s="73"/>
      <c r="H145" s="15"/>
      <c r="P145" s="11"/>
      <c r="T145" s="60"/>
      <c r="AC145" s="57"/>
      <c r="AG145" s="15"/>
      <c r="AH145" s="15"/>
      <c r="AI145" s="15"/>
      <c r="AJ145" s="15"/>
      <c r="AK145" s="15"/>
    </row>
    <row r="146" spans="7:37" x14ac:dyDescent="0.25">
      <c r="G146" s="73"/>
      <c r="H146" s="15"/>
      <c r="P146" s="11"/>
      <c r="T146" s="60"/>
      <c r="AC146" s="57"/>
      <c r="AG146" s="15"/>
      <c r="AH146" s="15"/>
      <c r="AI146" s="15"/>
      <c r="AJ146" s="15"/>
      <c r="AK146" s="15"/>
    </row>
    <row r="147" spans="7:37" ht="17.25" customHeight="1" x14ac:dyDescent="0.25">
      <c r="G147" s="73"/>
      <c r="H147" s="15"/>
      <c r="N147" s="15"/>
      <c r="P147" s="11"/>
      <c r="T147" s="60"/>
      <c r="AC147" s="57"/>
      <c r="AG147" s="15"/>
      <c r="AH147" s="15"/>
      <c r="AI147" s="15"/>
      <c r="AJ147" s="15"/>
      <c r="AK147" s="15"/>
    </row>
    <row r="148" spans="7:37" ht="17.25" customHeight="1" x14ac:dyDescent="0.25">
      <c r="G148" s="73"/>
      <c r="H148" s="15"/>
      <c r="N148" s="15"/>
      <c r="P148" s="11"/>
      <c r="T148" s="60"/>
      <c r="AC148" s="57"/>
      <c r="AG148" s="15"/>
      <c r="AH148" s="15"/>
      <c r="AI148" s="15"/>
      <c r="AJ148" s="15"/>
      <c r="AK148" s="15"/>
    </row>
    <row r="149" spans="7:37" ht="17.25" customHeight="1" x14ac:dyDescent="0.25">
      <c r="G149" s="73"/>
      <c r="H149" s="15"/>
      <c r="N149" s="15"/>
      <c r="P149" s="11"/>
      <c r="T149" s="60"/>
      <c r="AC149" s="57"/>
      <c r="AG149" s="15"/>
      <c r="AH149" s="15"/>
      <c r="AI149" s="15"/>
      <c r="AJ149" s="15"/>
      <c r="AK149" s="15"/>
    </row>
    <row r="150" spans="7:37" ht="17.25" customHeight="1" x14ac:dyDescent="0.25">
      <c r="G150" s="73"/>
      <c r="H150" s="15"/>
      <c r="N150" s="15"/>
      <c r="P150" s="11"/>
      <c r="T150" s="60"/>
      <c r="AC150" s="57"/>
      <c r="AG150" s="15"/>
      <c r="AH150" s="15"/>
      <c r="AI150" s="15"/>
      <c r="AJ150" s="15"/>
      <c r="AK150" s="15"/>
    </row>
    <row r="151" spans="7:37" ht="17.25" customHeight="1" x14ac:dyDescent="0.25">
      <c r="G151" s="73"/>
      <c r="H151" s="15"/>
      <c r="N151" s="15"/>
      <c r="P151" s="11"/>
      <c r="T151" s="60"/>
      <c r="AC151" s="57"/>
      <c r="AG151" s="15"/>
      <c r="AH151" s="15"/>
      <c r="AI151" s="15"/>
      <c r="AJ151" s="15"/>
      <c r="AK151" s="15"/>
    </row>
    <row r="152" spans="7:37" ht="17.25" customHeight="1" x14ac:dyDescent="0.25">
      <c r="G152" s="73"/>
      <c r="H152" s="15"/>
      <c r="N152" s="15"/>
      <c r="P152" s="11"/>
      <c r="T152" s="60"/>
      <c r="AC152" s="57"/>
      <c r="AG152" s="15"/>
      <c r="AH152" s="15"/>
      <c r="AI152" s="15"/>
      <c r="AJ152" s="15"/>
      <c r="AK152" s="15"/>
    </row>
    <row r="153" spans="7:37" ht="17.25" customHeight="1" x14ac:dyDescent="0.25">
      <c r="G153" s="73"/>
      <c r="H153" s="15"/>
      <c r="N153" s="15"/>
      <c r="P153" s="11"/>
      <c r="T153" s="60"/>
      <c r="AC153" s="57"/>
      <c r="AG153" s="15"/>
      <c r="AH153" s="15"/>
      <c r="AI153" s="15"/>
      <c r="AJ153" s="15"/>
      <c r="AK153" s="15"/>
    </row>
    <row r="154" spans="7:37" x14ac:dyDescent="0.25">
      <c r="N154" s="97"/>
      <c r="P154" s="66"/>
      <c r="AC154" s="115"/>
    </row>
    <row r="155" spans="7:37" x14ac:dyDescent="0.25">
      <c r="N155" s="97"/>
    </row>
    <row r="156" spans="7:37" x14ac:dyDescent="0.25">
      <c r="N156" s="97"/>
      <c r="AC156" s="115"/>
    </row>
    <row r="157" spans="7:37" x14ac:dyDescent="0.25">
      <c r="T157" s="73"/>
    </row>
  </sheetData>
  <autoFilter ref="A5:BE153"/>
  <mergeCells count="3">
    <mergeCell ref="A1:A4"/>
    <mergeCell ref="B1:BD4"/>
    <mergeCell ref="BE1:BE2"/>
  </mergeCells>
  <conditionalFormatting sqref="R6:R7 R50:R51 R36:R38 R41 R53:R54 R56 R60 R62:R63 R65:R108">
    <cfRule type="containsText" dxfId="73" priority="193" operator="containsText" text="TERMINADO">
      <formula>NOT(ISERROR(SEARCH("TERMINADO",R6)))</formula>
    </cfRule>
  </conditionalFormatting>
  <conditionalFormatting sqref="R6:R7 R50:R51 R36:R38 R41 R53:R54 R56 R60 R62:R63 R65:R108">
    <cfRule type="cellIs" dxfId="72" priority="192" operator="equal">
      <formula>"DESIERTA"</formula>
    </cfRule>
  </conditionalFormatting>
  <conditionalFormatting sqref="S6:S7 S50:S51 S36:S38 S41 S53:S54 S56 S60 S62:S63 S65:S108">
    <cfRule type="containsText" dxfId="71" priority="191" operator="containsText" text="LIQUIDADO">
      <formula>NOT(ISERROR(SEARCH("LIQUIDADO",S6)))</formula>
    </cfRule>
  </conditionalFormatting>
  <conditionalFormatting sqref="R8 R11 R13:R18">
    <cfRule type="containsText" dxfId="70" priority="122" operator="containsText" text="TERMINADO">
      <formula>NOT(ISERROR(SEARCH("TERMINADO",R8)))</formula>
    </cfRule>
  </conditionalFormatting>
  <conditionalFormatting sqref="R8 R11 R13:R18">
    <cfRule type="cellIs" dxfId="69" priority="121" operator="equal">
      <formula>"DESIERTA"</formula>
    </cfRule>
  </conditionalFormatting>
  <conditionalFormatting sqref="S8 S11 S13:S18">
    <cfRule type="containsText" dxfId="68" priority="120" operator="containsText" text="LIQUIDADO">
      <formula>NOT(ISERROR(SEARCH("LIQUIDADO",S8)))</formula>
    </cfRule>
  </conditionalFormatting>
  <conditionalFormatting sqref="R31">
    <cfRule type="containsText" dxfId="67" priority="107" operator="containsText" text="TERMINADO">
      <formula>NOT(ISERROR(SEARCH("TERMINADO",R31)))</formula>
    </cfRule>
  </conditionalFormatting>
  <conditionalFormatting sqref="R31">
    <cfRule type="cellIs" dxfId="66" priority="106" operator="equal">
      <formula>"DESIERTA"</formula>
    </cfRule>
  </conditionalFormatting>
  <conditionalFormatting sqref="S31">
    <cfRule type="containsText" dxfId="65" priority="105" operator="containsText" text="LIQUIDADO">
      <formula>NOT(ISERROR(SEARCH("LIQUIDADO",S31)))</formula>
    </cfRule>
  </conditionalFormatting>
  <conditionalFormatting sqref="R39">
    <cfRule type="containsText" dxfId="64" priority="81" operator="containsText" text="TERMINADO">
      <formula>NOT(ISERROR(SEARCH("TERMINADO",R39)))</formula>
    </cfRule>
  </conditionalFormatting>
  <conditionalFormatting sqref="R39">
    <cfRule type="cellIs" dxfId="63" priority="80" operator="equal">
      <formula>"DESIERTA"</formula>
    </cfRule>
  </conditionalFormatting>
  <conditionalFormatting sqref="S39">
    <cfRule type="containsText" dxfId="62" priority="79" operator="containsText" text="LIQUIDADO">
      <formula>NOT(ISERROR(SEARCH("LIQUIDADO",S39)))</formula>
    </cfRule>
  </conditionalFormatting>
  <conditionalFormatting sqref="R40">
    <cfRule type="containsText" dxfId="61" priority="78" operator="containsText" text="TERMINADO">
      <formula>NOT(ISERROR(SEARCH("TERMINADO",R40)))</formula>
    </cfRule>
  </conditionalFormatting>
  <conditionalFormatting sqref="R40">
    <cfRule type="cellIs" dxfId="60" priority="77" operator="equal">
      <formula>"DESIERTA"</formula>
    </cfRule>
  </conditionalFormatting>
  <conditionalFormatting sqref="S40">
    <cfRule type="containsText" dxfId="59" priority="76" operator="containsText" text="LIQUIDADO">
      <formula>NOT(ISERROR(SEARCH("LIQUIDADO",S40)))</formula>
    </cfRule>
  </conditionalFormatting>
  <conditionalFormatting sqref="R42">
    <cfRule type="containsText" dxfId="58" priority="75" operator="containsText" text="TERMINADO">
      <formula>NOT(ISERROR(SEARCH("TERMINADO",R42)))</formula>
    </cfRule>
  </conditionalFormatting>
  <conditionalFormatting sqref="R42">
    <cfRule type="cellIs" dxfId="57" priority="74" operator="equal">
      <formula>"DESIERTA"</formula>
    </cfRule>
  </conditionalFormatting>
  <conditionalFormatting sqref="S42">
    <cfRule type="containsText" dxfId="56" priority="73" operator="containsText" text="LIQUIDADO">
      <formula>NOT(ISERROR(SEARCH("LIQUIDADO",S42)))</formula>
    </cfRule>
  </conditionalFormatting>
  <conditionalFormatting sqref="R46">
    <cfRule type="containsText" dxfId="55" priority="69" operator="containsText" text="TERMINADO">
      <formula>NOT(ISERROR(SEARCH("TERMINADO",R46)))</formula>
    </cfRule>
  </conditionalFormatting>
  <conditionalFormatting sqref="R46">
    <cfRule type="cellIs" dxfId="54" priority="68" operator="equal">
      <formula>"DESIERTA"</formula>
    </cfRule>
  </conditionalFormatting>
  <conditionalFormatting sqref="S46">
    <cfRule type="containsText" dxfId="53" priority="67" operator="containsText" text="LIQUIDADO">
      <formula>NOT(ISERROR(SEARCH("LIQUIDADO",S46)))</formula>
    </cfRule>
  </conditionalFormatting>
  <conditionalFormatting sqref="R47">
    <cfRule type="containsText" dxfId="52" priority="66" operator="containsText" text="TERMINADO">
      <formula>NOT(ISERROR(SEARCH("TERMINADO",R47)))</formula>
    </cfRule>
  </conditionalFormatting>
  <conditionalFormatting sqref="R47">
    <cfRule type="cellIs" dxfId="51" priority="65" operator="equal">
      <formula>"DESIERTA"</formula>
    </cfRule>
  </conditionalFormatting>
  <conditionalFormatting sqref="S47">
    <cfRule type="containsText" dxfId="50" priority="64" operator="containsText" text="LIQUIDADO">
      <formula>NOT(ISERROR(SEARCH("LIQUIDADO",S47)))</formula>
    </cfRule>
  </conditionalFormatting>
  <conditionalFormatting sqref="R48">
    <cfRule type="containsText" dxfId="49" priority="63" operator="containsText" text="TERMINADO">
      <formula>NOT(ISERROR(SEARCH("TERMINADO",R48)))</formula>
    </cfRule>
  </conditionalFormatting>
  <conditionalFormatting sqref="R48">
    <cfRule type="cellIs" dxfId="48" priority="62" operator="equal">
      <formula>"DESIERTA"</formula>
    </cfRule>
  </conditionalFormatting>
  <conditionalFormatting sqref="S48">
    <cfRule type="containsText" dxfId="47" priority="61" operator="containsText" text="LIQUIDADO">
      <formula>NOT(ISERROR(SEARCH("LIQUIDADO",S48)))</formula>
    </cfRule>
  </conditionalFormatting>
  <conditionalFormatting sqref="R49">
    <cfRule type="containsText" dxfId="46" priority="60" operator="containsText" text="TERMINADO">
      <formula>NOT(ISERROR(SEARCH("TERMINADO",R49)))</formula>
    </cfRule>
  </conditionalFormatting>
  <conditionalFormatting sqref="R49">
    <cfRule type="cellIs" dxfId="45" priority="59" operator="equal">
      <formula>"DESIERTA"</formula>
    </cfRule>
  </conditionalFormatting>
  <conditionalFormatting sqref="S49">
    <cfRule type="containsText" dxfId="44" priority="58" operator="containsText" text="LIQUIDADO">
      <formula>NOT(ISERROR(SEARCH("LIQUIDADO",S49)))</formula>
    </cfRule>
  </conditionalFormatting>
  <conditionalFormatting sqref="R52">
    <cfRule type="containsText" dxfId="43" priority="57" operator="containsText" text="TERMINADO">
      <formula>NOT(ISERROR(SEARCH("TERMINADO",R52)))</formula>
    </cfRule>
  </conditionalFormatting>
  <conditionalFormatting sqref="R52">
    <cfRule type="cellIs" dxfId="42" priority="56" operator="equal">
      <formula>"DESIERTA"</formula>
    </cfRule>
  </conditionalFormatting>
  <conditionalFormatting sqref="S52">
    <cfRule type="containsText" dxfId="41" priority="55" operator="containsText" text="LIQUIDADO">
      <formula>NOT(ISERROR(SEARCH("LIQUIDADO",S52)))</formula>
    </cfRule>
  </conditionalFormatting>
  <conditionalFormatting sqref="R55">
    <cfRule type="containsText" dxfId="40" priority="54" operator="containsText" text="TERMINADO">
      <formula>NOT(ISERROR(SEARCH("TERMINADO",R55)))</formula>
    </cfRule>
  </conditionalFormatting>
  <conditionalFormatting sqref="R55">
    <cfRule type="cellIs" dxfId="39" priority="53" operator="equal">
      <formula>"DESIERTA"</formula>
    </cfRule>
  </conditionalFormatting>
  <conditionalFormatting sqref="S55">
    <cfRule type="containsText" dxfId="38" priority="52" operator="containsText" text="LIQUIDADO">
      <formula>NOT(ISERROR(SEARCH("LIQUIDADO",S55)))</formula>
    </cfRule>
  </conditionalFormatting>
  <conditionalFormatting sqref="S57">
    <cfRule type="containsText" dxfId="37" priority="49" operator="containsText" text="LIQUIDADO">
      <formula>NOT(ISERROR(SEARCH("LIQUIDADO",S57)))</formula>
    </cfRule>
  </conditionalFormatting>
  <conditionalFormatting sqref="S58">
    <cfRule type="containsText" dxfId="36" priority="46" operator="containsText" text="LIQUIDADO">
      <formula>NOT(ISERROR(SEARCH("LIQUIDADO",S58)))</formula>
    </cfRule>
  </conditionalFormatting>
  <conditionalFormatting sqref="R22">
    <cfRule type="containsText" dxfId="35" priority="34" operator="containsText" text="TERMINADO">
      <formula>NOT(ISERROR(SEARCH("TERMINADO",R22)))</formula>
    </cfRule>
  </conditionalFormatting>
  <conditionalFormatting sqref="R22">
    <cfRule type="cellIs" dxfId="34" priority="33" operator="equal">
      <formula>"DESIERTA"</formula>
    </cfRule>
  </conditionalFormatting>
  <conditionalFormatting sqref="S59">
    <cfRule type="containsText" dxfId="33" priority="43" operator="containsText" text="LIQUIDADO">
      <formula>NOT(ISERROR(SEARCH("LIQUIDADO",S59)))</formula>
    </cfRule>
  </conditionalFormatting>
  <conditionalFormatting sqref="R64 R61 R57:R59">
    <cfRule type="containsText" dxfId="32" priority="36" operator="containsText" text="TERMINADO">
      <formula>NOT(ISERROR(SEARCH("TERMINADO",R57)))</formula>
    </cfRule>
  </conditionalFormatting>
  <conditionalFormatting sqref="R64 R61 R57:R59">
    <cfRule type="cellIs" dxfId="31" priority="35" operator="equal">
      <formula>"DESIERTA"</formula>
    </cfRule>
  </conditionalFormatting>
  <conditionalFormatting sqref="S61">
    <cfRule type="containsText" dxfId="30" priority="40" operator="containsText" text="LIQUIDADO">
      <formula>NOT(ISERROR(SEARCH("LIQUIDADO",S61)))</formula>
    </cfRule>
  </conditionalFormatting>
  <conditionalFormatting sqref="Q21">
    <cfRule type="containsText" dxfId="29" priority="25" operator="containsText" text="TERMINADO">
      <formula>NOT(ISERROR(SEARCH("TERMINADO",Q21)))</formula>
    </cfRule>
  </conditionalFormatting>
  <conditionalFormatting sqref="Q21">
    <cfRule type="cellIs" dxfId="28" priority="24" operator="equal">
      <formula>"DESIERTA"</formula>
    </cfRule>
  </conditionalFormatting>
  <conditionalFormatting sqref="S64">
    <cfRule type="containsText" dxfId="27" priority="37" operator="containsText" text="LIQUIDADO">
      <formula>NOT(ISERROR(SEARCH("LIQUIDADO",S64)))</formula>
    </cfRule>
  </conditionalFormatting>
  <conditionalFormatting sqref="R24">
    <cfRule type="containsText" dxfId="26" priority="28" operator="containsText" text="TERMINADO">
      <formula>NOT(ISERROR(SEARCH("TERMINADO",R24)))</formula>
    </cfRule>
  </conditionalFormatting>
  <conditionalFormatting sqref="R24">
    <cfRule type="cellIs" dxfId="25" priority="27" operator="equal">
      <formula>"DESIERTA"</formula>
    </cfRule>
  </conditionalFormatting>
  <conditionalFormatting sqref="S22">
    <cfRule type="containsText" dxfId="24" priority="32" operator="containsText" text="LIQUIDADO">
      <formula>NOT(ISERROR(SEARCH("LIQUIDADO",S22)))</formula>
    </cfRule>
  </conditionalFormatting>
  <conditionalFormatting sqref="R23">
    <cfRule type="containsText" dxfId="23" priority="31" operator="containsText" text="TERMINADO">
      <formula>NOT(ISERROR(SEARCH("TERMINADO",R23)))</formula>
    </cfRule>
  </conditionalFormatting>
  <conditionalFormatting sqref="R23">
    <cfRule type="cellIs" dxfId="22" priority="30" operator="equal">
      <formula>"DESIERTA"</formula>
    </cfRule>
  </conditionalFormatting>
  <conditionalFormatting sqref="S23">
    <cfRule type="containsText" dxfId="21" priority="29" operator="containsText" text="LIQUIDADO">
      <formula>NOT(ISERROR(SEARCH("LIQUIDADO",S23)))</formula>
    </cfRule>
  </conditionalFormatting>
  <conditionalFormatting sqref="S24">
    <cfRule type="containsText" dxfId="20" priority="26" operator="containsText" text="LIQUIDADO">
      <formula>NOT(ISERROR(SEARCH("LIQUIDADO",S24)))</formula>
    </cfRule>
  </conditionalFormatting>
  <conditionalFormatting sqref="S43">
    <cfRule type="containsText" dxfId="19" priority="21" operator="containsText" text="LIQUIDADO">
      <formula>NOT(ISERROR(SEARCH("LIQUIDADO",S43)))</formula>
    </cfRule>
  </conditionalFormatting>
  <conditionalFormatting sqref="R43">
    <cfRule type="containsText" dxfId="18" priority="23" operator="containsText" text="TERMINADO">
      <formula>NOT(ISERROR(SEARCH("TERMINADO",R43)))</formula>
    </cfRule>
  </conditionalFormatting>
  <conditionalFormatting sqref="R43">
    <cfRule type="cellIs" dxfId="17" priority="22" operator="equal">
      <formula>"DESIERTA"</formula>
    </cfRule>
  </conditionalFormatting>
  <conditionalFormatting sqref="R9:R10">
    <cfRule type="containsText" dxfId="16" priority="17" operator="containsText" text="TERMINADO">
      <formula>NOT(ISERROR(SEARCH("TERMINADO",R9)))</formula>
    </cfRule>
  </conditionalFormatting>
  <conditionalFormatting sqref="R9:R10">
    <cfRule type="cellIs" dxfId="15" priority="16" operator="equal">
      <formula>"DESIERTA"</formula>
    </cfRule>
  </conditionalFormatting>
  <conditionalFormatting sqref="S9:S10">
    <cfRule type="containsText" dxfId="14" priority="15" operator="containsText" text="LIQUIDADO">
      <formula>NOT(ISERROR(SEARCH("LIQUIDADO",S9)))</formula>
    </cfRule>
  </conditionalFormatting>
  <conditionalFormatting sqref="R12">
    <cfRule type="containsText" dxfId="13" priority="14" operator="containsText" text="TERMINADO">
      <formula>NOT(ISERROR(SEARCH("TERMINADO",R12)))</formula>
    </cfRule>
  </conditionalFormatting>
  <conditionalFormatting sqref="R12">
    <cfRule type="cellIs" dxfId="12" priority="13" operator="equal">
      <formula>"DESIERTA"</formula>
    </cfRule>
  </conditionalFormatting>
  <conditionalFormatting sqref="S12">
    <cfRule type="containsText" dxfId="11" priority="12" operator="containsText" text="LIQUIDADO">
      <formula>NOT(ISERROR(SEARCH("LIQUIDADO",S12)))</formula>
    </cfRule>
  </conditionalFormatting>
  <conditionalFormatting sqref="R30">
    <cfRule type="containsText" dxfId="10" priority="11" operator="containsText" text="TERMINADO">
      <formula>NOT(ISERROR(SEARCH("TERMINADO",R30)))</formula>
    </cfRule>
  </conditionalFormatting>
  <conditionalFormatting sqref="R30">
    <cfRule type="cellIs" dxfId="9" priority="10" operator="equal">
      <formula>"DESIERTA"</formula>
    </cfRule>
  </conditionalFormatting>
  <conditionalFormatting sqref="R44">
    <cfRule type="containsText" dxfId="8" priority="9" operator="containsText" text="TERMINADO">
      <formula>NOT(ISERROR(SEARCH("TERMINADO",R44)))</formula>
    </cfRule>
  </conditionalFormatting>
  <conditionalFormatting sqref="R44">
    <cfRule type="cellIs" dxfId="7" priority="8" operator="equal">
      <formula>"DESIERTA"</formula>
    </cfRule>
  </conditionalFormatting>
  <conditionalFormatting sqref="S44">
    <cfRule type="containsText" dxfId="6" priority="7" operator="containsText" text="LIQUIDADO">
      <formula>NOT(ISERROR(SEARCH("LIQUIDADO",S44)))</formula>
    </cfRule>
  </conditionalFormatting>
  <conditionalFormatting sqref="R45">
    <cfRule type="containsText" dxfId="5" priority="6" operator="containsText" text="TERMINADO">
      <formula>NOT(ISERROR(SEARCH("TERMINADO",R45)))</formula>
    </cfRule>
  </conditionalFormatting>
  <conditionalFormatting sqref="R45">
    <cfRule type="cellIs" dxfId="4" priority="5" operator="equal">
      <formula>"DESIERTA"</formula>
    </cfRule>
  </conditionalFormatting>
  <conditionalFormatting sqref="S45">
    <cfRule type="containsText" dxfId="3" priority="4" operator="containsText" text="LIQUIDADO">
      <formula>NOT(ISERROR(SEARCH("LIQUIDADO",S45)))</formula>
    </cfRule>
  </conditionalFormatting>
  <conditionalFormatting sqref="R19">
    <cfRule type="containsText" dxfId="2" priority="3" operator="containsText" text="TERMINADO">
      <formula>NOT(ISERROR(SEARCH("TERMINADO",R19)))</formula>
    </cfRule>
  </conditionalFormatting>
  <conditionalFormatting sqref="R19">
    <cfRule type="cellIs" dxfId="1" priority="2" operator="equal">
      <formula>"DESIERTA"</formula>
    </cfRule>
  </conditionalFormatting>
  <conditionalFormatting sqref="S19">
    <cfRule type="containsText" dxfId="0" priority="1" operator="containsText" text="LIQUIDADO">
      <formula>NOT(ISERROR(SEARCH("LIQUIDADO",S19)))</formula>
    </cfRule>
  </conditionalFormatting>
  <dataValidations xWindow="1127" yWindow="456" count="3">
    <dataValidation type="textLength" allowBlank="1" showInputMessage="1" showErrorMessage="1" sqref="K50:K53 K62 K19:K20 K65 K69:K108 K22:K34 K36:K42 K44:K48">
      <formula1>1</formula1>
      <formula2>360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BB117:BB126 BD117:BD126 G22:G108 AG57:AI57 AG58:AJ59 AG60 AH47:AH48 AG62:AG108 AI60:AJ108 AG32:AH35 AI25:AJ28 AB22:AB28 AG22:AJ24 AG25:AH30 AX6:AX19 G6:G19 AI6:AJ19 AZ22:AZ37 AX22:AX37 AU22:AU37 AS22:AS37 AO22:AO37 AQ22:AQ37 BD22:BD37 BB22:BB37 AB58:AB108 AB6:AB19 AG6:AG19 AG31 AG43:AH43 AI31:AJ56 AB31:AB56 AU44:AU108 AG61:AH61 AG44:AG56 AX44:AX108 BD44:BD109 AZ44:AZ108 AQ44:AQ108 BB44:BB108 AS44:AS108 AO44:AO108 AG36:AG42 AH44 T6:T108 AO6:AO20 BB6:BB20 BD6:BD20 AQ6:AQ20 AS6:AS20 AU6:AU20 AZ6:AZ19">
      <formula1>1900/1/1</formula1>
      <formula2>3000/1/1</formula2>
    </dataValidation>
    <dataValidation type="list" allowBlank="1" showInputMessage="1" showErrorMessage="1" sqref="Q46 H46:J46">
      <formula1>#REF!</formula1>
    </dataValidation>
  </dataValidations>
  <pageMargins left="0.7" right="0.7" top="0.75" bottom="0.75" header="0.3" footer="0.3"/>
  <pageSetup orientation="portrait" verticalDpi="0" r:id="rId1"/>
  <drawing r:id="rId2"/>
  <legacyDrawing r:id="rId3"/>
  <extLst>
    <ext xmlns:x14="http://schemas.microsoft.com/office/spreadsheetml/2009/9/main" uri="{CCE6A557-97BC-4b89-ADB6-D9C93CAAB3DF}">
      <x14:dataValidations xmlns:xm="http://schemas.microsoft.com/office/excel/2006/main" xWindow="1127" yWindow="456" count="43">
        <x14:dataValidation type="list" allowBlank="1" showInputMessage="1" showErrorMessage="1">
          <x14:formula1>
            <xm:f>LISTAS!$A$2:$A$3</xm:f>
          </x14:formula1>
          <xm:sqref>A69:A108</xm:sqref>
        </x14:dataValidation>
        <x14:dataValidation type="list" allowBlank="1" showInputMessage="1" showErrorMessage="1">
          <x14:formula1>
            <xm:f>LISTAS!$B$2:$B$6</xm:f>
          </x14:formula1>
          <xm:sqref>C69:C108</xm:sqref>
        </x14:dataValidation>
        <x14:dataValidation type="list" allowBlank="1" showInputMessage="1" showErrorMessage="1">
          <x14:formula1>
            <xm:f>LISTAS!$C$2:$C$13</xm:f>
          </x14:formula1>
          <xm:sqref>F69:F108</xm:sqref>
        </x14:dataValidation>
        <x14:dataValidation type="list" allowBlank="1" showInputMessage="1" showErrorMessage="1">
          <x14:formula1>
            <xm:f>LISTAS!$E$2:$E$6</xm:f>
          </x14:formula1>
          <xm:sqref>H69:H108</xm:sqref>
        </x14:dataValidation>
        <x14:dataValidation type="list" allowBlank="1" showInputMessage="1" showErrorMessage="1">
          <x14:formula1>
            <xm:f>LISTAS!$F$2:$F$17</xm:f>
          </x14:formula1>
          <xm:sqref>I69:I108</xm:sqref>
        </x14:dataValidation>
        <x14:dataValidation type="list" allowBlank="1" showInputMessage="1" showErrorMessage="1">
          <x14:formula1>
            <xm:f>LISTAS!$D$2:$D$12</xm:f>
          </x14:formula1>
          <xm:sqref>J69:J108</xm:sqref>
        </x14:dataValidation>
        <x14:dataValidation type="list" allowBlank="1" showInputMessage="1" showErrorMessage="1">
          <x14:formula1>
            <xm:f>LISTAS!$H$2:$H$4</xm:f>
          </x14:formula1>
          <xm:sqref>R6:R7 R140:R1048576 R60 R62:R63 R65:R109</xm:sqref>
        </x14:dataValidation>
        <x14:dataValidation type="list" allowBlank="1" showInputMessage="1" showErrorMessage="1">
          <x14:formula1>
            <xm:f>LISTAS!$I$2:$I$15</xm:f>
          </x14:formula1>
          <xm:sqref>U6:U7 U140:U1048576 U60 U62:U63 U65:U109</xm:sqref>
        </x14:dataValidation>
        <x14:dataValidation type="list" allowBlank="1" showInputMessage="1" showErrorMessage="1">
          <x14:formula1>
            <xm:f>LISTAS!$J$2:$J$16</xm:f>
          </x14:formula1>
          <xm:sqref>V6:V7 V140:V1048576 V60 V62:V63 V65:V109</xm:sqref>
        </x14:dataValidation>
        <x14:dataValidation type="list" allowBlank="1" showInputMessage="1" showErrorMessage="1">
          <x14:formula1>
            <xm:f>LISTAS!$K$2:$K$62</xm:f>
          </x14:formula1>
          <xm:sqref>W6:W7 W140:W1048576 W60 W62:W63 W65:W109</xm:sqref>
        </x14:dataValidation>
        <x14:dataValidation type="list" allowBlank="1" showInputMessage="1" showErrorMessage="1">
          <x14:formula1>
            <xm:f>LISTAS!$L$2:$L$3</xm:f>
          </x14:formula1>
          <xm:sqref>AF6:AF7 AF140:AF1048576 AF60 AF62:AF63 AF65:AF109</xm:sqref>
        </x14:dataValidation>
        <x14:dataValidation type="list" allowBlank="1" showInputMessage="1" showErrorMessage="1">
          <x14:formula1>
            <xm:f>LISTAS!$M$2:$M$56</xm:f>
          </x14:formula1>
          <xm:sqref>AH6:AH7 AH140:AH1048576 AH60 AH62:AH63 AH65:AH109</xm:sqref>
        </x14:dataValidation>
        <x14:dataValidation type="list" allowBlank="1" showInputMessage="1" showErrorMessage="1">
          <x14:formula1>
            <xm:f>'[Seguimiento a la Gestion Contractual_ Enero.xlsx]LISTAS'!#REF!</xm:f>
          </x14:formula1>
          <xm:sqref>J6:J8 J22:J23 J36:J37 J13 J39 J41 J53 J50 J11</xm:sqref>
        </x14:dataValidation>
        <x14:dataValidation type="list" allowBlank="1" showInputMessage="1" showErrorMessage="1">
          <x14:formula1>
            <xm:f>'C:\Users\26429762\Desktop\Gestion Contractual\Entregas Diana Duran-19\[3 Envio Seguimiento a la Gestion Contractual Febrero 25.xlsx]LISTAS'!#REF!</xm:f>
          </x14:formula1>
          <xm:sqref>C43:C45 A43:A45 F43:F44</xm:sqref>
        </x14:dataValidation>
        <x14:dataValidation type="list" allowBlank="1" showInputMessage="1" showErrorMessage="1">
          <x14:formula1>
            <xm:f>'C:\Users\26429762\AppData\Local\Microsoft\Windows\Temporary Internet Files\Content.Outlook\D95T0TF2\[Copia de 2 A Formato Seguimiento a la Gestion Contractual_ A febrero 27 02 2019 José C. Gómez_.xlsx]LISTAS'!#REF!</xm:f>
          </x14:formula1>
          <xm:sqref>C57:C58 A57:A58</xm:sqref>
        </x14:dataValidation>
        <x14:dataValidation type="list" allowBlank="1" showInputMessage="1" showErrorMessage="1">
          <x14:formula1>
            <xm:f>'C:\Users\26429762\Desktop\Gestion Contractual\Entregas Diana Duran-19\[Seguimiento a la Gestion Contractual Febrero 28.xlsx]LISTAS'!#REF!</xm:f>
          </x14:formula1>
          <xm:sqref>C46 A46</xm:sqref>
        </x14:dataValidation>
        <x14:dataValidation type="list" allowBlank="1" showInputMessage="1" showErrorMessage="1">
          <x14:formula1>
            <xm:f>'C:\Users\26429762\Desktop\Gestion Contractual\Entregas Alejandra-19\[Seguimiento a la Gestion Contractual Marzo 01.xlsx]LISTAS'!#REF!</xm:f>
          </x14:formula1>
          <xm:sqref>C6:C7 F6:F7 A6:A7 H6:I7 Q7</xm:sqref>
        </x14:dataValidation>
        <x14:dataValidation type="list" allowBlank="1" showInputMessage="1" showErrorMessage="1">
          <x14:formula1>
            <xm:f>'C:\Users\26429762\Desktop\Gestion Contractual\Entregas Jenny-19\[1 Envio Seguimiento a la Gestion Contractual Febrero 15.xlsx]LISTAS'!#REF!</xm:f>
          </x14:formula1>
          <xm:sqref>U56:W56 AF56 AH56 AF50:AF51 U50:W51 R50:R51 AH50:AH51 AH53:AH54 AF53:AF54 U53:W54 R53:R54 R56</xm:sqref>
        </x14:dataValidation>
        <x14:dataValidation type="list" allowBlank="1" showInputMessage="1" showErrorMessage="1">
          <x14:formula1>
            <xm:f>'C:\Users\26429762\Desktop\Gestion Contractual\Entregas Jenny-19\[2 Envio Seguimiento a la Gestion Contractual Febrero 28.xlsx]LISTAS'!#REF!</xm:f>
          </x14:formula1>
          <xm:sqref>A47:A49 C47:C49</xm:sqref>
        </x14:dataValidation>
        <x14:dataValidation type="list" allowBlank="1" showInputMessage="1" showErrorMessage="1">
          <x14:formula1>
            <xm:f>'C:\Users\26429762\Desktop\Gestion Contractual\Entregas Claudia Triana-19\[Seguimiento a la Gestion Contractual Marzo 01.xlsx]LISTAS'!#REF!</xm:f>
          </x14:formula1>
          <xm:sqref>Q36:Q37 H36:I37 A36:A37 C36:C37 F36:F37</xm:sqref>
        </x14:dataValidation>
        <x14:dataValidation type="list" allowBlank="1" showInputMessage="1" showErrorMessage="1">
          <x14:formula1>
            <xm:f>'C:\Users\26429762\Desktop\Gestion Contractual\Entregas Claudia Triana-19\[Seguimiento a la Gestion Contractual Marzo Ultimo.xlsx]LISTAS'!#REF!</xm:f>
          </x14:formula1>
          <xm:sqref>J38 AH38 AF41 U41:W41 Q41:R41 F38:F42 A38:A42 C38:C42 H38:I42 J40 Q38:R38 U38:W38 AF38 AH41 J42</xm:sqref>
        </x14:dataValidation>
        <x14:dataValidation type="list" allowBlank="1" showInputMessage="1" showErrorMessage="1">
          <x14:formula1>
            <xm:f>LISTAS!$G$2:$G$4</xm:f>
          </x14:formula1>
          <xm:sqref>Q154:Q1048576 Q69:Q109</xm:sqref>
        </x14:dataValidation>
        <x14:dataValidation type="list" allowBlank="1" showInputMessage="1" showErrorMessage="1">
          <x14:formula1>
            <xm:f>'C:\Users\26429762\Desktop\Gestion Contractual\Entregas Alejandra-19\[Seguimiento a la Gestion Contractual 29-03-2019.xlsx]LISTAS'!#REF!</xm:f>
          </x14:formula1>
          <xm:sqref>F13:F15 Q13:Q15 U13:W18 C8:C15 A8:A15 R13:R18 J51 AF13:AF18 J65 J63 H13:I15 J14:J15 Q8:R8 U8:W8 AH8 F8 H8:I8 AF8 AF11 U11:W11 AH11 Q11:R11 F11 H11:I11 AH13:AH18</xm:sqref>
        </x14:dataValidation>
        <x14:dataValidation type="list" allowBlank="1" showInputMessage="1" showErrorMessage="1">
          <x14:formula1>
            <xm:f>'C:\Users\26429762\Desktop\Gestion Contractual\Entregas Belisa-19\[2 Envio Seguimiento a la Gestion Contractual Marzo 8032019.xlsx]LISTAS'!#REF!</xm:f>
          </x14:formula1>
          <xm:sqref>AF31 F31 AH31 U31:W31 Q29 C25:C31 H31:J31 I22:I23 U22:W23 AF22:AF23 A25:A31 A22:A23 Q22:R23 F29 H29:J29 Q31:R31</xm:sqref>
        </x14:dataValidation>
        <x14:dataValidation type="list" allowBlank="1" showInputMessage="1" showErrorMessage="1">
          <x14:formula1>
            <xm:f>'C:\Users\26429762\Desktop\Gestion Contractual\Entregas Jose Clemente-19\[Gestion Contractual Marzo 29 de 2019.xlsx]LISTAS'!#REF!</xm:f>
          </x14:formula1>
          <xm:sqref>F65 H65:I65 J62 C59:C65 A59:A65 F60 Q60 H60:J60 H62:I63 F62:F63 Q62:Q63 Q65</xm:sqref>
        </x14:dataValidation>
        <x14:dataValidation type="list" allowBlank="1" showInputMessage="1" showErrorMessage="1">
          <x14:formula1>
            <xm:f>'C:\Users\26429762\Desktop\Gestion Contractual\Entregas Jenny-19\[Seguimiento a la Gestion Contractual Marzo.xlsx]LISTAS'!#REF!</xm:f>
          </x14:formula1>
          <xm:sqref>H56:I56 J54 A54 A50:A52 C50:C56 Q56 H50:I51 F50:F51 Q50:Q51 Q53:Q54 H53:I54 F53:F54 F56</xm:sqref>
        </x14:dataValidation>
        <x14:dataValidation type="list" allowBlank="1" showInputMessage="1" showErrorMessage="1">
          <x14:formula1>
            <xm:f>'C:\Users\26429762\Desktop\Gestion Contractual\Entregas Claudia Triana-19\[2 Envio Seguimiento a la Gestion Contractual Febrero.xlsx]LISTAS'!#REF!</xm:f>
          </x14:formula1>
          <xm:sqref>U36:W37 AF36:AF37 AH36:AH37 R36:R37</xm:sqref>
        </x14:dataValidation>
        <x14:dataValidation type="list" allowBlank="1" showInputMessage="1" showErrorMessage="1">
          <x14:formula1>
            <xm:f>'C:\Users\26429762\Desktop\Gestion Contractual\Entregas Belisa-19\[1 Envio Seguimiento a la Gestion Contractual abril.xlsx]LISTAS'!#REF!</xm:f>
          </x14:formula1>
          <xm:sqref>H25:J28 Q25:Q28 AF32:AF35 U25:W29 AF25:AF29 U32:W35 R25:R29 F25:F28 C32:C35 A32:A35 F32:F35 H32:J35 Q32:R35</xm:sqref>
        </x14:dataValidation>
        <x14:dataValidation type="list" allowBlank="1" showInputMessage="1" showErrorMessage="1">
          <x14:formula1>
            <xm:f>'C:\Users\26429762\Desktop\Gestion Contractual\Entregas Claudia Triana-19\[1 Envio Seguimiento a la Gestion Contractual Abril.xlsx]LISTAS'!#REF!</xm:f>
          </x14:formula1>
          <xm:sqref>AH39:AH40 Q39:R40 U39:W40 AF39:AF40 AF42 Q42:R42 U42:W42 AH42 H44:J44 Q44:R44 U44:W44 AF44</xm:sqref>
        </x14:dataValidation>
        <x14:dataValidation type="list" allowBlank="1" showInputMessage="1" showErrorMessage="1">
          <x14:formula1>
            <xm:f>'C:\Users\26429762\Desktop\Gestion Contractual\Entregas Jenny-19\[2 Envio Seguimiento a la Gestion Contractual Abril.xlsx]LISTAS'!#REF!</xm:f>
          </x14:formula1>
          <xm:sqref>W47:W49 R46 F45:F46 H45:J45 Q45:R45 U45:W46 AF45:AF46 AH45:AH46</xm:sqref>
        </x14:dataValidation>
        <x14:dataValidation type="list" allowBlank="1" showInputMessage="1" showErrorMessage="1">
          <x14:formula1>
            <xm:f>'C:\Users\26429762\Desktop\Gestion Contractual\Entregas Jenny-19\[1 Envio Seguimiento a la Gestion Contractual Abril.xlsx]LISTAS'!#REF!</xm:f>
          </x14:formula1>
          <xm:sqref>F47:F49 F52 F55 U47:V49 AH52 AH55 AF47:AF49 AF52 AF55 H55:J55 U52:W52 U55:W55 R57:R59 R61 R64 Q47:R49 Q52:R52 Q55:R55 H47:J49 H52:J52 AH49</xm:sqref>
        </x14:dataValidation>
        <x14:dataValidation type="list" allowBlank="1" showInputMessage="1" showErrorMessage="1">
          <x14:formula1>
            <xm:f>'C:\Users\26429762\Desktop\Gestion Contractual\Entregas Jose Clemente-19\[Seguimiento a la Gestion Contractual 30de abril. .xlsx]LISTAS'!#REF!</xm:f>
          </x14:formula1>
          <xm:sqref>A66:A68 C66:C68 AH64 Q57:Q59 Q61 Q64 Q66:Q68 H57:J59 H61:J61 H64:J64 H66:J68 F57:F59 F61 F64 F66:F68 AF57:AF59 AF61 AF64 U57:W59 U61:W61 U64:W64</xm:sqref>
        </x14:dataValidation>
        <x14:dataValidation type="list" allowBlank="1" showInputMessage="1" showErrorMessage="1">
          <x14:formula1>
            <xm:f>'C:\Users\26429762\Desktop\Gestion Contractual\Entregas Belisa-19\[2 A Formato Seguimiento a la Gestion Contractual_ A febrero 22 02 2019.xlsx]LISTAS'!#REF!</xm:f>
          </x14:formula1>
          <xm:sqref>F22:F23 H22:H23 C22:C23 U24:W24 R24 AF24</xm:sqref>
        </x14:dataValidation>
        <x14:dataValidation type="list" allowBlank="1" showInputMessage="1" showErrorMessage="1">
          <x14:formula1>
            <xm:f>'C:\Users\26429762\Desktop\Gestion Contractual\Entregas Alejandra-19\[Seguimiento a la Gestion Contractual 15-02-2019.xlsx]LISTAS'!#REF!</xm:f>
          </x14:formula1>
          <xm:sqref>Q24</xm:sqref>
        </x14:dataValidation>
        <x14:dataValidation type="list" allowBlank="1" showInputMessage="1" showErrorMessage="1">
          <x14:formula1>
            <xm:f>'C:\Users\26429762\Desktop\Gestion Contractual\INDICADOR-2019\Febrero\[Seguimiento a la Gestión Contratos Febrero.xlsx]LISTAS'!#REF!</xm:f>
          </x14:formula1>
          <xm:sqref>A24 C24 F24 H24:J24</xm:sqref>
        </x14:dataValidation>
        <x14:dataValidation type="list" allowBlank="1" showInputMessage="1" showErrorMessage="1">
          <x14:formula1>
            <xm:f>'C:\Users\1015409282c\AppData\Local\Microsoft\Windows\Temporary Internet Files\Content.Outlook\MTGVUEES\Entregas Belisa\[MONICA Seguimiento a la Gestion Contractual 2018 27 11 2018.xlsx]LISTA'!#REF!</xm:f>
          </x14:formula1>
          <xm:sqref>A21 C21</xm:sqref>
        </x14:dataValidation>
        <x14:dataValidation type="list" allowBlank="1" showInputMessage="1" showErrorMessage="1">
          <x14:formula1>
            <xm:f>'X:\PLAN DE GESTION-CONTRATOS\INFORME-GESTION\[Seguimiento a la Gestion Contractual 2018.xlsx]LISTA'!#REF!</xm:f>
          </x14:formula1>
          <xm:sqref>U20:W21 Q21:R21 H20:J21 F20:F21 C20 Q20 A20</xm:sqref>
        </x14:dataValidation>
        <x14:dataValidation type="list" allowBlank="1" showInputMessage="1" showErrorMessage="1">
          <x14:formula1>
            <xm:f>'Z:\Users\26429762\Desktop\Gestion Contractual\Entregas Belisa-19\[2 A Formato Seguimiento a la Gestion Contractual_ A febrero 22 02 2019.xlsx]LISTAS'!#REF!</xm:f>
          </x14:formula1>
          <xm:sqref>R20</xm:sqref>
        </x14:dataValidation>
        <x14:dataValidation type="list" allowBlank="1" showInputMessage="1" showErrorMessage="1">
          <x14:formula1>
            <xm:f>'C:\Users\26429762\Desktop\Gestion Contractual\Entregas Belisa-19\[2 Envio Seguimiento a la Gestion Contractual abril.xlsx]LISTAS'!#REF!</xm:f>
          </x14:formula1>
          <xm:sqref>H43:J43 Q43:R43 U43:W43 AF43 F30 H30:J30 U30:W30 AF30 Q30:R30</xm:sqref>
        </x14:dataValidation>
        <x14:dataValidation type="list" allowBlank="1" showInputMessage="1" showErrorMessage="1">
          <x14:formula1>
            <xm:f>'C:\Users\26429762\Desktop\Gestion Contractual\Entregas Alejandra-19\[Seguimiento a la Gestion Contractual 02-05-2019.xlsx]LISTAS'!#REF!</xm:f>
          </x14:formula1>
          <xm:sqref>Q6 Q16:Q17 Q9:R10 Q12:R12 U9:W10 U12:W12 AF9:AF10 AF12 AH9:AH10 AH12 A16:A17 C16:C17 F16:F17 F9:F10 F12 H16:J17 H9:J10 H12:J12</xm:sqref>
        </x14:dataValidation>
        <x14:dataValidation type="list" allowBlank="1" showInputMessage="1" showErrorMessage="1">
          <x14:formula1>
            <xm:f>'C:\Users\26429762\AppData\Local\Microsoft\Windows\Temporary Internet Files\Content.Outlook\D95T0TF2\[Copia de Copia de Seguimiento a la Gestion Contractual 02-05-2019.xlsx]LISTAS'!#REF!</xm:f>
          </x14:formula1>
          <xm:sqref>Q18 H18:J18 F18 C18 A18</xm:sqref>
        </x14:dataValidation>
        <x14:dataValidation type="list" allowBlank="1" showInputMessage="1" showErrorMessage="1">
          <x14:formula1>
            <xm:f>'C:\Users\52930442\Documents\Contratación 2018\[Copia de NOVIEMBRE Seguimiento a la Gestion Contractual 2018.xlsx]LISTAS'!#REF!</xm:f>
          </x14:formula1>
          <xm:sqref>C19 A19 H19:J19 AH19 U19:W19 Q19:R19 AF19</xm:sqref>
        </x14:dataValidation>
        <x14:dataValidation type="list" allowBlank="1" showInputMessage="1" showErrorMessage="1">
          <x14:formula1>
            <xm:f>'C:\Users\52930442\Documents\Contratación 2018\[Copia de NOVIEMBRE Seguimiento a la Gestion Contractual 2018.xlsx]LISTA'!#REF!</xm:f>
          </x14:formula1>
          <xm:sqref>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7"/>
  <sheetViews>
    <sheetView topLeftCell="B13" workbookViewId="0">
      <selection activeCell="B7" sqref="B7"/>
    </sheetView>
  </sheetViews>
  <sheetFormatPr baseColWidth="10" defaultRowHeight="15" x14ac:dyDescent="0.25"/>
  <cols>
    <col min="1" max="1" width="52.5703125" style="15" bestFit="1" customWidth="1"/>
    <col min="2" max="2" width="204.140625" style="15" bestFit="1" customWidth="1"/>
    <col min="3" max="16384" width="11.42578125" style="15"/>
  </cols>
  <sheetData>
    <row r="1" spans="1:2" x14ac:dyDescent="0.25">
      <c r="A1" s="31" t="s">
        <v>4</v>
      </c>
      <c r="B1" s="32" t="s">
        <v>58</v>
      </c>
    </row>
    <row r="2" spans="1:2" x14ac:dyDescent="0.25">
      <c r="A2" s="31" t="s">
        <v>5</v>
      </c>
      <c r="B2" s="15" t="s">
        <v>59</v>
      </c>
    </row>
    <row r="3" spans="1:2" x14ac:dyDescent="0.25">
      <c r="A3" s="33" t="s">
        <v>6</v>
      </c>
      <c r="B3" s="15" t="s">
        <v>60</v>
      </c>
    </row>
    <row r="4" spans="1:2" x14ac:dyDescent="0.25">
      <c r="A4" s="33" t="s">
        <v>7</v>
      </c>
      <c r="B4" s="15" t="s">
        <v>61</v>
      </c>
    </row>
    <row r="5" spans="1:2" x14ac:dyDescent="0.25">
      <c r="A5" s="34" t="s">
        <v>8</v>
      </c>
      <c r="B5" s="15" t="s">
        <v>62</v>
      </c>
    </row>
    <row r="6" spans="1:2" x14ac:dyDescent="0.25">
      <c r="A6" s="34" t="s">
        <v>9</v>
      </c>
      <c r="B6" s="15" t="s">
        <v>63</v>
      </c>
    </row>
    <row r="7" spans="1:2" x14ac:dyDescent="0.25">
      <c r="A7" s="35" t="s">
        <v>10</v>
      </c>
      <c r="B7" s="36" t="s">
        <v>64</v>
      </c>
    </row>
    <row r="8" spans="1:2" x14ac:dyDescent="0.25">
      <c r="A8" s="33" t="s">
        <v>11</v>
      </c>
      <c r="B8" s="15" t="s">
        <v>65</v>
      </c>
    </row>
    <row r="9" spans="1:2" x14ac:dyDescent="0.25">
      <c r="A9" s="33" t="s">
        <v>12</v>
      </c>
      <c r="B9" s="15" t="s">
        <v>66</v>
      </c>
    </row>
    <row r="10" spans="1:2" x14ac:dyDescent="0.25">
      <c r="A10" s="33" t="s">
        <v>13</v>
      </c>
      <c r="B10" s="15" t="s">
        <v>67</v>
      </c>
    </row>
    <row r="11" spans="1:2" x14ac:dyDescent="0.25">
      <c r="A11" s="33" t="s">
        <v>14</v>
      </c>
      <c r="B11" s="37" t="s">
        <v>68</v>
      </c>
    </row>
    <row r="12" spans="1:2" x14ac:dyDescent="0.25">
      <c r="A12" s="38" t="s">
        <v>15</v>
      </c>
      <c r="B12" s="36" t="s">
        <v>69</v>
      </c>
    </row>
    <row r="13" spans="1:2" x14ac:dyDescent="0.25">
      <c r="A13" s="38" t="s">
        <v>16</v>
      </c>
      <c r="B13" s="36" t="s">
        <v>69</v>
      </c>
    </row>
    <row r="14" spans="1:2" x14ac:dyDescent="0.25">
      <c r="A14" s="39" t="s">
        <v>17</v>
      </c>
      <c r="B14" s="37" t="s">
        <v>70</v>
      </c>
    </row>
    <row r="15" spans="1:2" x14ac:dyDescent="0.25">
      <c r="A15" s="38" t="s">
        <v>18</v>
      </c>
      <c r="B15" s="36" t="s">
        <v>71</v>
      </c>
    </row>
    <row r="16" spans="1:2" x14ac:dyDescent="0.25">
      <c r="A16" s="40" t="s">
        <v>19</v>
      </c>
      <c r="B16" s="36" t="s">
        <v>72</v>
      </c>
    </row>
    <row r="17" spans="1:2" x14ac:dyDescent="0.25">
      <c r="A17" s="33" t="s">
        <v>20</v>
      </c>
      <c r="B17" s="36" t="s">
        <v>73</v>
      </c>
    </row>
    <row r="18" spans="1:2" x14ac:dyDescent="0.25">
      <c r="A18" s="33" t="s">
        <v>21</v>
      </c>
      <c r="B18" s="30" t="s">
        <v>74</v>
      </c>
    </row>
    <row r="19" spans="1:2" x14ac:dyDescent="0.25">
      <c r="A19" s="33" t="s">
        <v>22</v>
      </c>
      <c r="B19" s="15" t="s">
        <v>75</v>
      </c>
    </row>
    <row r="20" spans="1:2" x14ac:dyDescent="0.25">
      <c r="A20" s="40" t="s">
        <v>23</v>
      </c>
      <c r="B20" s="36" t="s">
        <v>76</v>
      </c>
    </row>
    <row r="21" spans="1:2" x14ac:dyDescent="0.25">
      <c r="A21" s="33" t="s">
        <v>24</v>
      </c>
      <c r="B21" s="36" t="s">
        <v>77</v>
      </c>
    </row>
    <row r="22" spans="1:2" x14ac:dyDescent="0.25">
      <c r="A22" s="33" t="s">
        <v>25</v>
      </c>
      <c r="B22" s="36" t="s">
        <v>78</v>
      </c>
    </row>
    <row r="23" spans="1:2" x14ac:dyDescent="0.25">
      <c r="A23" s="33" t="s">
        <v>79</v>
      </c>
      <c r="B23" s="36" t="s">
        <v>80</v>
      </c>
    </row>
    <row r="24" spans="1:2" x14ac:dyDescent="0.25">
      <c r="A24" s="33" t="s">
        <v>27</v>
      </c>
      <c r="B24" s="36" t="s">
        <v>81</v>
      </c>
    </row>
    <row r="25" spans="1:2" x14ac:dyDescent="0.25">
      <c r="A25" s="41" t="s">
        <v>28</v>
      </c>
      <c r="B25" s="36" t="s">
        <v>82</v>
      </c>
    </row>
    <row r="26" spans="1:2" x14ac:dyDescent="0.25">
      <c r="A26" s="33" t="s">
        <v>29</v>
      </c>
      <c r="B26" s="15" t="s">
        <v>83</v>
      </c>
    </row>
    <row r="27" spans="1:2" x14ac:dyDescent="0.25">
      <c r="A27" s="42" t="s">
        <v>30</v>
      </c>
      <c r="B27" s="36" t="s">
        <v>84</v>
      </c>
    </row>
    <row r="28" spans="1:2" x14ac:dyDescent="0.25">
      <c r="A28" s="38" t="s">
        <v>31</v>
      </c>
      <c r="B28" s="36" t="s">
        <v>85</v>
      </c>
    </row>
    <row r="29" spans="1:2" x14ac:dyDescent="0.25">
      <c r="A29" s="39" t="s">
        <v>32</v>
      </c>
      <c r="B29" s="15" t="s">
        <v>86</v>
      </c>
    </row>
    <row r="30" spans="1:2" x14ac:dyDescent="0.25">
      <c r="A30" s="43" t="s">
        <v>33</v>
      </c>
      <c r="B30" s="15" t="s">
        <v>87</v>
      </c>
    </row>
    <row r="31" spans="1:2" x14ac:dyDescent="0.25">
      <c r="A31" s="33" t="s">
        <v>34</v>
      </c>
      <c r="B31" s="15" t="s">
        <v>88</v>
      </c>
    </row>
    <row r="32" spans="1:2" x14ac:dyDescent="0.25">
      <c r="A32" s="33" t="s">
        <v>35</v>
      </c>
      <c r="B32" s="15" t="s">
        <v>89</v>
      </c>
    </row>
    <row r="33" spans="1:2" x14ac:dyDescent="0.25">
      <c r="A33" s="38" t="s">
        <v>36</v>
      </c>
      <c r="B33" s="30" t="s">
        <v>90</v>
      </c>
    </row>
    <row r="34" spans="1:2" x14ac:dyDescent="0.25">
      <c r="A34" s="44" t="s">
        <v>37</v>
      </c>
      <c r="B34" s="15" t="s">
        <v>91</v>
      </c>
    </row>
    <row r="35" spans="1:2" x14ac:dyDescent="0.25">
      <c r="A35" s="35" t="s">
        <v>92</v>
      </c>
      <c r="B35" s="30" t="s">
        <v>93</v>
      </c>
    </row>
    <row r="36" spans="1:2" x14ac:dyDescent="0.25">
      <c r="A36" s="35" t="s">
        <v>94</v>
      </c>
      <c r="B36" s="30" t="s">
        <v>93</v>
      </c>
    </row>
    <row r="37" spans="1:2" x14ac:dyDescent="0.25">
      <c r="A37" s="40" t="s">
        <v>40</v>
      </c>
      <c r="B37" s="30" t="s">
        <v>95</v>
      </c>
    </row>
    <row r="38" spans="1:2" x14ac:dyDescent="0.25">
      <c r="A38" s="38" t="s">
        <v>41</v>
      </c>
      <c r="B38" s="15" t="s">
        <v>96</v>
      </c>
    </row>
    <row r="39" spans="1:2" x14ac:dyDescent="0.25">
      <c r="A39" s="45" t="s">
        <v>42</v>
      </c>
      <c r="B39" s="15" t="s">
        <v>97</v>
      </c>
    </row>
    <row r="40" spans="1:2" x14ac:dyDescent="0.25">
      <c r="A40" s="45" t="s">
        <v>98</v>
      </c>
      <c r="B40" s="15" t="s">
        <v>99</v>
      </c>
    </row>
    <row r="41" spans="1:2" x14ac:dyDescent="0.25">
      <c r="A41" s="45" t="s">
        <v>100</v>
      </c>
      <c r="B41" s="15" t="s">
        <v>101</v>
      </c>
    </row>
    <row r="42" spans="1:2" x14ac:dyDescent="0.25">
      <c r="A42" s="45" t="s">
        <v>45</v>
      </c>
      <c r="B42" s="15" t="s">
        <v>99</v>
      </c>
    </row>
    <row r="43" spans="1:2" x14ac:dyDescent="0.25">
      <c r="A43" s="45" t="s">
        <v>100</v>
      </c>
      <c r="B43" s="15" t="s">
        <v>101</v>
      </c>
    </row>
    <row r="44" spans="1:2" x14ac:dyDescent="0.25">
      <c r="A44" s="45" t="s">
        <v>47</v>
      </c>
      <c r="B44" s="15" t="s">
        <v>99</v>
      </c>
    </row>
    <row r="45" spans="1:2" x14ac:dyDescent="0.25">
      <c r="A45" s="45" t="s">
        <v>100</v>
      </c>
      <c r="B45" s="15" t="s">
        <v>101</v>
      </c>
    </row>
    <row r="46" spans="1:2" x14ac:dyDescent="0.25">
      <c r="A46" s="45" t="s">
        <v>48</v>
      </c>
      <c r="B46" s="15" t="s">
        <v>99</v>
      </c>
    </row>
    <row r="47" spans="1:2" x14ac:dyDescent="0.25">
      <c r="A47" s="45" t="s">
        <v>100</v>
      </c>
      <c r="B47" s="15" t="s">
        <v>101</v>
      </c>
    </row>
    <row r="48" spans="1:2" x14ac:dyDescent="0.25">
      <c r="A48" s="45" t="s">
        <v>50</v>
      </c>
      <c r="B48" s="30" t="s">
        <v>50</v>
      </c>
    </row>
    <row r="49" spans="1:2" x14ac:dyDescent="0.25">
      <c r="A49" s="45" t="s">
        <v>102</v>
      </c>
      <c r="B49" s="15" t="s">
        <v>103</v>
      </c>
    </row>
    <row r="50" spans="1:2" x14ac:dyDescent="0.25">
      <c r="A50" s="45" t="s">
        <v>100</v>
      </c>
      <c r="B50" s="15" t="s">
        <v>104</v>
      </c>
    </row>
    <row r="51" spans="1:2" x14ac:dyDescent="0.25">
      <c r="A51" s="45" t="s">
        <v>52</v>
      </c>
      <c r="B51" s="15" t="s">
        <v>103</v>
      </c>
    </row>
    <row r="52" spans="1:2" x14ac:dyDescent="0.25">
      <c r="A52" s="45" t="s">
        <v>100</v>
      </c>
      <c r="B52" s="15" t="s">
        <v>104</v>
      </c>
    </row>
    <row r="53" spans="1:2" x14ac:dyDescent="0.25">
      <c r="A53" s="45" t="s">
        <v>54</v>
      </c>
      <c r="B53" s="15" t="s">
        <v>103</v>
      </c>
    </row>
    <row r="54" spans="1:2" x14ac:dyDescent="0.25">
      <c r="A54" s="45" t="s">
        <v>100</v>
      </c>
      <c r="B54" s="15" t="s">
        <v>104</v>
      </c>
    </row>
    <row r="55" spans="1:2" x14ac:dyDescent="0.25">
      <c r="A55" s="45" t="s">
        <v>55</v>
      </c>
      <c r="B55" s="15" t="s">
        <v>103</v>
      </c>
    </row>
    <row r="56" spans="1:2" x14ac:dyDescent="0.25">
      <c r="A56" s="45" t="s">
        <v>100</v>
      </c>
      <c r="B56" s="15" t="s">
        <v>104</v>
      </c>
    </row>
    <row r="57" spans="1:2" x14ac:dyDescent="0.25">
      <c r="A57" s="45" t="s">
        <v>56</v>
      </c>
      <c r="B57" s="30" t="s">
        <v>56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topLeftCell="I8" workbookViewId="0">
      <selection activeCell="M2" sqref="M2"/>
    </sheetView>
  </sheetViews>
  <sheetFormatPr baseColWidth="10" defaultRowHeight="15" x14ac:dyDescent="0.25"/>
  <cols>
    <col min="1" max="1" width="13.85546875" bestFit="1" customWidth="1"/>
    <col min="2" max="2" width="27.7109375" bestFit="1" customWidth="1"/>
    <col min="3" max="3" width="27.7109375" customWidth="1"/>
    <col min="4" max="4" width="41.5703125" bestFit="1" customWidth="1"/>
    <col min="5" max="5" width="31.28515625" bestFit="1" customWidth="1"/>
    <col min="6" max="6" width="55" bestFit="1" customWidth="1"/>
    <col min="7" max="7" width="10.42578125" bestFit="1" customWidth="1"/>
    <col min="8" max="8" width="12.140625" bestFit="1" customWidth="1"/>
    <col min="9" max="9" width="26.85546875" customWidth="1"/>
    <col min="10" max="10" width="20.140625" bestFit="1" customWidth="1"/>
    <col min="11" max="11" width="34" bestFit="1" customWidth="1"/>
    <col min="13" max="13" width="89.5703125" bestFit="1" customWidth="1"/>
  </cols>
  <sheetData>
    <row r="1" spans="1:13" x14ac:dyDescent="0.25">
      <c r="A1" s="46" t="s">
        <v>105</v>
      </c>
      <c r="B1" s="47" t="s">
        <v>106</v>
      </c>
      <c r="C1" s="47" t="s">
        <v>107</v>
      </c>
      <c r="D1" s="47" t="s">
        <v>108</v>
      </c>
      <c r="E1" s="47" t="s">
        <v>109</v>
      </c>
      <c r="F1" s="47" t="s">
        <v>110</v>
      </c>
      <c r="G1" s="47" t="s">
        <v>111</v>
      </c>
      <c r="H1" s="47" t="s">
        <v>112</v>
      </c>
      <c r="I1" s="47" t="s">
        <v>113</v>
      </c>
      <c r="J1" t="s">
        <v>114</v>
      </c>
      <c r="K1" s="47" t="s">
        <v>115</v>
      </c>
      <c r="L1" s="47" t="s">
        <v>116</v>
      </c>
      <c r="M1" s="47" t="s">
        <v>117</v>
      </c>
    </row>
    <row r="2" spans="1:13" ht="16.5" x14ac:dyDescent="0.25">
      <c r="A2" t="s">
        <v>118</v>
      </c>
      <c r="B2" t="s">
        <v>119</v>
      </c>
      <c r="C2" t="s">
        <v>120</v>
      </c>
      <c r="D2" t="s">
        <v>121</v>
      </c>
      <c r="E2" t="s">
        <v>122</v>
      </c>
      <c r="F2" s="48" t="s">
        <v>123</v>
      </c>
      <c r="G2" t="s">
        <v>124</v>
      </c>
      <c r="H2" t="s">
        <v>125</v>
      </c>
      <c r="I2" t="s">
        <v>126</v>
      </c>
      <c r="J2" t="s">
        <v>127</v>
      </c>
      <c r="K2" s="49" t="s">
        <v>128</v>
      </c>
      <c r="L2" t="s">
        <v>129</v>
      </c>
      <c r="M2" t="s">
        <v>130</v>
      </c>
    </row>
    <row r="3" spans="1:13" ht="16.5" x14ac:dyDescent="0.25">
      <c r="A3" t="s">
        <v>131</v>
      </c>
      <c r="B3" t="s">
        <v>132</v>
      </c>
      <c r="C3" t="s">
        <v>133</v>
      </c>
      <c r="D3" t="s">
        <v>134</v>
      </c>
      <c r="E3" t="s">
        <v>135</v>
      </c>
      <c r="F3" s="48" t="s">
        <v>136</v>
      </c>
      <c r="G3" t="s">
        <v>137</v>
      </c>
      <c r="H3" t="s">
        <v>138</v>
      </c>
      <c r="I3" t="s">
        <v>139</v>
      </c>
      <c r="J3" t="s">
        <v>140</v>
      </c>
      <c r="K3" s="49" t="s">
        <v>141</v>
      </c>
      <c r="L3" t="s">
        <v>142</v>
      </c>
      <c r="M3" t="s">
        <v>143</v>
      </c>
    </row>
    <row r="4" spans="1:13" ht="16.5" x14ac:dyDescent="0.25">
      <c r="B4" t="s">
        <v>144</v>
      </c>
      <c r="C4" t="s">
        <v>145</v>
      </c>
      <c r="D4" t="s">
        <v>146</v>
      </c>
      <c r="E4" t="s">
        <v>147</v>
      </c>
      <c r="F4" s="48" t="s">
        <v>148</v>
      </c>
      <c r="G4" t="s">
        <v>149</v>
      </c>
      <c r="H4" t="s">
        <v>150</v>
      </c>
      <c r="I4" t="s">
        <v>151</v>
      </c>
      <c r="J4" t="s">
        <v>152</v>
      </c>
      <c r="K4" s="49" t="s">
        <v>153</v>
      </c>
      <c r="M4" t="s">
        <v>154</v>
      </c>
    </row>
    <row r="5" spans="1:13" ht="16.5" x14ac:dyDescent="0.25">
      <c r="B5" t="s">
        <v>155</v>
      </c>
      <c r="C5" t="s">
        <v>156</v>
      </c>
      <c r="D5" t="s">
        <v>157</v>
      </c>
      <c r="E5" t="s">
        <v>158</v>
      </c>
      <c r="F5" s="48" t="s">
        <v>151</v>
      </c>
      <c r="I5" t="s">
        <v>159</v>
      </c>
      <c r="J5" t="s">
        <v>160</v>
      </c>
      <c r="K5" s="49" t="s">
        <v>161</v>
      </c>
      <c r="M5" t="s">
        <v>162</v>
      </c>
    </row>
    <row r="6" spans="1:13" ht="16.5" x14ac:dyDescent="0.25">
      <c r="B6" t="s">
        <v>163</v>
      </c>
      <c r="C6" t="s">
        <v>164</v>
      </c>
      <c r="D6" t="s">
        <v>165</v>
      </c>
      <c r="E6" t="s">
        <v>166</v>
      </c>
      <c r="F6" s="48" t="s">
        <v>167</v>
      </c>
      <c r="I6" t="s">
        <v>168</v>
      </c>
      <c r="J6" t="s">
        <v>169</v>
      </c>
      <c r="K6" s="49" t="s">
        <v>170</v>
      </c>
      <c r="M6" t="s">
        <v>171</v>
      </c>
    </row>
    <row r="7" spans="1:13" ht="16.5" x14ac:dyDescent="0.25">
      <c r="C7" t="s">
        <v>172</v>
      </c>
      <c r="D7" t="s">
        <v>173</v>
      </c>
      <c r="F7" s="48" t="s">
        <v>174</v>
      </c>
      <c r="I7" t="s">
        <v>174</v>
      </c>
      <c r="J7" t="s">
        <v>175</v>
      </c>
      <c r="K7" s="49" t="s">
        <v>176</v>
      </c>
      <c r="M7" t="s">
        <v>177</v>
      </c>
    </row>
    <row r="8" spans="1:13" ht="16.5" x14ac:dyDescent="0.25">
      <c r="C8" t="s">
        <v>178</v>
      </c>
      <c r="D8" t="s">
        <v>179</v>
      </c>
      <c r="F8" s="48" t="s">
        <v>180</v>
      </c>
      <c r="I8" t="s">
        <v>181</v>
      </c>
      <c r="J8" t="s">
        <v>182</v>
      </c>
      <c r="K8" s="49" t="s">
        <v>183</v>
      </c>
      <c r="M8" t="s">
        <v>184</v>
      </c>
    </row>
    <row r="9" spans="1:13" ht="16.5" x14ac:dyDescent="0.25">
      <c r="C9" t="s">
        <v>185</v>
      </c>
      <c r="D9" t="s">
        <v>186</v>
      </c>
      <c r="F9" s="48" t="s">
        <v>379</v>
      </c>
      <c r="I9" t="s">
        <v>188</v>
      </c>
      <c r="J9" t="s">
        <v>189</v>
      </c>
      <c r="K9" s="49" t="s">
        <v>190</v>
      </c>
      <c r="M9" t="s">
        <v>191</v>
      </c>
    </row>
    <row r="10" spans="1:13" ht="16.5" x14ac:dyDescent="0.25">
      <c r="C10" t="s">
        <v>192</v>
      </c>
      <c r="D10" t="s">
        <v>193</v>
      </c>
      <c r="F10" s="48" t="s">
        <v>158</v>
      </c>
      <c r="I10" t="s">
        <v>194</v>
      </c>
      <c r="J10" t="s">
        <v>195</v>
      </c>
      <c r="K10" s="49" t="s">
        <v>196</v>
      </c>
      <c r="M10" t="s">
        <v>197</v>
      </c>
    </row>
    <row r="11" spans="1:13" ht="16.5" x14ac:dyDescent="0.25">
      <c r="C11" t="s">
        <v>198</v>
      </c>
      <c r="D11" t="s">
        <v>199</v>
      </c>
      <c r="F11" s="48" t="s">
        <v>166</v>
      </c>
      <c r="I11" t="s">
        <v>200</v>
      </c>
      <c r="J11" t="s">
        <v>201</v>
      </c>
      <c r="K11" s="49" t="s">
        <v>202</v>
      </c>
      <c r="M11" t="s">
        <v>203</v>
      </c>
    </row>
    <row r="12" spans="1:13" ht="16.5" x14ac:dyDescent="0.25">
      <c r="C12" t="s">
        <v>204</v>
      </c>
      <c r="D12" t="s">
        <v>205</v>
      </c>
      <c r="F12" s="48" t="s">
        <v>206</v>
      </c>
      <c r="I12" s="50" t="s">
        <v>207</v>
      </c>
      <c r="J12" t="s">
        <v>208</v>
      </c>
      <c r="K12" s="49" t="s">
        <v>209</v>
      </c>
      <c r="M12" t="s">
        <v>210</v>
      </c>
    </row>
    <row r="13" spans="1:13" ht="16.5" x14ac:dyDescent="0.25">
      <c r="C13" t="s">
        <v>211</v>
      </c>
      <c r="F13" s="48" t="s">
        <v>212</v>
      </c>
      <c r="I13" t="s">
        <v>213</v>
      </c>
      <c r="J13" t="s">
        <v>214</v>
      </c>
      <c r="K13" s="49" t="s">
        <v>215</v>
      </c>
      <c r="M13" t="s">
        <v>216</v>
      </c>
    </row>
    <row r="14" spans="1:13" ht="16.5" x14ac:dyDescent="0.25">
      <c r="F14" s="48" t="s">
        <v>217</v>
      </c>
      <c r="I14" s="51" t="s">
        <v>218</v>
      </c>
      <c r="J14" t="s">
        <v>219</v>
      </c>
      <c r="K14" s="49" t="s">
        <v>220</v>
      </c>
      <c r="M14" t="s">
        <v>221</v>
      </c>
    </row>
    <row r="15" spans="1:13" ht="16.5" x14ac:dyDescent="0.25">
      <c r="F15" s="48" t="s">
        <v>222</v>
      </c>
      <c r="I15" t="s">
        <v>223</v>
      </c>
      <c r="J15" t="s">
        <v>224</v>
      </c>
      <c r="K15" s="49" t="s">
        <v>225</v>
      </c>
      <c r="M15" t="s">
        <v>226</v>
      </c>
    </row>
    <row r="16" spans="1:13" ht="16.5" x14ac:dyDescent="0.25">
      <c r="F16" s="51" t="s">
        <v>227</v>
      </c>
      <c r="J16" t="s">
        <v>228</v>
      </c>
      <c r="K16" s="49" t="s">
        <v>229</v>
      </c>
      <c r="M16" t="s">
        <v>230</v>
      </c>
    </row>
    <row r="17" spans="6:13" ht="16.5" x14ac:dyDescent="0.25">
      <c r="F17" t="s">
        <v>228</v>
      </c>
      <c r="K17" s="49" t="s">
        <v>231</v>
      </c>
      <c r="M17" t="s">
        <v>232</v>
      </c>
    </row>
    <row r="18" spans="6:13" ht="16.5" x14ac:dyDescent="0.25">
      <c r="K18" s="49" t="s">
        <v>233</v>
      </c>
      <c r="M18" t="s">
        <v>234</v>
      </c>
    </row>
    <row r="19" spans="6:13" ht="16.5" x14ac:dyDescent="0.25">
      <c r="K19" s="49" t="s">
        <v>235</v>
      </c>
      <c r="M19" t="s">
        <v>236</v>
      </c>
    </row>
    <row r="20" spans="6:13" ht="16.5" x14ac:dyDescent="0.25">
      <c r="K20" s="49" t="s">
        <v>237</v>
      </c>
      <c r="M20" t="s">
        <v>238</v>
      </c>
    </row>
    <row r="21" spans="6:13" ht="16.5" x14ac:dyDescent="0.25">
      <c r="K21" s="49" t="s">
        <v>239</v>
      </c>
      <c r="M21" t="s">
        <v>240</v>
      </c>
    </row>
    <row r="22" spans="6:13" ht="16.5" x14ac:dyDescent="0.25">
      <c r="K22" s="49" t="s">
        <v>241</v>
      </c>
      <c r="M22" t="s">
        <v>242</v>
      </c>
    </row>
    <row r="23" spans="6:13" ht="16.5" x14ac:dyDescent="0.25">
      <c r="K23" s="49" t="s">
        <v>243</v>
      </c>
      <c r="M23" t="s">
        <v>244</v>
      </c>
    </row>
    <row r="24" spans="6:13" ht="16.5" x14ac:dyDescent="0.25">
      <c r="K24" s="49" t="s">
        <v>245</v>
      </c>
      <c r="M24" t="s">
        <v>246</v>
      </c>
    </row>
    <row r="25" spans="6:13" ht="16.5" x14ac:dyDescent="0.25">
      <c r="K25" s="49" t="s">
        <v>247</v>
      </c>
      <c r="M25" t="s">
        <v>248</v>
      </c>
    </row>
    <row r="26" spans="6:13" ht="16.5" x14ac:dyDescent="0.25">
      <c r="K26" s="49" t="s">
        <v>249</v>
      </c>
      <c r="M26" t="s">
        <v>250</v>
      </c>
    </row>
    <row r="27" spans="6:13" ht="16.5" x14ac:dyDescent="0.25">
      <c r="K27" s="49" t="s">
        <v>251</v>
      </c>
      <c r="M27" t="s">
        <v>252</v>
      </c>
    </row>
    <row r="28" spans="6:13" ht="16.5" x14ac:dyDescent="0.25">
      <c r="K28" s="49" t="s">
        <v>253</v>
      </c>
      <c r="M28" t="s">
        <v>254</v>
      </c>
    </row>
    <row r="29" spans="6:13" ht="16.5" x14ac:dyDescent="0.25">
      <c r="K29" s="49" t="s">
        <v>255</v>
      </c>
      <c r="M29" t="s">
        <v>256</v>
      </c>
    </row>
    <row r="30" spans="6:13" ht="16.5" x14ac:dyDescent="0.25">
      <c r="K30" s="49" t="s">
        <v>257</v>
      </c>
      <c r="M30" t="s">
        <v>258</v>
      </c>
    </row>
    <row r="31" spans="6:13" ht="16.5" x14ac:dyDescent="0.25">
      <c r="K31" s="49" t="s">
        <v>259</v>
      </c>
      <c r="M31" t="s">
        <v>260</v>
      </c>
    </row>
    <row r="32" spans="6:13" ht="16.5" x14ac:dyDescent="0.25">
      <c r="K32" s="49" t="s">
        <v>261</v>
      </c>
      <c r="M32" t="s">
        <v>262</v>
      </c>
    </row>
    <row r="33" spans="11:13" ht="16.5" x14ac:dyDescent="0.25">
      <c r="K33" s="49" t="s">
        <v>263</v>
      </c>
      <c r="M33" t="s">
        <v>264</v>
      </c>
    </row>
    <row r="34" spans="11:13" ht="16.5" x14ac:dyDescent="0.25">
      <c r="K34" s="49" t="s">
        <v>265</v>
      </c>
      <c r="M34" t="s">
        <v>266</v>
      </c>
    </row>
    <row r="35" spans="11:13" ht="16.5" x14ac:dyDescent="0.25">
      <c r="K35" s="49" t="s">
        <v>267</v>
      </c>
      <c r="M35" t="s">
        <v>268</v>
      </c>
    </row>
    <row r="36" spans="11:13" ht="16.5" x14ac:dyDescent="0.25">
      <c r="K36" s="49" t="s">
        <v>269</v>
      </c>
      <c r="M36" t="s">
        <v>270</v>
      </c>
    </row>
    <row r="37" spans="11:13" ht="16.5" x14ac:dyDescent="0.25">
      <c r="K37" s="49" t="s">
        <v>271</v>
      </c>
      <c r="M37" t="s">
        <v>272</v>
      </c>
    </row>
    <row r="38" spans="11:13" ht="16.5" x14ac:dyDescent="0.25">
      <c r="K38" s="49" t="s">
        <v>273</v>
      </c>
      <c r="M38" t="s">
        <v>274</v>
      </c>
    </row>
    <row r="39" spans="11:13" ht="16.5" x14ac:dyDescent="0.25">
      <c r="K39" s="49" t="s">
        <v>275</v>
      </c>
      <c r="M39" t="s">
        <v>276</v>
      </c>
    </row>
    <row r="40" spans="11:13" ht="16.5" x14ac:dyDescent="0.25">
      <c r="K40" s="49" t="s">
        <v>277</v>
      </c>
      <c r="M40" t="s">
        <v>278</v>
      </c>
    </row>
    <row r="41" spans="11:13" ht="16.5" x14ac:dyDescent="0.25">
      <c r="K41" s="49" t="s">
        <v>279</v>
      </c>
      <c r="M41" t="s">
        <v>280</v>
      </c>
    </row>
    <row r="42" spans="11:13" ht="16.5" x14ac:dyDescent="0.25">
      <c r="K42" s="49" t="s">
        <v>281</v>
      </c>
      <c r="M42" t="s">
        <v>282</v>
      </c>
    </row>
    <row r="43" spans="11:13" ht="16.5" x14ac:dyDescent="0.25">
      <c r="K43" s="49" t="s">
        <v>283</v>
      </c>
      <c r="M43" t="s">
        <v>284</v>
      </c>
    </row>
    <row r="44" spans="11:13" ht="16.5" x14ac:dyDescent="0.25">
      <c r="K44" s="49" t="s">
        <v>285</v>
      </c>
      <c r="M44" t="s">
        <v>286</v>
      </c>
    </row>
    <row r="45" spans="11:13" ht="16.5" x14ac:dyDescent="0.25">
      <c r="K45" s="49" t="s">
        <v>287</v>
      </c>
      <c r="M45" t="s">
        <v>288</v>
      </c>
    </row>
    <row r="46" spans="11:13" ht="16.5" x14ac:dyDescent="0.25">
      <c r="K46" s="49" t="s">
        <v>289</v>
      </c>
      <c r="M46" t="s">
        <v>290</v>
      </c>
    </row>
    <row r="47" spans="11:13" ht="16.5" x14ac:dyDescent="0.25">
      <c r="K47" s="49" t="s">
        <v>291</v>
      </c>
      <c r="M47" t="s">
        <v>292</v>
      </c>
    </row>
    <row r="48" spans="11:13" ht="16.5" x14ac:dyDescent="0.25">
      <c r="K48" s="49" t="s">
        <v>293</v>
      </c>
      <c r="M48" t="s">
        <v>294</v>
      </c>
    </row>
    <row r="49" spans="11:13" ht="16.5" x14ac:dyDescent="0.25">
      <c r="K49" s="49" t="s">
        <v>295</v>
      </c>
      <c r="M49" t="s">
        <v>296</v>
      </c>
    </row>
    <row r="50" spans="11:13" ht="16.5" x14ac:dyDescent="0.25">
      <c r="K50" s="49" t="s">
        <v>297</v>
      </c>
      <c r="M50" t="s">
        <v>298</v>
      </c>
    </row>
    <row r="51" spans="11:13" ht="16.5" x14ac:dyDescent="0.25">
      <c r="K51" s="49" t="s">
        <v>299</v>
      </c>
      <c r="M51" t="s">
        <v>300</v>
      </c>
    </row>
    <row r="52" spans="11:13" ht="16.5" x14ac:dyDescent="0.25">
      <c r="K52" s="49" t="s">
        <v>301</v>
      </c>
      <c r="M52" t="s">
        <v>302</v>
      </c>
    </row>
    <row r="53" spans="11:13" ht="16.5" x14ac:dyDescent="0.25">
      <c r="K53" s="49" t="s">
        <v>303</v>
      </c>
      <c r="M53" t="s">
        <v>304</v>
      </c>
    </row>
    <row r="54" spans="11:13" ht="16.5" x14ac:dyDescent="0.25">
      <c r="K54" s="49" t="s">
        <v>305</v>
      </c>
      <c r="M54" t="s">
        <v>306</v>
      </c>
    </row>
    <row r="55" spans="11:13" ht="16.5" x14ac:dyDescent="0.25">
      <c r="K55" s="49" t="s">
        <v>307</v>
      </c>
      <c r="M55" t="s">
        <v>308</v>
      </c>
    </row>
    <row r="56" spans="11:13" ht="16.5" x14ac:dyDescent="0.25">
      <c r="K56" s="49" t="s">
        <v>309</v>
      </c>
      <c r="M56" t="s">
        <v>310</v>
      </c>
    </row>
    <row r="57" spans="11:13" ht="16.5" x14ac:dyDescent="0.25">
      <c r="K57" s="49" t="s">
        <v>311</v>
      </c>
    </row>
    <row r="58" spans="11:13" ht="16.5" x14ac:dyDescent="0.25">
      <c r="K58" s="49" t="s">
        <v>312</v>
      </c>
    </row>
    <row r="59" spans="11:13" ht="16.5" x14ac:dyDescent="0.25">
      <c r="K59" s="49" t="s">
        <v>313</v>
      </c>
    </row>
    <row r="60" spans="11:13" ht="16.5" x14ac:dyDescent="0.25">
      <c r="K60" s="49" t="s">
        <v>314</v>
      </c>
    </row>
    <row r="61" spans="11:13" ht="16.5" x14ac:dyDescent="0.25">
      <c r="K61" s="49" t="s">
        <v>315</v>
      </c>
    </row>
    <row r="62" spans="11:13" ht="16.5" x14ac:dyDescent="0.25">
      <c r="K62" s="49" t="s">
        <v>228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Análisis de Información</vt:lpstr>
      <vt:lpstr>AGAF,34</vt:lpstr>
      <vt:lpstr>Orientación de Diligenciamiento</vt:lpstr>
      <vt:lpstr>LISTAS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Ferney Garzon Atará</dc:creator>
  <cp:lastModifiedBy>Luz Miriam Botero Serna</cp:lastModifiedBy>
  <dcterms:created xsi:type="dcterms:W3CDTF">2019-01-25T20:46:32Z</dcterms:created>
  <dcterms:modified xsi:type="dcterms:W3CDTF">2019-05-10T19:32:37Z</dcterms:modified>
</cp:coreProperties>
</file>