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ocumentos y Planes 2020\Proceso de Gestión Contractual\"/>
    </mc:Choice>
  </mc:AlternateContent>
  <bookViews>
    <workbookView xWindow="0" yWindow="0" windowWidth="20490" windowHeight="6765"/>
  </bookViews>
  <sheets>
    <sheet name="Analisis de Datos" sheetId="3" r:id="rId1"/>
    <sheet name="AGCF.34" sheetId="1" r:id="rId2"/>
    <sheet name="Orientacion de Diligenciamiento" sheetId="2" r:id="rId3"/>
  </sheets>
  <externalReferences>
    <externalReference r:id="rId4"/>
  </externalReferences>
  <definedNames>
    <definedName name="_xlnm._FilterDatabase" localSheetId="1" hidden="1">AGCF.34!$A$5:$BL$151</definedName>
    <definedName name="millon" localSheetId="0">#REF!</definedName>
    <definedName name="millon" localSheetId="2">#REF!</definedName>
    <definedName name="millon">#REF!</definedName>
  </definedNames>
  <calcPr calcId="152511"/>
  <pivotCaches>
    <pivotCache cacheId="24"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3" l="1"/>
  <c r="G33" i="3"/>
  <c r="G32" i="3"/>
  <c r="AN152" i="1" l="1"/>
  <c r="BC152" i="1"/>
  <c r="BL152" i="1"/>
  <c r="AN153" i="1"/>
  <c r="BL153" i="1" s="1"/>
  <c r="BC153" i="1"/>
  <c r="AH152" i="1"/>
  <c r="AH153" i="1"/>
  <c r="BL126" i="1" l="1"/>
  <c r="BC126" i="1"/>
  <c r="BL125" i="1"/>
  <c r="BC125" i="1"/>
  <c r="BL124" i="1"/>
  <c r="BC124" i="1"/>
  <c r="BL123" i="1"/>
  <c r="BC123" i="1"/>
  <c r="F134" i="1"/>
  <c r="F135" i="1"/>
  <c r="F136" i="1"/>
  <c r="F137" i="1"/>
  <c r="F138" i="1"/>
  <c r="F139" i="1"/>
  <c r="F140" i="1"/>
  <c r="F141" i="1"/>
  <c r="F142" i="1"/>
  <c r="F143" i="1"/>
  <c r="F144" i="1"/>
  <c r="F145" i="1"/>
  <c r="F146" i="1"/>
  <c r="F147" i="1"/>
  <c r="F148" i="1"/>
  <c r="F149" i="1"/>
  <c r="F150" i="1"/>
  <c r="F151" i="1"/>
  <c r="F9" i="1"/>
  <c r="AN9" i="1"/>
  <c r="BC9" i="1"/>
  <c r="T7" i="1"/>
  <c r="T8"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7" i="1"/>
  <c r="T128" i="1"/>
  <c r="T129" i="1"/>
  <c r="T130" i="1"/>
  <c r="T131" i="1"/>
  <c r="T132" i="1"/>
  <c r="T133" i="1"/>
  <c r="T134" i="1"/>
  <c r="T137" i="1"/>
  <c r="T139" i="1"/>
  <c r="T140" i="1"/>
  <c r="T142" i="1"/>
  <c r="T143" i="1"/>
  <c r="T144" i="1"/>
  <c r="T145" i="1"/>
  <c r="T146" i="1"/>
  <c r="T147" i="1"/>
  <c r="T135" i="1"/>
  <c r="T136" i="1"/>
  <c r="T138" i="1"/>
  <c r="T141" i="1"/>
  <c r="T148" i="1"/>
  <c r="T149" i="1"/>
  <c r="T150" i="1"/>
  <c r="T151" i="1"/>
  <c r="T6" i="1"/>
  <c r="BC151" i="1"/>
  <c r="AN151" i="1"/>
  <c r="BL151" i="1" s="1"/>
  <c r="AH151" i="1"/>
  <c r="BC150" i="1"/>
  <c r="AN150" i="1"/>
  <c r="BL150" i="1" s="1"/>
  <c r="AH150" i="1"/>
  <c r="BC149" i="1"/>
  <c r="AN149" i="1"/>
  <c r="BL149" i="1" s="1"/>
  <c r="AH149" i="1"/>
  <c r="BC148" i="1"/>
  <c r="AN148" i="1"/>
  <c r="BL148" i="1" s="1"/>
  <c r="AH148" i="1"/>
  <c r="BC141" i="1"/>
  <c r="AN141" i="1"/>
  <c r="BL141" i="1" s="1"/>
  <c r="AH141" i="1"/>
  <c r="BC138" i="1"/>
  <c r="AN138" i="1"/>
  <c r="BL138" i="1" s="1"/>
  <c r="AH138" i="1"/>
  <c r="BC136" i="1"/>
  <c r="AN136" i="1"/>
  <c r="BL136" i="1" s="1"/>
  <c r="AH136" i="1"/>
  <c r="BC135" i="1"/>
  <c r="AN135" i="1"/>
  <c r="BL135" i="1" s="1"/>
  <c r="AH135" i="1"/>
  <c r="BL104" i="1" l="1"/>
  <c r="BL110" i="1"/>
  <c r="BL112" i="1"/>
  <c r="BL113" i="1"/>
  <c r="BL114" i="1"/>
  <c r="BL116" i="1"/>
  <c r="BL134" i="1"/>
  <c r="BL137" i="1"/>
  <c r="BL140" i="1"/>
  <c r="BL142" i="1"/>
  <c r="BL144" i="1"/>
  <c r="BL145" i="1"/>
  <c r="BC8"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5" i="1"/>
  <c r="BC76" i="1"/>
  <c r="BC77" i="1"/>
  <c r="BC78" i="1"/>
  <c r="BC79" i="1"/>
  <c r="BC80" i="1"/>
  <c r="BC81" i="1"/>
  <c r="BC82" i="1"/>
  <c r="BC83" i="1"/>
  <c r="BC84" i="1"/>
  <c r="BC85" i="1"/>
  <c r="BC87" i="1"/>
  <c r="BC88" i="1"/>
  <c r="BC89" i="1"/>
  <c r="BC90" i="1"/>
  <c r="BC91" i="1"/>
  <c r="BC92" i="1"/>
  <c r="BC93" i="1"/>
  <c r="BC94" i="1"/>
  <c r="BC95" i="1"/>
  <c r="BC96" i="1"/>
  <c r="BC99" i="1"/>
  <c r="BC100" i="1"/>
  <c r="BC101" i="1"/>
  <c r="BC102" i="1"/>
  <c r="BC103" i="1"/>
  <c r="BC104" i="1"/>
  <c r="BC105" i="1"/>
  <c r="BC106" i="1"/>
  <c r="BC107" i="1"/>
  <c r="BC108" i="1"/>
  <c r="BC110" i="1"/>
  <c r="BC111" i="1"/>
  <c r="BC112" i="1"/>
  <c r="BC113" i="1"/>
  <c r="BC114" i="1"/>
  <c r="BC115" i="1"/>
  <c r="BC116" i="1"/>
  <c r="BC117" i="1"/>
  <c r="BC118" i="1"/>
  <c r="BC119" i="1"/>
  <c r="BC120" i="1"/>
  <c r="BC121" i="1"/>
  <c r="BC122" i="1"/>
  <c r="BC127" i="1"/>
  <c r="BC129" i="1"/>
  <c r="BC130" i="1"/>
  <c r="BC131" i="1"/>
  <c r="BC132" i="1"/>
  <c r="BC133" i="1"/>
  <c r="BC139" i="1"/>
  <c r="BC143" i="1"/>
  <c r="BC146" i="1"/>
  <c r="BC147" i="1"/>
  <c r="BC7" i="1"/>
  <c r="BC134" i="1"/>
  <c r="BC137" i="1"/>
  <c r="BC140" i="1"/>
  <c r="BC142" i="1"/>
  <c r="BC144" i="1"/>
  <c r="BC145" i="1"/>
  <c r="AH8"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5" i="1"/>
  <c r="AH76" i="1"/>
  <c r="AH77" i="1"/>
  <c r="AH78" i="1"/>
  <c r="AH79" i="1"/>
  <c r="AH80" i="1"/>
  <c r="AH81" i="1"/>
  <c r="AH82" i="1"/>
  <c r="AH83" i="1"/>
  <c r="AH84" i="1"/>
  <c r="AH85" i="1"/>
  <c r="AH87" i="1"/>
  <c r="AH88" i="1"/>
  <c r="AH89" i="1"/>
  <c r="AH90" i="1"/>
  <c r="AH91" i="1"/>
  <c r="AH92" i="1"/>
  <c r="AH93" i="1"/>
  <c r="AH94" i="1"/>
  <c r="AH95" i="1"/>
  <c r="AH96" i="1"/>
  <c r="AH99" i="1"/>
  <c r="AH100" i="1"/>
  <c r="AH101" i="1"/>
  <c r="AH102" i="1"/>
  <c r="AH103" i="1"/>
  <c r="AH104" i="1"/>
  <c r="AH105" i="1"/>
  <c r="AH106" i="1"/>
  <c r="AH107" i="1"/>
  <c r="AH108" i="1"/>
  <c r="AH110" i="1"/>
  <c r="AH111" i="1"/>
  <c r="AH112" i="1"/>
  <c r="AH113" i="1"/>
  <c r="AH114" i="1"/>
  <c r="AH115" i="1"/>
  <c r="AH116" i="1"/>
  <c r="AH117" i="1"/>
  <c r="AH118" i="1"/>
  <c r="AH119" i="1"/>
  <c r="AH120" i="1"/>
  <c r="AH121" i="1"/>
  <c r="AH122" i="1"/>
  <c r="AH127" i="1"/>
  <c r="AH129" i="1"/>
  <c r="AH130" i="1"/>
  <c r="AH131" i="1"/>
  <c r="AH132" i="1"/>
  <c r="AH133" i="1"/>
  <c r="AH139" i="1"/>
  <c r="AH143" i="1"/>
  <c r="AH146" i="1"/>
  <c r="AH147" i="1"/>
  <c r="AH7" i="1"/>
  <c r="AH134" i="1"/>
  <c r="AH137" i="1"/>
  <c r="AH140" i="1"/>
  <c r="AH142" i="1"/>
  <c r="AH144" i="1"/>
  <c r="AH145" i="1"/>
  <c r="F8"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7" i="1"/>
  <c r="F128" i="1"/>
  <c r="F129" i="1"/>
  <c r="F130" i="1"/>
  <c r="F131" i="1"/>
  <c r="F132" i="1"/>
  <c r="F133" i="1"/>
  <c r="F7" i="1"/>
  <c r="AN7" i="1"/>
  <c r="BL7" i="1" s="1"/>
  <c r="AN100" i="1"/>
  <c r="BL100" i="1" s="1"/>
  <c r="AN120" i="1" l="1"/>
  <c r="BL120" i="1" s="1"/>
  <c r="AN8" i="1"/>
  <c r="BL8" i="1" s="1"/>
  <c r="AN10" i="1"/>
  <c r="BL10" i="1" s="1"/>
  <c r="AN11" i="1"/>
  <c r="BL11" i="1" s="1"/>
  <c r="AN12" i="1"/>
  <c r="BL12" i="1" s="1"/>
  <c r="AN13" i="1"/>
  <c r="BL13" i="1" s="1"/>
  <c r="AN14" i="1"/>
  <c r="BL14" i="1" s="1"/>
  <c r="AN15" i="1"/>
  <c r="BL15" i="1" s="1"/>
  <c r="AN16" i="1"/>
  <c r="BL16" i="1" s="1"/>
  <c r="AN17" i="1"/>
  <c r="BL17" i="1" s="1"/>
  <c r="AN18" i="1"/>
  <c r="BL18" i="1" s="1"/>
  <c r="AN19" i="1"/>
  <c r="BL19" i="1" s="1"/>
  <c r="AN20" i="1"/>
  <c r="BL20" i="1" s="1"/>
  <c r="AN21" i="1"/>
  <c r="BL21" i="1" s="1"/>
  <c r="AN22" i="1"/>
  <c r="BL22" i="1" s="1"/>
  <c r="AN23" i="1"/>
  <c r="BL23" i="1" s="1"/>
  <c r="AN24" i="1"/>
  <c r="BL24" i="1" s="1"/>
  <c r="AN25" i="1"/>
  <c r="BL25" i="1" s="1"/>
  <c r="AN26" i="1"/>
  <c r="BL26" i="1" s="1"/>
  <c r="AN27" i="1"/>
  <c r="BL27" i="1" s="1"/>
  <c r="AN28" i="1"/>
  <c r="BL28" i="1" s="1"/>
  <c r="AN29" i="1"/>
  <c r="BL29" i="1" s="1"/>
  <c r="AN30" i="1"/>
  <c r="BL30" i="1" s="1"/>
  <c r="AN31" i="1"/>
  <c r="BL31" i="1" s="1"/>
  <c r="AN32" i="1"/>
  <c r="BL32" i="1" s="1"/>
  <c r="AN33" i="1"/>
  <c r="BL33" i="1" s="1"/>
  <c r="AN34" i="1"/>
  <c r="BL34" i="1" s="1"/>
  <c r="AN35" i="1"/>
  <c r="BL35" i="1" s="1"/>
  <c r="AN36" i="1"/>
  <c r="BL36" i="1" s="1"/>
  <c r="AN37" i="1"/>
  <c r="BL37" i="1" s="1"/>
  <c r="AN38" i="1"/>
  <c r="BL38" i="1" s="1"/>
  <c r="AN39" i="1"/>
  <c r="BL39" i="1" s="1"/>
  <c r="AN40" i="1"/>
  <c r="BL40" i="1" s="1"/>
  <c r="AN41" i="1"/>
  <c r="BL41" i="1" s="1"/>
  <c r="AN42" i="1"/>
  <c r="BL42" i="1" s="1"/>
  <c r="AN43" i="1"/>
  <c r="BL43" i="1" s="1"/>
  <c r="AN44" i="1"/>
  <c r="BL44" i="1" s="1"/>
  <c r="AN45" i="1"/>
  <c r="BL45" i="1" s="1"/>
  <c r="AN46" i="1"/>
  <c r="BL46" i="1" s="1"/>
  <c r="AN47" i="1"/>
  <c r="BL47" i="1" s="1"/>
  <c r="AN48" i="1"/>
  <c r="BL48" i="1" s="1"/>
  <c r="AN49" i="1"/>
  <c r="BL49" i="1" s="1"/>
  <c r="AN50" i="1"/>
  <c r="BL50" i="1" s="1"/>
  <c r="AN51" i="1"/>
  <c r="BL51" i="1" s="1"/>
  <c r="AN52" i="1"/>
  <c r="BL52" i="1" s="1"/>
  <c r="AN53" i="1"/>
  <c r="BL53" i="1" s="1"/>
  <c r="AN54" i="1"/>
  <c r="BL54" i="1" s="1"/>
  <c r="AN55" i="1"/>
  <c r="BL55" i="1" s="1"/>
  <c r="AN56" i="1"/>
  <c r="BL56" i="1" s="1"/>
  <c r="AN57" i="1"/>
  <c r="BL57" i="1" s="1"/>
  <c r="AN58" i="1"/>
  <c r="BL58" i="1" s="1"/>
  <c r="AN59" i="1"/>
  <c r="BL59" i="1" s="1"/>
  <c r="AN60" i="1"/>
  <c r="BL60" i="1" s="1"/>
  <c r="AN61" i="1"/>
  <c r="BL61" i="1" s="1"/>
  <c r="AN62" i="1"/>
  <c r="BL62" i="1" s="1"/>
  <c r="AN63" i="1"/>
  <c r="BL63" i="1" s="1"/>
  <c r="AN64" i="1"/>
  <c r="BL64" i="1" s="1"/>
  <c r="AN65" i="1"/>
  <c r="BL65" i="1" s="1"/>
  <c r="AN66" i="1"/>
  <c r="BL66" i="1" s="1"/>
  <c r="AN67" i="1"/>
  <c r="BL67" i="1" s="1"/>
  <c r="AN68" i="1"/>
  <c r="BL68" i="1" s="1"/>
  <c r="AN69" i="1"/>
  <c r="BL69" i="1" s="1"/>
  <c r="AN70" i="1"/>
  <c r="BL70" i="1" s="1"/>
  <c r="AN71" i="1"/>
  <c r="BL71" i="1" s="1"/>
  <c r="AN72" i="1"/>
  <c r="BL72" i="1" s="1"/>
  <c r="AN73" i="1"/>
  <c r="BL73" i="1" s="1"/>
  <c r="AN75" i="1"/>
  <c r="BL75" i="1" s="1"/>
  <c r="AN76" i="1"/>
  <c r="BL76" i="1" s="1"/>
  <c r="AN77" i="1"/>
  <c r="BL77" i="1" s="1"/>
  <c r="AN78" i="1"/>
  <c r="BL78" i="1" s="1"/>
  <c r="AN79" i="1"/>
  <c r="BL79" i="1" s="1"/>
  <c r="AN80" i="1"/>
  <c r="BL80" i="1" s="1"/>
  <c r="AN81" i="1"/>
  <c r="BL81" i="1" s="1"/>
  <c r="AN82" i="1"/>
  <c r="BL82" i="1" s="1"/>
  <c r="AN83" i="1"/>
  <c r="BL83" i="1" s="1"/>
  <c r="AN84" i="1"/>
  <c r="BL84" i="1" s="1"/>
  <c r="AN85" i="1"/>
  <c r="BL85" i="1" s="1"/>
  <c r="AN87" i="1"/>
  <c r="BL87" i="1" s="1"/>
  <c r="AN88" i="1"/>
  <c r="BL88" i="1" s="1"/>
  <c r="AN89" i="1"/>
  <c r="BL89" i="1" s="1"/>
  <c r="AN90" i="1"/>
  <c r="BL90" i="1" s="1"/>
  <c r="AN91" i="1"/>
  <c r="BL91" i="1" s="1"/>
  <c r="AN92" i="1"/>
  <c r="BL92" i="1" s="1"/>
  <c r="AN93" i="1"/>
  <c r="BL93" i="1" s="1"/>
  <c r="AN94" i="1"/>
  <c r="BL94" i="1" s="1"/>
  <c r="AN95" i="1"/>
  <c r="BL95" i="1" s="1"/>
  <c r="AN96" i="1"/>
  <c r="BL96" i="1" s="1"/>
  <c r="AN99" i="1"/>
  <c r="BL99" i="1" s="1"/>
  <c r="AN101" i="1"/>
  <c r="BL101" i="1" s="1"/>
  <c r="AN102" i="1"/>
  <c r="BL102" i="1" s="1"/>
  <c r="AN103" i="1"/>
  <c r="BL103" i="1" s="1"/>
  <c r="AN105" i="1"/>
  <c r="BL105" i="1" s="1"/>
  <c r="AN106" i="1"/>
  <c r="BL106" i="1" s="1"/>
  <c r="AN107" i="1"/>
  <c r="BL107" i="1" s="1"/>
  <c r="AN108" i="1"/>
  <c r="BL108" i="1" s="1"/>
  <c r="AN111" i="1"/>
  <c r="BL111" i="1" s="1"/>
  <c r="AN115" i="1"/>
  <c r="BL115" i="1" s="1"/>
  <c r="AN117" i="1"/>
  <c r="BL117" i="1" s="1"/>
  <c r="AN118" i="1"/>
  <c r="BL118" i="1" s="1"/>
  <c r="AN119" i="1"/>
  <c r="BL119" i="1" s="1"/>
  <c r="AN121" i="1"/>
  <c r="BL121" i="1" s="1"/>
  <c r="AN122" i="1"/>
  <c r="BL122" i="1" s="1"/>
  <c r="AN127" i="1"/>
  <c r="BL127" i="1" s="1"/>
  <c r="AN129" i="1"/>
  <c r="BL129" i="1" s="1"/>
  <c r="AN130" i="1"/>
  <c r="BL130" i="1" s="1"/>
  <c r="AN131" i="1"/>
  <c r="BL131" i="1" s="1"/>
  <c r="AN133" i="1"/>
  <c r="BL133" i="1" s="1"/>
  <c r="AN132" i="1"/>
  <c r="BL132" i="1" s="1"/>
  <c r="AN143" i="1"/>
  <c r="BL143" i="1" s="1"/>
  <c r="AN139" i="1"/>
  <c r="BL139" i="1" s="1"/>
  <c r="AN146" i="1"/>
  <c r="BL146" i="1" s="1"/>
  <c r="AN147" i="1"/>
  <c r="BL147" i="1" s="1"/>
  <c r="AN6" i="1"/>
  <c r="BL6" i="1" s="1"/>
  <c r="F6" i="1"/>
  <c r="AH6" i="1"/>
  <c r="BC6" i="1"/>
</calcChain>
</file>

<file path=xl/sharedStrings.xml><?xml version="1.0" encoding="utf-8"?>
<sst xmlns="http://schemas.openxmlformats.org/spreadsheetml/2006/main" count="3630" uniqueCount="1138">
  <si>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</si>
  <si>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</si>
  <si>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</si>
  <si>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</si>
  <si>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</si>
  <si>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</si>
  <si>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</si>
  <si>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</si>
  <si>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</si>
  <si>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</si>
  <si>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</si>
  <si>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</si>
  <si>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</si>
  <si>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</si>
  <si>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</si>
  <si>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</si>
  <si>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</si>
  <si>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</si>
  <si>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</si>
  <si>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</si>
  <si>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</si>
  <si>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</si>
  <si>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</si>
  <si>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</si>
  <si>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</si>
  <si>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</si>
  <si>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</si>
  <si>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</si>
  <si>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VIGENCIA 2020</t>
  </si>
  <si>
    <t>VALOR VF 2021</t>
  </si>
  <si>
    <t>VALOR VF 2022</t>
  </si>
  <si>
    <t>VALOR VF 2023</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</si>
  <si>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</si>
  <si>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</si>
  <si>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</si>
  <si>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</si>
  <si>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</si>
  <si>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</si>
  <si>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</si>
  <si>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</si>
  <si>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</si>
  <si>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</si>
  <si>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</si>
  <si>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</si>
  <si>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</si>
  <si>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</si>
  <si>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</si>
  <si>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</si>
  <si>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</si>
  <si>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</si>
  <si>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</si>
  <si>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</si>
  <si>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</si>
  <si>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</si>
  <si>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</si>
  <si>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</si>
  <si>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</si>
  <si>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TIEMPO DE EJECUCION DEL CONTRATO CON LAS PRORROGAS</t>
  </si>
  <si>
    <t>Secop II</t>
  </si>
  <si>
    <t xml:space="preserve">Diana Esperanza Duran Garcia </t>
  </si>
  <si>
    <t>20196231405000078E</t>
  </si>
  <si>
    <t>MC-014-2019</t>
  </si>
  <si>
    <t>Febrero</t>
  </si>
  <si>
    <t>Contratación Mínima Cuantía</t>
  </si>
  <si>
    <t>Mínima Cuantía</t>
  </si>
  <si>
    <t>Subdirección Administrativa y Financiera</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</si>
  <si>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</si>
  <si>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</si>
  <si>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</si>
  <si>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Celebrado</t>
  </si>
  <si>
    <t>En ejecución</t>
  </si>
  <si>
    <t>AO-009-2019</t>
  </si>
  <si>
    <t>marzo</t>
  </si>
  <si>
    <t>Prestación de Servicios</t>
  </si>
  <si>
    <t>Nivel Central</t>
  </si>
  <si>
    <t>Bogotá D.C.</t>
  </si>
  <si>
    <t>CARCO S.A</t>
  </si>
  <si>
    <t>No</t>
  </si>
  <si>
    <t>N/A</t>
  </si>
  <si>
    <t>Felipe Castillo Cardenas</t>
  </si>
  <si>
    <t>Jenny Motavita</t>
  </si>
  <si>
    <t>20196231405000144E</t>
  </si>
  <si>
    <t>LP-007-2019</t>
  </si>
  <si>
    <t>Agosto</t>
  </si>
  <si>
    <t>Contratación Licitación</t>
  </si>
  <si>
    <t>Oficina de Tecnología de la Informacion</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</si>
  <si>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</si>
  <si>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</si>
  <si>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</si>
  <si>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</si>
  <si>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octubre</t>
  </si>
  <si>
    <t>Compraventa</t>
  </si>
  <si>
    <t xml:space="preserve">Nivel Nacional </t>
  </si>
  <si>
    <t xml:space="preserve">UNION TEMPORAL CONTROL FRONTERIZO INCOMELC THALES </t>
  </si>
  <si>
    <t>SI</t>
  </si>
  <si>
    <t xml:space="preserve">86 RESPONSAB EXTRACONTRACTUAL + CALIDAD_CORRECTO FUNCIONAM D LOS BIENES SUMIN </t>
  </si>
  <si>
    <t>HERNANDEZ MOLANO JERSON LEONEL -ROBINSON VALENCIA APOYO</t>
  </si>
  <si>
    <t>80851224-75035031</t>
  </si>
  <si>
    <t xml:space="preserve">Alejandra Maria Arcos </t>
  </si>
  <si>
    <t>20196231403000145E</t>
  </si>
  <si>
    <t>MC-045-2019</t>
  </si>
  <si>
    <t>Octubre</t>
  </si>
  <si>
    <t>Oficina Asesora de Planeación</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</si>
  <si>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</si>
  <si>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</si>
  <si>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</si>
  <si>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</si>
  <si>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</si>
  <si>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</si>
  <si>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 xml:space="preserve">Si </t>
  </si>
  <si>
    <t xml:space="preserve">44 CUMPLIM+ CALIDAD_CORRECTO FUNCIONAM D LOS BIENES SUMIN </t>
  </si>
  <si>
    <t>JUAN CAMILO GARZON GONZALEZ</t>
  </si>
  <si>
    <t>20196231401000015E</t>
  </si>
  <si>
    <t>PCD-104-2019</t>
  </si>
  <si>
    <t>Contratación Directa</t>
  </si>
  <si>
    <t>Arrendamiento</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</si>
  <si>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</si>
  <si>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</si>
  <si>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</si>
  <si>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</si>
  <si>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Regional Guajira</t>
  </si>
  <si>
    <t>Valledupar</t>
  </si>
  <si>
    <t>ASESORES FINANCIEROS VILLAZON GUTIERREZ S.A</t>
  </si>
  <si>
    <t>326619-2119</t>
  </si>
  <si>
    <t>WILLIAM EDUARDO TRIANA RAMIREZ</t>
  </si>
  <si>
    <t>Secop I</t>
  </si>
  <si>
    <t>Jose Clemente Gomez Romero</t>
  </si>
  <si>
    <t>20196231401000008E</t>
  </si>
  <si>
    <t>PCD-107-2019</t>
  </si>
  <si>
    <t>Contratar el arrendamiento de un local comercial en la ciudad de Armenia en el Departamento del Quindío, para el funcionamiento del CFSM de Armenia</t>
  </si>
  <si>
    <t>Alquiler y arrendamiento de propiedades o edificaciones.</t>
  </si>
  <si>
    <t>52819 y VF</t>
  </si>
  <si>
    <t>CO-133-2019</t>
  </si>
  <si>
    <t>Regional Eje Cafetero</t>
  </si>
  <si>
    <t>Armenia</t>
  </si>
  <si>
    <t>LILIANA RODRIGUEZ OROZCO</t>
  </si>
  <si>
    <t>331619 VF 2519</t>
  </si>
  <si>
    <t>ELIZABETH USECHE MARIN</t>
  </si>
  <si>
    <t>20196231401000006E</t>
  </si>
  <si>
    <t>PCD-106-2019</t>
  </si>
  <si>
    <t>Contratar el arrendamiento de un cupo de parqueadero para el parque automotor del Centro Facilitador de Servicios Migratorios de la ciudad de Quibdó, ubicado en la calle 25#6-08.</t>
  </si>
  <si>
    <t>51319 y VF</t>
  </si>
  <si>
    <t>CO-144-2019</t>
  </si>
  <si>
    <t>Regional  Antioquia</t>
  </si>
  <si>
    <t>Quibdó</t>
  </si>
  <si>
    <t>LUIS ANIBAL SUAREZ MOSCOSO</t>
  </si>
  <si>
    <t>343419 VF 4019</t>
  </si>
  <si>
    <t>JAIRO ROJAS PEREZ</t>
  </si>
  <si>
    <t>20196231401000011E</t>
  </si>
  <si>
    <t>PCD-111-2019</t>
  </si>
  <si>
    <t>Noviembre</t>
  </si>
  <si>
    <t>Contratar el arrendamiento de tres (03) cupos de parqueadero para el parque automotor asignado al Centro Facilitador de Servicios Migratorios de la ciudad de Yopal Casanare, ubicado en la Carrera 22 No.6-71</t>
  </si>
  <si>
    <t>52619 y VF</t>
  </si>
  <si>
    <t>CO-143-2019</t>
  </si>
  <si>
    <t>Regional Orinoquia</t>
  </si>
  <si>
    <t>Yopal</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</si>
  <si>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</si>
  <si>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</si>
  <si>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</si>
  <si>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</si>
  <si>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</si>
  <si>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</si>
  <si>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</si>
  <si>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</si>
  <si>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</si>
  <si>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Turbo</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</si>
  <si>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</si>
  <si>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</si>
  <si>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</si>
  <si>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</si>
  <si>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</si>
  <si>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</si>
  <si>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</si>
  <si>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</si>
  <si>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Regional Nariño</t>
  </si>
  <si>
    <t>Pasto.</t>
  </si>
  <si>
    <t xml:space="preserve">PARMENEDIS IBARRA CORDOBA </t>
  </si>
  <si>
    <t>ANA MERCEDES FIGEROA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</si>
  <si>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</si>
  <si>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</si>
  <si>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</si>
  <si>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</si>
  <si>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Bahía Solano</t>
  </si>
  <si>
    <t xml:space="preserve">AYDA ABADIA PINO  </t>
  </si>
  <si>
    <t>Belisa Amparo Oviedo</t>
  </si>
  <si>
    <t>20196231401000025E</t>
  </si>
  <si>
    <t>PCD-120-2018</t>
  </si>
  <si>
    <t>ARRIENDO PARQUEADEROS AEROPUERTO DORADO</t>
  </si>
  <si>
    <t>80131502;</t>
  </si>
  <si>
    <t>CO-145-2019</t>
  </si>
  <si>
    <t>Regional El Dorado</t>
  </si>
  <si>
    <t>Aeropuerto el Dorado (Bogotá)</t>
  </si>
  <si>
    <t>CENTRAL PARKING SCOLOMBIA SYSTEM S.A.S.</t>
  </si>
  <si>
    <t>345219-5219</t>
  </si>
  <si>
    <t>JESUS FIGUEROA PENA</t>
  </si>
  <si>
    <t>20196231406000007E</t>
  </si>
  <si>
    <t>PCD-123-2019</t>
  </si>
  <si>
    <t>Interadministrativo</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</si>
  <si>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</si>
  <si>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</si>
  <si>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</si>
  <si>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</si>
  <si>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</si>
  <si>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</si>
  <si>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</si>
  <si>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41 CUMPLIM+ PAGO D SALARIOS_PRESTAC SOC LEGALES</t>
  </si>
  <si>
    <t>ILVIS PATRICIA SERRANO BORNACELLY</t>
  </si>
  <si>
    <t>20196231403000155E</t>
  </si>
  <si>
    <t>PCD-125-2019</t>
  </si>
  <si>
    <t>Oficina Asesora Jurídica</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</si>
  <si>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</si>
  <si>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</si>
  <si>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</si>
  <si>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</si>
  <si>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</si>
  <si>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20206231405000015E</t>
  </si>
  <si>
    <t>PCD-003-2020</t>
  </si>
  <si>
    <t>Enero</t>
  </si>
  <si>
    <t xml:space="preserve">Prestación de Servicios Profesionales </t>
  </si>
  <si>
    <t>Contratar la prestación de los servicios profesionales en el grupo de contratos adscrito a la subdirección administrativa y financiera en el desarrollo de procesos precontractuales, contractuales y post contractuales liderados por esta dependencia.</t>
  </si>
  <si>
    <t>Servicios de Gestión, Servicios Profesionales de Empresa, y Servicios Administrativos</t>
  </si>
  <si>
    <t>A-02-02-02-008-003</t>
  </si>
  <si>
    <t>CO-004-2020</t>
  </si>
  <si>
    <t>enero</t>
  </si>
  <si>
    <t>Prestación de Servicios Profesionales</t>
  </si>
  <si>
    <t>JENNY ANDREA MOTAVITA SUAZA</t>
  </si>
  <si>
    <t>LUZ MIRIAM BOTERO SERNA</t>
  </si>
  <si>
    <t>20206231405000009E</t>
  </si>
  <si>
    <t>PCD-001-2020</t>
  </si>
  <si>
    <t>Dirección General</t>
  </si>
  <si>
    <t>Prestar los servicios profesionales para apoyar la gestión de la Dirección General de Migración Colombia.</t>
  </si>
  <si>
    <t>CO-001-2020</t>
  </si>
  <si>
    <t>EDUARDO LLAÑA SANCHEZ</t>
  </si>
  <si>
    <t xml:space="preserve">WINSTON ANDRES MARTINEZ ACOSTA </t>
  </si>
  <si>
    <t>20206231405000012E</t>
  </si>
  <si>
    <t>PCD-005-2020</t>
  </si>
  <si>
    <t>Subdirección de Control Migratorio</t>
  </si>
  <si>
    <t>Contratar la prestación de los servicios profesionales en la Subdirección de Control Migratorio con autonomía técnica y administrativa, de acuerdo con las condiciones señaladas y especificaciones técnicas descritas en los estudios previos</t>
  </si>
  <si>
    <t>CO-005-2020</t>
  </si>
  <si>
    <t>ROBINSON VALENCIA GIRALDO</t>
  </si>
  <si>
    <t>HUMBERTO VELASQUEZ ARDILA</t>
  </si>
  <si>
    <t>20206231405000011E</t>
  </si>
  <si>
    <t>PCD-007-2020</t>
  </si>
  <si>
    <t xml:space="preserve">Subdirección de Talento Humano </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</si>
  <si>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</si>
  <si>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</si>
  <si>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</si>
  <si>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</si>
  <si>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</si>
  <si>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</si>
  <si>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Prestación de apoyo a la Gestión</t>
  </si>
  <si>
    <t>Contratar la prestación de los servicios de apoyo a la gestión con autonomía técnica y administrativa de apoyo a la Oficina Asesora de Planeación en temas de políticas, planes y gestión y modelo integrado de planeación y gestión.</t>
  </si>
  <si>
    <t>C-1199-1002-11-0-1199060-02</t>
  </si>
  <si>
    <t>CO-002-2020</t>
  </si>
  <si>
    <t>Prestación de Servicios  de Apoyo a la gestión</t>
  </si>
  <si>
    <t>ANA MARIA OCHOA TABARES</t>
  </si>
  <si>
    <t>SANDRA PATRICIA MESA MURCIA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</si>
  <si>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</si>
  <si>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</si>
  <si>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</si>
  <si>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CO-003-2020</t>
  </si>
  <si>
    <t>LUIS FERNEY GARZON ATARA</t>
  </si>
  <si>
    <t>HAROLD DAVID PEÑA MORENO</t>
  </si>
  <si>
    <t>20206231405000005E</t>
  </si>
  <si>
    <t>PCD-011-2020</t>
  </si>
  <si>
    <t xml:space="preserve">Oficina de Comunicaciones </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</si>
  <si>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</si>
  <si>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</si>
  <si>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 xml:space="preserve">A-02-02-02-008-003 </t>
  </si>
  <si>
    <t>CO-009-2020</t>
  </si>
  <si>
    <t>JAVIER ENRIQUE GONZÁLEZ GONZÁLEZ</t>
  </si>
  <si>
    <t>CAICEDO CARDONA JUAN MANUEL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</si>
  <si>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</si>
  <si>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</si>
  <si>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</si>
  <si>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</si>
  <si>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</si>
  <si>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</si>
  <si>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</si>
  <si>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</si>
  <si>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</si>
  <si>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</si>
  <si>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</si>
  <si>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</si>
  <si>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</si>
  <si>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CO-007-2020</t>
  </si>
  <si>
    <t>MYRIAM BUITRAGO ESPITIA</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</si>
  <si>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</si>
  <si>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</si>
  <si>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</si>
  <si>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</si>
  <si>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</si>
  <si>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</si>
  <si>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</si>
  <si>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</si>
  <si>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 xml:space="preserve">Tienda Virtual </t>
  </si>
  <si>
    <t>20206231410000001E</t>
  </si>
  <si>
    <t>79528a</t>
  </si>
  <si>
    <t>Contratación Selección Abreviada</t>
  </si>
  <si>
    <t xml:space="preserve">Acuerdo Marco de Precios </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</si>
  <si>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</si>
  <si>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</si>
  <si>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</si>
  <si>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</si>
  <si>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</si>
  <si>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</si>
  <si>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20206231410000003E</t>
  </si>
  <si>
    <t>79545a</t>
  </si>
  <si>
    <t>CONTRATAR EL SERVICIO INTEGRAL DE ASEO Y CAFETERIA REGION 9</t>
  </si>
  <si>
    <t>Regional Oriente</t>
  </si>
  <si>
    <t xml:space="preserve">Bucaramanga </t>
  </si>
  <si>
    <t>SERGIO ANDRES BLANCO SUAREZ</t>
  </si>
  <si>
    <t>20206231410000002E</t>
  </si>
  <si>
    <t>79622a</t>
  </si>
  <si>
    <t>CONTRATAR EL SERVICIO INTEGRAL DE ASEO Y CAFETERIA REGION 6</t>
  </si>
  <si>
    <t>Desierto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</si>
  <si>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</si>
  <si>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</si>
  <si>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</si>
  <si>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</si>
  <si>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</si>
  <si>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</si>
  <si>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</si>
  <si>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20206231405000031E</t>
  </si>
  <si>
    <t>PCD-012-2020</t>
  </si>
  <si>
    <t xml:space="preserve">Secretaria General </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</si>
  <si>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</si>
  <si>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</si>
  <si>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</si>
  <si>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</si>
  <si>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</si>
  <si>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</si>
  <si>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</si>
  <si>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</si>
  <si>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</si>
  <si>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</si>
  <si>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</si>
  <si>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</si>
  <si>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</si>
  <si>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</si>
  <si>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</si>
  <si>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</si>
  <si>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</si>
  <si>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</si>
  <si>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</si>
  <si>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</si>
  <si>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</si>
  <si>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febrero</t>
  </si>
  <si>
    <t xml:space="preserve">Orden de Compra </t>
  </si>
  <si>
    <t>SUBATOURS SAS</t>
  </si>
  <si>
    <t>45 CUMPLIM+ CALIDAD DL SERVICIO</t>
  </si>
  <si>
    <t>JUDY MELINDA FERNANDEZ BAQUERO</t>
  </si>
  <si>
    <t>20206231405000026E</t>
  </si>
  <si>
    <t>LP-001-2020</t>
  </si>
  <si>
    <t>Contratación Concurso de Méritos</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</si>
  <si>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</si>
  <si>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</si>
  <si>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</si>
  <si>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En Tramite</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</si>
  <si>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</si>
  <si>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</si>
  <si>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</si>
  <si>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</si>
  <si>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</si>
  <si>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</si>
  <si>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</si>
  <si>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</si>
  <si>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</si>
  <si>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</si>
  <si>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</si>
  <si>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</si>
  <si>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</si>
  <si>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</si>
  <si>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Suministro</t>
  </si>
  <si>
    <t xml:space="preserve">San Miguel </t>
  </si>
  <si>
    <t xml:space="preserve">MARCO TULIO ORTEGA </t>
  </si>
  <si>
    <t>PLESTER DA CRUZ DIANA DE LOS ANGELES</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</si>
  <si>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</si>
  <si>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</si>
  <si>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</si>
  <si>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</si>
  <si>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</si>
  <si>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</si>
  <si>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</si>
  <si>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</si>
  <si>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</si>
  <si>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</si>
  <si>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</si>
  <si>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</si>
  <si>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Regional Amazonas</t>
  </si>
  <si>
    <t>Leticia</t>
  </si>
  <si>
    <t>ALBERTO LOPEZ JIMENEZ</t>
  </si>
  <si>
    <t xml:space="preserve">ANA MERCEDES FIGUEROA </t>
  </si>
  <si>
    <t>20206231403000001E</t>
  </si>
  <si>
    <t>SIP-001-2020</t>
  </si>
  <si>
    <t>Subasta Inversa Electrónica</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</si>
  <si>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</si>
  <si>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</si>
  <si>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</si>
  <si>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</si>
  <si>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</si>
  <si>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</si>
  <si>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</si>
  <si>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</si>
  <si>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</si>
  <si>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</si>
  <si>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</si>
  <si>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</si>
  <si>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</si>
  <si>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</si>
  <si>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</si>
  <si>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</si>
  <si>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</si>
  <si>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</si>
  <si>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</si>
  <si>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</si>
  <si>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</si>
  <si>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</si>
  <si>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</si>
  <si>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</si>
  <si>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</si>
  <si>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</si>
  <si>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</si>
  <si>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</si>
  <si>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</si>
  <si>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</si>
  <si>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</si>
  <si>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</si>
  <si>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</si>
  <si>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</si>
  <si>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</si>
  <si>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</si>
  <si>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</si>
  <si>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</si>
  <si>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</si>
  <si>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</si>
  <si>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</si>
  <si>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</si>
  <si>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</si>
  <si>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</si>
  <si>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</si>
  <si>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</si>
  <si>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20206231405000039E</t>
  </si>
  <si>
    <t>PCD-017-2020</t>
  </si>
  <si>
    <t>Exclusividad</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</si>
  <si>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</si>
  <si>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</si>
  <si>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</si>
  <si>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</si>
  <si>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</si>
  <si>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20206231405000048E</t>
  </si>
  <si>
    <t>PCD-025-2020</t>
  </si>
  <si>
    <t>Contratar la prestación de los servicios profesionales en la subdirección de control migratorio con autonomía técnica y administrativa, de acuerdo con las condiciones señaladas y especificaciones técnicas descritas en los estudios previos</t>
  </si>
  <si>
    <t>CO-021-2020</t>
  </si>
  <si>
    <t>ANDRES RODOLFO RUEDA GARZON</t>
  </si>
  <si>
    <t>20206231405000049E</t>
  </si>
  <si>
    <t>PCD-024-2020</t>
  </si>
  <si>
    <t>CO-020-2020</t>
  </si>
  <si>
    <t>JULIAN ORTIZ ACOSTA</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</si>
  <si>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</si>
  <si>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</si>
  <si>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</si>
  <si>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</si>
  <si>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</si>
  <si>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</si>
  <si>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46 CUMPLIM+ ESTABIL_CALIDAD D OBRA+ PAGO D SALARIOS_PRESTAC SOC LEGALES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</si>
  <si>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</si>
  <si>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</si>
  <si>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</si>
  <si>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</si>
  <si>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</si>
  <si>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</si>
  <si>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</si>
  <si>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</si>
  <si>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</si>
  <si>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</si>
  <si>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</si>
  <si>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</si>
  <si>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</si>
  <si>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</si>
  <si>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</si>
  <si>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</si>
  <si>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</si>
  <si>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</si>
  <si>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</si>
  <si>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</si>
  <si>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</si>
  <si>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</si>
  <si>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</si>
  <si>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</si>
  <si>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</si>
  <si>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</si>
  <si>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</si>
  <si>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</si>
  <si>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</si>
  <si>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</si>
  <si>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</si>
  <si>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20206231405000036E</t>
  </si>
  <si>
    <t>PCD-030-2020</t>
  </si>
  <si>
    <t>Contratar la prestación del servicio de monitoreo de medios masivos de comunicación.</t>
  </si>
  <si>
    <t>831217 - 821119</t>
  </si>
  <si>
    <t>Servicios de comunicación masiva</t>
  </si>
  <si>
    <t>CO-026-2020</t>
  </si>
  <si>
    <t>SIGLO DATA SAS</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</si>
  <si>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</si>
  <si>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</si>
  <si>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</si>
  <si>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</si>
  <si>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</si>
  <si>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</si>
  <si>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</si>
  <si>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</si>
  <si>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</si>
  <si>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</si>
  <si>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Medellín</t>
  </si>
  <si>
    <t>SUSANA MONTOYA RESTREPO</t>
  </si>
  <si>
    <t>WILSON PATIÑO SANCHEZ</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</si>
  <si>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</si>
  <si>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</si>
  <si>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</si>
  <si>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</si>
  <si>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</si>
  <si>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</si>
  <si>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20206231410000010E</t>
  </si>
  <si>
    <t>Grandes Superficies</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</si>
  <si>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</si>
  <si>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</si>
  <si>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</si>
  <si>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Santa Marta</t>
  </si>
  <si>
    <t>Barranquilla</t>
  </si>
  <si>
    <t>GUTIERREZ GUARDO IBETH SENOVIA</t>
  </si>
  <si>
    <t>20206231410000009E</t>
  </si>
  <si>
    <t>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t>
  </si>
  <si>
    <t xml:space="preserve">76111501 / 90101700 </t>
  </si>
  <si>
    <t>Retirado</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</si>
  <si>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</si>
  <si>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</si>
  <si>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</si>
  <si>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</si>
  <si>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</si>
  <si>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</si>
  <si>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</si>
  <si>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</si>
  <si>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</si>
  <si>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</si>
  <si>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20206231410000008E</t>
  </si>
  <si>
    <t>CONTRATAR EL SERVICIO INTEGRAL DE ASEO Y CAFETERIA REGION 6: Sede 1: PCM Puente Internacional Rumichaca - Ipiales, Sede 2: CFSM Pasto - Nariño, Sede 3: PCM Tumaco, Sede 4: PCM Chiles y Sede 5: PCM San Miguel</t>
  </si>
  <si>
    <t>SERVICIOS DE ASEO, CAFETERIA Y OUTSOURCING SEASIN LIMITADA</t>
  </si>
  <si>
    <t xml:space="preserve">SI </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</si>
  <si>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</si>
  <si>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</si>
  <si>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</si>
  <si>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</si>
  <si>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</si>
  <si>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</si>
  <si>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</si>
  <si>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</si>
  <si>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</si>
  <si>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Regional San Andrés</t>
  </si>
  <si>
    <t>AREIZA PRIMOS LTDA</t>
  </si>
  <si>
    <t>TAMARA CABEZA PACHECO</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</si>
  <si>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</si>
  <si>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</si>
  <si>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</si>
  <si>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</si>
  <si>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</si>
  <si>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</si>
  <si>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</si>
  <si>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</si>
  <si>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</si>
  <si>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</si>
  <si>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</si>
  <si>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2 CUMPLIMIENTO</t>
  </si>
  <si>
    <t>GUSTAVO PADILLA</t>
  </si>
  <si>
    <t>20206231405000070E</t>
  </si>
  <si>
    <t>SAMC-001-2020</t>
  </si>
  <si>
    <t>Menor Cuantía</t>
  </si>
  <si>
    <t>Mantenimiento preventivo y correctivo incluido repuestos para el parque automotor ubicado en Bogotá y Regional Andina sedes Tunja, Ibagué y Neiva.</t>
  </si>
  <si>
    <t xml:space="preserve">A-02-02-02-008-007 </t>
  </si>
  <si>
    <t>20206231410000014E</t>
  </si>
  <si>
    <t>CONTRATAR EL SERVICIO INTEGRAL DE ASEO Y CAFETERIA REGION 12: Sede 1: CFSM San Andrés, Sede 2: PCMM Providencia, Sede 3: PCM   Aeropuerto Internacional Gustavo Rojas Pinilla, Sede 4: PCM San Andrés, Sede 5: CB San Andres.</t>
  </si>
  <si>
    <t>Providencia</t>
  </si>
  <si>
    <t xml:space="preserve">SERVIASEO S.A. </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</si>
  <si>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</si>
  <si>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</si>
  <si>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</si>
  <si>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</si>
  <si>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</si>
  <si>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20206231410000017E</t>
  </si>
  <si>
    <t>CONTRATAR EL SERVICIO INTEGRAL DE ASEO Y CAFETERIA REGION 15: Sede 1: CFSM Arauca, Sede 2: PCM Puente Internacional José Antonio Páez.</t>
  </si>
  <si>
    <t>Arauca</t>
  </si>
  <si>
    <t>ZUNIGA MORA RAFAEL RICARDO</t>
  </si>
  <si>
    <t>20206231410000016E</t>
  </si>
  <si>
    <t>CONTRATAR EL SERVICIO INTEGRAL DE ASEO Y CAFETERIA REGION 16: CFSM Puerto Carreño.</t>
  </si>
  <si>
    <t>Puerto Carreño</t>
  </si>
  <si>
    <t>GUTIERREZ FORERO EDISSON</t>
  </si>
  <si>
    <t>20206231410000015E</t>
  </si>
  <si>
    <t>CONTRATAR EL SERVICIO INTEGRAL DE ASEO Y CAFETERIA REGION 18: PCM Puerto INIRIDA.</t>
  </si>
  <si>
    <t xml:space="preserve">Puerto Inírida </t>
  </si>
  <si>
    <t>20206231405000050E</t>
  </si>
  <si>
    <t>MC-008-2020</t>
  </si>
  <si>
    <t>CONTRATAR EL SERVICIO DE MANTENIMIENTO PREVENTIVO Y CORRECTIVO INCLUIDO REPUESTOS PARA LOS VEHÍCULOS MULTIMARCA EN LA REGIONAL OCCIDENTE.</t>
  </si>
  <si>
    <t>78181502/03/05/07</t>
  </si>
  <si>
    <t>AO-003-2020</t>
  </si>
  <si>
    <t>Regional Occidente</t>
  </si>
  <si>
    <t>Cali</t>
  </si>
  <si>
    <t>ARAUTOS LTDA</t>
  </si>
  <si>
    <t>TELLO LOPEZ AIDA LORENA</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</si>
  <si>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</si>
  <si>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</si>
  <si>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</si>
  <si>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</si>
  <si>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</si>
  <si>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</si>
  <si>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</si>
  <si>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</si>
  <si>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</si>
  <si>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Abril</t>
  </si>
  <si>
    <t>VOXCOM TELECOMUNICACIONES SAS</t>
  </si>
  <si>
    <t>LEONARDO SIERRA JIMENEZ</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</si>
  <si>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</si>
  <si>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</si>
  <si>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</si>
  <si>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</si>
  <si>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</si>
  <si>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20206231410000012E</t>
  </si>
  <si>
    <t>CONTRATAR LA ADQUISICION DE SILLAS PARA LOS FUNCIONARIOS DE MIGRACION COLOMBIA</t>
  </si>
  <si>
    <t>A-02-01-01-003-008</t>
  </si>
  <si>
    <t xml:space="preserve">ORLANDO TOCANCIPA </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</si>
  <si>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</si>
  <si>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</si>
  <si>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</si>
  <si>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</si>
  <si>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</si>
  <si>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</si>
  <si>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</si>
  <si>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</si>
  <si>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</si>
  <si>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</si>
  <si>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</si>
  <si>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</si>
  <si>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</si>
  <si>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</si>
  <si>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GRANADOS CRUZ CRISTHY LEIDI</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</si>
  <si>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</si>
  <si>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</si>
  <si>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</si>
  <si>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</si>
  <si>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</si>
  <si>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</si>
  <si>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</si>
  <si>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</si>
  <si>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</si>
  <si>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</si>
  <si>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</si>
  <si>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</si>
  <si>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</si>
  <si>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</si>
  <si>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</si>
  <si>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</si>
  <si>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</si>
  <si>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</si>
  <si>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mantenimiento y reparación de infraestructura</t>
  </si>
  <si>
    <t>20206231405000054E</t>
  </si>
  <si>
    <t>SIP-008-2020</t>
  </si>
  <si>
    <t>Contratar el mantenimiento, soporte y suscripción de SmartNet para los equipos de conectividad CISCO de conformidad con las especificaciones técnicas de la Unidad Administrativa Especial Migración Colombia.</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</si>
  <si>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</si>
  <si>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</si>
  <si>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</si>
  <si>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</si>
  <si>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</si>
  <si>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</si>
  <si>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</si>
  <si>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</si>
  <si>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</si>
  <si>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</si>
  <si>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</si>
  <si>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</si>
  <si>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</si>
  <si>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</si>
  <si>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</si>
  <si>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20206231407000003E</t>
  </si>
  <si>
    <t>MC-009-2020</t>
  </si>
  <si>
    <t>Contratar el servicio de mantenimiento preventivo y correctivo incluido repuestos para el parque automotor asignado a la Regional Guajira.</t>
  </si>
  <si>
    <t>20206231407000002E</t>
  </si>
  <si>
    <t>MC-010-2020</t>
  </si>
  <si>
    <t>Contratar el servicio de mantenimiento preventivo y correctivo incluido repuestos para el parque automotor de la regional Eje Cafetero.</t>
  </si>
  <si>
    <t>PCD-038-2020a</t>
  </si>
  <si>
    <t>CO-038-2020a</t>
  </si>
  <si>
    <t>CASA EDITORIAL AVANCE JURIDICO S.A.</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</si>
  <si>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</si>
  <si>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</si>
  <si>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</si>
  <si>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</si>
  <si>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</si>
  <si>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</si>
  <si>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</si>
  <si>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</si>
  <si>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</si>
  <si>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20206231405000057E</t>
  </si>
  <si>
    <t>SAMC-002-2020</t>
  </si>
  <si>
    <t>Marzo</t>
  </si>
  <si>
    <t>CONTRATAR UNA EMPRESA ESPECIALIZADA EN LA REALIZACION EXAMENES MEDICOS OCUPACIONES DE INGRESO, EGRESO, PERIODICOS CON ENFASIS EN OSTEOMUSCULAR, CARDIOVASCULAR, OPTOMETRIA Y AUDIOMETRIA</t>
  </si>
  <si>
    <t>Servicios clínicos especializados privados</t>
  </si>
  <si>
    <t>Cancelado</t>
  </si>
  <si>
    <t>20206231411000003E</t>
  </si>
  <si>
    <t>MC-018-2020</t>
  </si>
  <si>
    <t>CONTRATAR EL SUMINISTRO DE COMBUSTIBLE PARA EL PARQUE AUTOMOTOR Y PLANTAS ELÉCTRICAS DE LA REGIONAL ANTIOQUIA PCM BAHÍA SOLANO.</t>
  </si>
  <si>
    <t>15101505, 15101506</t>
  </si>
  <si>
    <t>20206231411000013E</t>
  </si>
  <si>
    <t>MC-015-2020</t>
  </si>
  <si>
    <t>CONTRATAR EL SUMINISTRO DE COMBUSTIBLE PARA EL PARQUE AUTOMOTOR Y PLANTAS ELÉCTRICAS DE LA REGIONAL SAN ANDRES Y PROVIDENCIA  – CFSM SAN ANDRES Y PROVIDENCIA</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</si>
  <si>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</si>
  <si>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</si>
  <si>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</si>
  <si>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</si>
  <si>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</si>
  <si>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</si>
  <si>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</si>
  <si>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</si>
  <si>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</si>
  <si>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20206231411000019E</t>
  </si>
  <si>
    <t>MC-023-2020</t>
  </si>
  <si>
    <t>CONTRATAR EL SUMINISTRO DE COMBUSTIBLE PARA EL PARQUE AUTOMOTOR Y PLANTAS ELÉCTRICAS DE LA REGIONAL ORINOQUIA – PCMF  PTO CARREÑO</t>
  </si>
  <si>
    <t>20206231407000009E</t>
  </si>
  <si>
    <t>MC-014-2020</t>
  </si>
  <si>
    <t>CONTRATAR EL SERVICIO DE MANTENIMIENTO PREVENTIVO Y CORRECTIVO INCLUIDO REPUESTOS PARA EL PARQUE AUTOMOTOR DE LA REGIONAL ORINOQUIA.</t>
  </si>
  <si>
    <t>78181502- 03 - 05 -07</t>
  </si>
  <si>
    <t>|28720</t>
  </si>
  <si>
    <t>20206231410000025E</t>
  </si>
  <si>
    <t>CONTRATAR EL SERVICIO INTEGRAL DE ASEO Y CAFETERIA REGIÓN 8: SEDE 1: CFSM TUNJASEDE 2: CFSM YOPAL.</t>
  </si>
  <si>
    <t>76111501, 90101700</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</si>
  <si>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</si>
  <si>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</si>
  <si>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</si>
  <si>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</si>
  <si>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20206231410000023E</t>
  </si>
  <si>
    <t>CONTRATAR EL SERVICIO INTEGRAL DE ASEO Y CAFETERIA REGIÓN 4: SEDE 1: CFSM ARMENIA SEDE 2: CFSM Y SEDE PRINCIPAL EJE CAFETERO PEREIRA, SEDE 3: CFSM MANIZALES.</t>
  </si>
  <si>
    <t>20206231410000022E</t>
  </si>
  <si>
    <t xml:space="preserve">CONTRATAR EL SERVICIO INTEGRAL DE ASEO Y CAFETERIA REGION 5: Sede 1: Popayán Sede 2: Buenaventura, Sede 3: Calí, Sede 4: Palmira </t>
  </si>
  <si>
    <t>20206231410000024E</t>
  </si>
  <si>
    <t>CONTRATAR EL SERVICIO INTEGRAL DE ASEO Y CAFETERIA REGION 7: SEDE 1: NEIVA, SEDE 2: IBAGUÉ, SEDE 3: PUERTO LEGUIZAMO</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</si>
  <si>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</si>
  <si>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</si>
  <si>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</si>
  <si>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</si>
  <si>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</si>
  <si>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20206231410000026E</t>
  </si>
  <si>
    <t>CONTRATAR EL SERVICIO INTEGRAL DE ASEO Y CAFETERIA REGIÓN 10: SEDE 1: CFSM VILLAVICENCIO</t>
  </si>
  <si>
    <t>20206231405000074E</t>
  </si>
  <si>
    <t>SABP-001-2020</t>
  </si>
  <si>
    <t xml:space="preserve">Bolsa de Productos </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</si>
  <si>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</si>
  <si>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</si>
  <si>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</si>
  <si>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20206231405000091E</t>
  </si>
  <si>
    <t>SIP-013-2020</t>
  </si>
  <si>
    <t>Servicio de soporte especializado para la plataforma Oracle</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</si>
  <si>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</si>
  <si>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</si>
  <si>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</si>
  <si>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</si>
  <si>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</si>
  <si>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</si>
  <si>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20206231405000080E</t>
  </si>
  <si>
    <t>MC-020-2020</t>
  </si>
  <si>
    <t>CONTRATAR EL SERVICIO DE MANTENIMIENTO PREVENTIVO Y CORRECTIVO INCLUIDO REPUESTOS PARA EL PARQUE AUTOMOTOR REGIONAL ORIENTE EN LA SEDE DE CUCUTA.</t>
  </si>
  <si>
    <t>20206231407000007E</t>
  </si>
  <si>
    <t>MC-019-2020</t>
  </si>
  <si>
    <t>CONTRATAR EL SERVICIO DE MANTENIMIENTO PREVENTIVO Y CORRECTIVO INCLUIDO REPUESTOS PARA EL PARQUE AUTOMOTOR DE LA REGIONAL NARIÑO.</t>
  </si>
  <si>
    <t>53101502 - 53101504 - 53101602 - 53101602 - 53111601 - 53111602</t>
  </si>
  <si>
    <t>Pantalones largos o cortos o pantalonetas para hombre y mujer, Camisas o blusas para hombre y mujer, Zapatos para hombre y mujer</t>
  </si>
  <si>
    <t>20206231407000005E</t>
  </si>
  <si>
    <t>MC-021-2020</t>
  </si>
  <si>
    <t>Contratar la prestación del servicio de mantenimiento preventivo y correctivo incluido repuestos para el parque automotor de la Regional Oriente en la ciudad de Bucaramanga.</t>
  </si>
  <si>
    <t>20206231407000006E</t>
  </si>
  <si>
    <t>MC-022-2020</t>
  </si>
  <si>
    <t>CONTRATAR EL SERVICIO DE MANTENIMIENTO PREVENTIVO Y CORRECTIVO INCLUIDO REPUESTOS PARA EL PARQUE AUTOMOTOR DE LA  REGIONAL CARIBE</t>
  </si>
  <si>
    <t>20206231403000014E</t>
  </si>
  <si>
    <t>PCD-043-2020</t>
  </si>
  <si>
    <t>Urgencia Manifiesta</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</si>
  <si>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</si>
  <si>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</si>
  <si>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</si>
  <si>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</si>
  <si>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</si>
  <si>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</si>
  <si>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</si>
  <si>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</si>
  <si>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</si>
  <si>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</si>
  <si>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</si>
  <si>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</si>
  <si>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</si>
  <si>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</si>
  <si>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</si>
  <si>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</si>
  <si>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</si>
  <si>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</si>
  <si>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</si>
  <si>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</si>
  <si>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</si>
  <si>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</si>
  <si>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</si>
  <si>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</si>
  <si>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 xml:space="preserve">Difusión de Tecnología de Información y Telecomunicaciones </t>
  </si>
  <si>
    <t>20206231403000012E</t>
  </si>
  <si>
    <t>SIP-015-2020</t>
  </si>
  <si>
    <t>Adquirir solución de almacenamiento.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</si>
  <si>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</si>
  <si>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</si>
  <si>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</si>
  <si>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</si>
  <si>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</si>
  <si>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</si>
  <si>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</si>
  <si>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</si>
  <si>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</si>
  <si>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</si>
  <si>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</si>
  <si>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</si>
  <si>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</si>
  <si>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</si>
  <si>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 xml:space="preserve">Formato de Seguimiento a  la Gestión Contractual </t>
  </si>
  <si>
    <t xml:space="preserve">Código: AGCF.34 </t>
  </si>
  <si>
    <t>VerSion: 3</t>
  </si>
  <si>
    <t>Fecha: 19/06/2019</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</si>
  <si>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</si>
  <si>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</si>
  <si>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</si>
  <si>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</si>
  <si>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</si>
  <si>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</si>
  <si>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</si>
  <si>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</si>
  <si>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</si>
  <si>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</si>
  <si>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</si>
  <si>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</si>
  <si>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</si>
  <si>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 xml:space="preserve">Aéreo Aeropuerto Camilo Daza  </t>
  </si>
  <si>
    <t>1 SERIEDAD DE LA OFERTA</t>
  </si>
  <si>
    <t xml:space="preserve">Claudia Alexandra Triana </t>
  </si>
  <si>
    <t>Cerrado</t>
  </si>
  <si>
    <t>Aéreo Aeropuerto Palonegro.</t>
  </si>
  <si>
    <t>Liquidado</t>
  </si>
  <si>
    <t>Regional Andina</t>
  </si>
  <si>
    <t>Aeropuerto Alfonso Bonilla Aragón</t>
  </si>
  <si>
    <t>3 ESTABILIDAD_CALIDAD DE LA OBRA</t>
  </si>
  <si>
    <t>Aeropuerto Alfonso López Pumarejo</t>
  </si>
  <si>
    <t>4 PAGO DE SALARIOS_PRESTACIONES SOCIALES LEGALES</t>
  </si>
  <si>
    <t>Mayo</t>
  </si>
  <si>
    <t>Obra</t>
  </si>
  <si>
    <t>Regional Caribe</t>
  </si>
  <si>
    <t xml:space="preserve">Aeropuerto Almirante Padilla </t>
  </si>
  <si>
    <t>5 RESPONSABILIDAD EXTRACONTRACTUAL</t>
  </si>
  <si>
    <t>Junio</t>
  </si>
  <si>
    <t xml:space="preserve">Subdirección de Control disciplinario Interno </t>
  </si>
  <si>
    <t>6 BUEN MANEJO_CORRECTA INVERSIÓN DEL ANTICIPO</t>
  </si>
  <si>
    <t>Lisdaria Rojas Gamba</t>
  </si>
  <si>
    <t>Julio</t>
  </si>
  <si>
    <t>Aeropuerto El Edén (La Tebaida)</t>
  </si>
  <si>
    <t>7 CALIDAD_CORRECTO FUNCIONAMIENTO DE LOS BIENES SUMISTRADOS</t>
  </si>
  <si>
    <t>Aeropuerto Ernesto Cortissoz (Soledad)</t>
  </si>
  <si>
    <t>8 CALIDAD DL SERVICIO</t>
  </si>
  <si>
    <t>Septiembre</t>
  </si>
  <si>
    <t>Comisión</t>
  </si>
  <si>
    <t>Aeropuerto Gustavo Rojas Pinilla</t>
  </si>
  <si>
    <t>9 CONTRATO D GARANTÍA BANCARIA</t>
  </si>
  <si>
    <t>Subdirección de Verificación Migratoria</t>
  </si>
  <si>
    <t>Interventoría</t>
  </si>
  <si>
    <t>Aeropuerto José María Córdoba</t>
  </si>
  <si>
    <t>10 CARTA DE CRÉDITO STAND-BY</t>
  </si>
  <si>
    <t xml:space="preserve">Subdirección de Extranjería </t>
  </si>
  <si>
    <t xml:space="preserve">Seguros Intermediación  </t>
  </si>
  <si>
    <t>Aeropuerto Matecaña (Pereira).</t>
  </si>
  <si>
    <t>11 CONTRATO D GARANTÍA BANCARIA + CARTA D CRÉDITO STAND-BY</t>
  </si>
  <si>
    <t xml:space="preserve">Diciembre </t>
  </si>
  <si>
    <t>Aeropuerto Rafael Núñez (Cartagena).</t>
  </si>
  <si>
    <t>12 SERIEDAD D LA OFERTA + CUMPLIMIENTO</t>
  </si>
  <si>
    <t>Aceptación de oferta</t>
  </si>
  <si>
    <t xml:space="preserve">Aeropuerto Simón Bolívar (Santa Martha) </t>
  </si>
  <si>
    <t>13 SERIEDAD D LA OFERTA + ESTABILIDAD_CALIDAD D LA OBRA</t>
  </si>
  <si>
    <t xml:space="preserve">Suscripción </t>
  </si>
  <si>
    <t>14 SERIEDAD D LA OFERTA + PAGO D SALARIOS_PRESTACIONES SOCIALES LEGALES</t>
  </si>
  <si>
    <t>Adquisición de Inmuebles</t>
  </si>
  <si>
    <t>15 SERIEDAD D LA OFERTA + RESPONSABILIDAD EXTRACONTRACTUAL</t>
  </si>
  <si>
    <t>16 SERIEDAD D LA OFERTA + BUEN MANEJO_CORRECTA INVERSIÓN DEL ANTICIPO</t>
  </si>
  <si>
    <t>17 SERIEDAD DOFERTA + CALIDAD_CORRECTO FUNCIONAM D BIENES_SUMISTR</t>
  </si>
  <si>
    <t>Base Militar Apiay</t>
  </si>
  <si>
    <t>18 SERIEDAD D LA OFERTA + CALIDAD DEL SERVICIO</t>
  </si>
  <si>
    <t>19 SERIEDAD D LA OFERTA + CUMPLIM + ESTABIL_CALIDAD D LA OBRA</t>
  </si>
  <si>
    <t>20 SERIEDAD D LA OFERTA + CUMPLIM + PAGO D SALARIOS_PRESTAC SOC LEGALES</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</si>
  <si>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</si>
  <si>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</si>
  <si>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</si>
  <si>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</si>
  <si>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</si>
  <si>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</si>
  <si>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</si>
  <si>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</si>
  <si>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</si>
  <si>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</si>
  <si>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</si>
  <si>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</si>
  <si>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</si>
  <si>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40 CUMPLIM+ ESTABIL_CALIDAD D LA OBRA</t>
  </si>
  <si>
    <t>Maicao</t>
  </si>
  <si>
    <t>Manizales</t>
  </si>
  <si>
    <t>42 CUMPLIM+ RESPONSAB EXTRACONTRACTUAL</t>
  </si>
  <si>
    <t>Marítimo Tumaco</t>
  </si>
  <si>
    <t>43 CUMPLIM+ BUEN MANEJO_CORRECTA INVER  DL ANTICIPO</t>
  </si>
  <si>
    <t>Montería</t>
  </si>
  <si>
    <t>Neiva</t>
  </si>
  <si>
    <t>Paraguachón</t>
  </si>
  <si>
    <t>47 CUMPLIM+ ESTABIL_CALIDAD D OBRA+ RESPONSAB EXTRACONTRACTUAL</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</si>
  <si>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</si>
  <si>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</si>
  <si>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</si>
  <si>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</si>
  <si>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</si>
  <si>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</si>
  <si>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</si>
  <si>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</si>
  <si>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</si>
  <si>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</si>
  <si>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</si>
  <si>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</si>
  <si>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 xml:space="preserve">64 ESTABIL_CALIDAD D OBRA+ CALIDAD_CORRECTO FUNCIONAM D LOS BIENES SUMIN </t>
  </si>
  <si>
    <t>Puerto de Buenaventura</t>
  </si>
  <si>
    <t xml:space="preserve">65 ESTABIL_CALIDAD D OBRA+ CALIDAD_CORRECTO FUNCIONAM D LOS BIENES SUMIN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</si>
  <si>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</si>
  <si>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</si>
  <si>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</si>
  <si>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</si>
  <si>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</si>
  <si>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</si>
  <si>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</si>
  <si>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</si>
  <si>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</si>
  <si>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79 PAGO D SALARIOS_PRESTAC SOC LEG + CALIDAD DL SERVICIO</t>
  </si>
  <si>
    <t>Riohacha</t>
  </si>
  <si>
    <t>85 RESPONSAB EXTRACONTRACTUAL + BUEN MANEJO_CORRECTA INVER  DL ANTICIPO</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</si>
  <si>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</si>
  <si>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</si>
  <si>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</si>
  <si>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</si>
  <si>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</si>
  <si>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</si>
  <si>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Villavicencio</t>
  </si>
  <si>
    <t>Listas</t>
  </si>
  <si>
    <t>Secretaria General</t>
  </si>
  <si>
    <t>Oficina de Control Interno</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</si>
  <si>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</si>
  <si>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</si>
  <si>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</si>
  <si>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</si>
  <si>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</si>
  <si>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</si>
  <si>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</si>
  <si>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</si>
  <si>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</si>
  <si>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</si>
  <si>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</si>
  <si>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</si>
  <si>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</si>
  <si>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</si>
  <si>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</si>
  <si>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</si>
  <si>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</si>
  <si>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</si>
  <si>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</si>
  <si>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</si>
  <si>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</si>
  <si>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</si>
  <si>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</si>
  <si>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</si>
  <si>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</si>
  <si>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</si>
  <si>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</si>
  <si>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</si>
  <si>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</si>
  <si>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</si>
  <si>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</si>
  <si>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</si>
  <si>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</si>
  <si>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</si>
  <si>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</si>
  <si>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</si>
  <si>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</si>
  <si>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</si>
  <si>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</si>
  <si>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</si>
  <si>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</si>
  <si>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</si>
  <si>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</si>
  <si>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</si>
  <si>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</si>
  <si>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</si>
  <si>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</si>
  <si>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</si>
  <si>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</si>
  <si>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</si>
  <si>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</si>
  <si>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</si>
  <si>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</si>
  <si>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</si>
  <si>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</si>
  <si>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</si>
  <si>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</si>
  <si>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</si>
  <si>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20206231405000061E</t>
  </si>
  <si>
    <t>CO-043-2020</t>
  </si>
  <si>
    <t>abril</t>
  </si>
  <si>
    <t>M@ICROTEL S.A.S.</t>
  </si>
  <si>
    <t>CASTIBLANCO GONZALEZ EDGAR ALBERTO</t>
  </si>
  <si>
    <t>20196231405000081E</t>
  </si>
  <si>
    <t>MC-016-2019</t>
  </si>
  <si>
    <t>CONTRATACION SERVICIO DE MANTENIMIENTO CON TALLER AUTORIZADO PARA LOS VEHÍCULOS CHEVROLET.</t>
  </si>
  <si>
    <t>AO-014-2019</t>
  </si>
  <si>
    <t>AUTONIZA SA</t>
  </si>
  <si>
    <t>FELIPE CASTILLO CARDENAS</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</si>
  <si>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</si>
  <si>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</si>
  <si>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</si>
  <si>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</si>
  <si>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</si>
  <si>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</si>
  <si>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</si>
  <si>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</si>
  <si>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</si>
  <si>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</si>
  <si>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20206231407000015E</t>
  </si>
  <si>
    <t>PCD-049-2020</t>
  </si>
  <si>
    <t>Contratar el servicio de mantenimiento preventivo y correctivo incluido el suministro de repuestos para los vehículos marca NISSAN a nivel nacional.</t>
  </si>
  <si>
    <t>20206231411000023E</t>
  </si>
  <si>
    <t>MC-030-2020</t>
  </si>
  <si>
    <t>108.</t>
  </si>
  <si>
    <t>20206231411000024E</t>
  </si>
  <si>
    <t>MC-033-2020</t>
  </si>
  <si>
    <t>119.</t>
  </si>
  <si>
    <t>20206231405000095E</t>
  </si>
  <si>
    <t>MC-027-2020</t>
  </si>
  <si>
    <t>Contratar la prestación del servicio de mantenimiento de equipos, elementos de sonido, fotografía y video de acuerdo a las condiciones técnicas solicitadas</t>
  </si>
  <si>
    <t>Mantenimiento general de equipos de oficina</t>
  </si>
  <si>
    <t>AO-011-2020</t>
  </si>
  <si>
    <t>AUTO ISLAS SAS</t>
  </si>
  <si>
    <t>MR CLEAN S.A.</t>
  </si>
  <si>
    <t>CARLOS ALBERTO ARCHILA CABRALES</t>
  </si>
  <si>
    <t>CENTRO ASEO MANTENIMIENTO PROFESIONAL S.A.S.</t>
  </si>
  <si>
    <t>AIDA LORENA TELLO</t>
  </si>
  <si>
    <t>KIOS SAS</t>
  </si>
  <si>
    <t xml:space="preserve">EDISON GUTIERREZ FORERO </t>
  </si>
  <si>
    <t>CO-044-2020</t>
  </si>
  <si>
    <t xml:space="preserve"> HYUNDAUTOS S.A.S, </t>
  </si>
  <si>
    <t>CO-042-2020</t>
  </si>
  <si>
    <t xml:space="preserve">ORIGIN IT SAS </t>
  </si>
  <si>
    <t>OLAYA CARDONA JUAN ALEJANDRO</t>
  </si>
  <si>
    <t>AO-009-2020</t>
  </si>
  <si>
    <t xml:space="preserve">FILTROS Y LUBRICANTES DE LA GUAJIRA </t>
  </si>
  <si>
    <t xml:space="preserve"> PONCE CALVO LEONIDAS ALBERTO </t>
  </si>
  <si>
    <t>AO-008-2020</t>
  </si>
  <si>
    <t>SERVIAUTOS DOSQUEBRADAS S.A.S</t>
  </si>
  <si>
    <t xml:space="preserve">ELIZABEHT USECHE MARIN </t>
  </si>
  <si>
    <t>AO-010-2020</t>
  </si>
  <si>
    <t xml:space="preserve"> TOYODIESEL </t>
  </si>
  <si>
    <t>AYALA CIFUENTES ARLEY GEOVANNY</t>
  </si>
  <si>
    <t>CO-041-2020</t>
  </si>
  <si>
    <t>ALL-ENTERTAINMENT SAS - COMERCIALIZADORA ARGA S.A.S</t>
  </si>
  <si>
    <t>BASTIDAS UBATE CLAUDIA MILENA</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</si>
  <si>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</si>
  <si>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</si>
  <si>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</si>
  <si>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</si>
  <si>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</si>
  <si>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20206231403000010E</t>
  </si>
  <si>
    <t>PCD-046-2020</t>
  </si>
  <si>
    <t>Adquirir certificados de firma digital de conformidad con las especificaciones de la Unidad Administrativa Especial Migración Colombia.</t>
  </si>
  <si>
    <t>Software de seguridad y protección</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</si>
  <si>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</si>
  <si>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</si>
  <si>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</si>
  <si>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</si>
  <si>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</si>
  <si>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</si>
  <si>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20206231407000014E</t>
  </si>
  <si>
    <t>MC-031-2020</t>
  </si>
  <si>
    <t xml:space="preserve">CONTRATAR EL SERVICIO DE MANTENIMIENTO PREVENTIVO Y CORRECTIVO INCLUIDO REPUESTOS PARA VEHICULOS MARCA CHEVROLET A NIVEL NACIONAL </t>
  </si>
  <si>
    <t>78181502- 03 - 05 - 07</t>
  </si>
  <si>
    <t>20206231405000105E</t>
  </si>
  <si>
    <t>PCD-051-2020</t>
  </si>
  <si>
    <t>Contratar la prestación del servicio de publicación y divulgación en el Diario Oficial, de normas y actos administrativos que demande  la Unidad Administrativa Especial Migración Colombia.</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</si>
  <si>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</si>
  <si>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</si>
  <si>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</si>
  <si>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20206231407000017E</t>
  </si>
  <si>
    <t>PCD-053-2020</t>
  </si>
  <si>
    <t>Adquisición y renovación de Certificados Digitales de Seguridad para Global Entry de acuerdo con las especificaciones técnicas requeridas por la Unidad Administrativa Especial Migración Colombia.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</si>
  <si>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</si>
  <si>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</si>
  <si>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</si>
  <si>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</si>
  <si>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</si>
  <si>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</si>
  <si>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</si>
  <si>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</si>
  <si>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</si>
  <si>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</si>
  <si>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</si>
  <si>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</si>
  <si>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</si>
  <si>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</si>
  <si>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</si>
  <si>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</si>
  <si>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</si>
  <si>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</si>
  <si>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</si>
  <si>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20206231410000027E</t>
  </si>
  <si>
    <t>Eventos No.82403</t>
  </si>
  <si>
    <t>Adquisición dotación de vestuario y calzado de labor, para los funcionarios de la Unidad Administrativa Especial Migración Colombia a nivel nacional. - VESTUARIO DAMA</t>
  </si>
  <si>
    <t>Orden de compra 46889</t>
  </si>
  <si>
    <t>YUBARTA S.A.S_</t>
  </si>
  <si>
    <t>No se ha entregado</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</si>
  <si>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</si>
  <si>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</si>
  <si>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</si>
  <si>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</si>
  <si>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</si>
  <si>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20206231411000021E</t>
  </si>
  <si>
    <t>SIP-017-2020</t>
  </si>
  <si>
    <t>Contratar el suministro de llantas a nivel nacional para el parque automotor de la Unidad Administrativa Especial Migración Colombia.</t>
  </si>
  <si>
    <t>A-02-02-01-003-006</t>
  </si>
  <si>
    <t>(Varios elementos)</t>
  </si>
  <si>
    <t>Cuenta de N°PROCESO EN SECOP</t>
  </si>
  <si>
    <t>Etiquetas de columna</t>
  </si>
  <si>
    <t>Etiquetas de fila</t>
  </si>
  <si>
    <t>Total general</t>
  </si>
  <si>
    <t>Suma de VALOR TOTAL DEL CONTRATO CON ADICIONES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</si>
</sst>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6" formatCode="yyyy/mm/dd"/>
    <numFmt numFmtId="167" formatCode="_(&quot;$&quot;\ * #,##0.00_);_(&quot;$&quot;\ * \(#,##0.00\);_(&quot;$&quot;\ * &quot;-&quot;??_);_(@_)"/>
    <numFmt numFmtId="168" formatCode="_(* #,##0.00_);_(* \(#,##0.0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name val="Arial"/>
      <family val="2"/>
    </font>
    <font>
      <b/>
      <sz val="12"/>
      <color theme="0"/>
      <name val="Calibri"/>
      <family val="2"/>
      <scheme val="minor"/>
    </font>
    <font>
      <sz val="11"/>
      <name val="Calibri"/>
      <family val="2"/>
      <scheme val="minor"/>
    </font>
    <font>
      <sz val="9"/>
      <color theme="1"/>
      <name val="Arial"/>
      <family val="2"/>
    </font>
    <font>
      <sz val="11"/>
      <color rgb="FF000000"/>
      <name val="Calibri"/>
      <family val="2"/>
      <scheme val="minor"/>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2" fillId="0" borderId="0"/>
  </cellStyleXfs>
  <cellXfs count="64">
    <xf numFmtId="0" fontId="0" fillId="0" borderId="0" xfId="0"/>
    <xf numFmtId="37" fontId="5" fillId="2" borderId="1" xfId="5" applyNumberFormat="1" applyFont="1" applyFill="1" applyBorder="1" applyAlignment="1">
      <alignment horizontal="center" vertical="center"/>
    </xf>
    <xf numFmtId="37" fontId="5" fillId="2" borderId="1" xfId="5" applyNumberFormat="1" applyFont="1" applyFill="1" applyBorder="1" applyAlignment="1">
      <alignment horizontal="center" vertical="center"/>
    </xf>
    <xf numFmtId="37" fontId="5" fillId="2" borderId="2" xfId="5" applyNumberFormat="1" applyFont="1" applyFill="1" applyBorder="1" applyAlignment="1">
      <alignment horizontal="center" vertical="center"/>
    </xf>
    <xf numFmtId="166" fontId="1" fillId="0" borderId="1" xfId="3" applyNumberFormat="1" applyFont="1" applyFill="1" applyBorder="1" applyAlignment="1">
      <alignment horizontal="center" vertical="center"/>
    </xf>
    <xf numFmtId="0" fontId="0" fillId="0" borderId="1" xfId="0" applyBorder="1"/>
    <xf numFmtId="166" fontId="0" fillId="0" borderId="1" xfId="0" applyNumberFormat="1" applyBorder="1"/>
    <xf numFmtId="0" fontId="2" fillId="2" borderId="1" xfId="0" applyFont="1" applyFill="1" applyBorder="1" applyAlignment="1">
      <alignment horizontal="center"/>
    </xf>
    <xf numFmtId="166" fontId="1" fillId="0" borderId="1" xfId="0" applyNumberFormat="1" applyFont="1" applyBorder="1" applyAlignment="1">
      <alignment horizontal="center"/>
    </xf>
    <xf numFmtId="166" fontId="0" fillId="0" borderId="1" xfId="0" applyNumberFormat="1" applyBorder="1" applyAlignment="1">
      <alignment horizontal="center"/>
    </xf>
    <xf numFmtId="44" fontId="0" fillId="0" borderId="1" xfId="1" applyFont="1" applyBorder="1"/>
    <xf numFmtId="0" fontId="0" fillId="0" borderId="1" xfId="0" applyBorder="1" applyAlignment="1">
      <alignment horizontal="center"/>
    </xf>
    <xf numFmtId="0" fontId="0" fillId="0" borderId="1" xfId="0" applyBorder="1" applyAlignment="1">
      <alignment horizontal="center" vertical="center"/>
    </xf>
    <xf numFmtId="166" fontId="6" fillId="0" borderId="1" xfId="3" applyNumberFormat="1" applyFont="1" applyFill="1" applyBorder="1" applyAlignment="1">
      <alignment horizontal="center" vertical="center" wrapText="1"/>
    </xf>
    <xf numFmtId="44" fontId="0" fillId="0" borderId="1" xfId="1" applyFont="1" applyBorder="1" applyAlignment="1">
      <alignment horizontal="center"/>
    </xf>
    <xf numFmtId="0" fontId="0" fillId="0" borderId="1" xfId="0" applyBorder="1" applyAlignment="1">
      <alignment horizontal="left"/>
    </xf>
    <xf numFmtId="0" fontId="2" fillId="2" borderId="1" xfId="0" applyFont="1" applyFill="1" applyBorder="1" applyAlignment="1">
      <alignment horizontal="center"/>
    </xf>
    <xf numFmtId="0" fontId="2" fillId="2" borderId="1" xfId="0" applyFont="1" applyFill="1" applyBorder="1"/>
    <xf numFmtId="0" fontId="0" fillId="0" borderId="1" xfId="0" applyFill="1" applyBorder="1"/>
    <xf numFmtId="0" fontId="8" fillId="0" borderId="1" xfId="0" applyFont="1" applyFill="1" applyBorder="1"/>
    <xf numFmtId="0" fontId="0" fillId="0" borderId="3" xfId="0" applyFill="1" applyBorder="1"/>
    <xf numFmtId="0" fontId="0" fillId="0" borderId="1" xfId="0" applyFont="1" applyFill="1" applyBorder="1" applyAlignment="1">
      <alignment vertical="center"/>
    </xf>
    <xf numFmtId="0" fontId="0" fillId="0" borderId="1" xfId="0" applyNumberFormat="1" applyBorder="1" applyAlignment="1">
      <alignment horizontal="center"/>
    </xf>
    <xf numFmtId="0" fontId="9" fillId="0" borderId="0" xfId="0" applyFont="1"/>
    <xf numFmtId="0" fontId="3" fillId="0" borderId="0" xfId="0" applyFont="1"/>
    <xf numFmtId="0" fontId="3"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7" fillId="0" borderId="0" xfId="0" applyFont="1"/>
    <xf numFmtId="0" fontId="13" fillId="0" borderId="0" xfId="0" applyFont="1"/>
    <xf numFmtId="0" fontId="13" fillId="0" borderId="0" xfId="0" applyFont="1" applyAlignment="1">
      <alignment horizontal="left" wrapText="1"/>
    </xf>
    <xf numFmtId="1" fontId="11" fillId="2" borderId="4" xfId="0" applyNumberFormat="1" applyFont="1" applyFill="1" applyBorder="1" applyAlignment="1">
      <alignment horizontal="center" vertical="center" wrapText="1"/>
    </xf>
    <xf numFmtId="49" fontId="11" fillId="2" borderId="4" xfId="7" applyNumberFormat="1" applyFont="1" applyFill="1" applyBorder="1" applyAlignment="1">
      <alignment horizontal="center" vertical="center" wrapText="1"/>
    </xf>
    <xf numFmtId="0" fontId="11" fillId="2" borderId="4" xfId="6" applyNumberFormat="1" applyFont="1" applyFill="1" applyBorder="1" applyAlignment="1">
      <alignment horizontal="center" vertical="center" wrapText="1"/>
    </xf>
    <xf numFmtId="14" fontId="11" fillId="2" borderId="4" xfId="7" applyNumberFormat="1" applyFont="1" applyFill="1" applyBorder="1" applyAlignment="1">
      <alignment horizontal="center" vertical="center" wrapText="1"/>
    </xf>
    <xf numFmtId="49" fontId="11" fillId="2" borderId="4" xfId="6" applyNumberFormat="1" applyFont="1" applyFill="1" applyBorder="1" applyAlignment="1">
      <alignment horizontal="center" vertical="center" wrapText="1"/>
    </xf>
    <xf numFmtId="167" fontId="11" fillId="2" borderId="4" xfId="4" applyFont="1" applyFill="1" applyBorder="1" applyAlignment="1">
      <alignment horizontal="center" vertical="center" wrapText="1"/>
    </xf>
    <xf numFmtId="14" fontId="11" fillId="2" borderId="4" xfId="6" applyNumberFormat="1" applyFont="1" applyFill="1" applyBorder="1" applyAlignment="1">
      <alignment horizontal="center" vertical="center" wrapText="1"/>
    </xf>
    <xf numFmtId="0" fontId="11" fillId="2" borderId="4" xfId="7" applyNumberFormat="1" applyFont="1" applyFill="1" applyBorder="1" applyAlignment="1">
      <alignment horizontal="center" vertical="center" wrapText="1"/>
    </xf>
    <xf numFmtId="1" fontId="11" fillId="2" borderId="4" xfId="6" applyNumberFormat="1" applyFont="1" applyFill="1" applyBorder="1" applyAlignment="1">
      <alignment horizontal="center" vertical="center" wrapText="1"/>
    </xf>
    <xf numFmtId="168" fontId="11" fillId="2" borderId="4" xfId="6" applyFont="1" applyFill="1" applyBorder="1" applyAlignment="1">
      <alignment horizontal="center" vertical="center" wrapText="1"/>
    </xf>
    <xf numFmtId="49" fontId="11" fillId="2" borderId="4" xfId="2" applyNumberFormat="1" applyFont="1" applyFill="1" applyBorder="1" applyAlignment="1">
      <alignment horizontal="center" vertical="center" wrapText="1"/>
    </xf>
    <xf numFmtId="37" fontId="11" fillId="2" borderId="4" xfId="6" applyNumberFormat="1" applyFont="1" applyFill="1" applyBorder="1" applyAlignment="1">
      <alignment horizontal="center" vertical="center" wrapText="1"/>
    </xf>
    <xf numFmtId="0" fontId="0" fillId="0" borderId="0" xfId="0" applyBorder="1" applyAlignment="1">
      <alignment horizontal="center"/>
    </xf>
    <xf numFmtId="166" fontId="0" fillId="0" borderId="1" xfId="0" applyNumberFormat="1" applyBorder="1" applyAlignment="1">
      <alignment horizontal="center" vertical="center"/>
    </xf>
    <xf numFmtId="44" fontId="0" fillId="0" borderId="1" xfId="1" applyFont="1" applyBorder="1" applyAlignment="1">
      <alignment horizontal="center" vertical="center"/>
    </xf>
    <xf numFmtId="0" fontId="0" fillId="0" borderId="0" xfId="0" applyAlignment="1">
      <alignment horizontal="left"/>
    </xf>
    <xf numFmtId="0" fontId="0" fillId="0" borderId="0" xfId="0" applyNumberFormat="1"/>
    <xf numFmtId="167" fontId="0" fillId="0" borderId="0" xfId="0" applyNumberFormat="1"/>
    <xf numFmtId="9" fontId="0" fillId="0" borderId="0" xfId="2" applyFont="1"/>
    <xf numFmtId="0" fontId="0" fillId="0" borderId="0" xfId="0" pivotButton="1"/>
    <xf numFmtId="0" fontId="4" fillId="2" borderId="1" xfId="3" applyFont="1" applyFill="1" applyBorder="1" applyAlignment="1">
      <alignment horizontal="center" vertical="center"/>
    </xf>
    <xf numFmtId="166" fontId="4" fillId="2" borderId="1" xfId="3" applyNumberFormat="1" applyFont="1" applyFill="1" applyBorder="1" applyAlignment="1">
      <alignment horizontal="center" vertical="center"/>
    </xf>
    <xf numFmtId="167" fontId="4" fillId="2" borderId="1" xfId="4" applyFont="1" applyFill="1" applyBorder="1" applyAlignment="1">
      <alignment horizontal="center" vertical="center"/>
    </xf>
    <xf numFmtId="0" fontId="4" fillId="2" borderId="1" xfId="3" applyNumberFormat="1" applyFont="1" applyFill="1" applyBorder="1" applyAlignment="1">
      <alignment horizontal="center" vertical="center"/>
    </xf>
    <xf numFmtId="0" fontId="4" fillId="2" borderId="2" xfId="3" applyFont="1" applyFill="1" applyBorder="1" applyAlignment="1">
      <alignment horizontal="center" vertical="center"/>
    </xf>
    <xf numFmtId="166" fontId="4" fillId="2" borderId="2" xfId="3" applyNumberFormat="1" applyFont="1" applyFill="1" applyBorder="1" applyAlignment="1">
      <alignment horizontal="center" vertical="center"/>
    </xf>
    <xf numFmtId="167" fontId="4" fillId="2" borderId="2" xfId="4" applyFont="1" applyFill="1" applyBorder="1" applyAlignment="1">
      <alignment horizontal="center" vertical="center"/>
    </xf>
    <xf numFmtId="0" fontId="4" fillId="2" borderId="2" xfId="3" applyNumberFormat="1" applyFont="1" applyFill="1" applyBorder="1" applyAlignment="1">
      <alignment horizontal="center" vertical="center"/>
    </xf>
  </cellXfs>
  <cellStyles count="8">
    <cellStyle name="Millares 2 3" xfId="6"/>
    <cellStyle name="Millares 5 3" xfId="5"/>
    <cellStyle name="Moneda" xfId="1" builtinId="4"/>
    <cellStyle name="Moneda 4" xfId="4"/>
    <cellStyle name="Normal" xfId="0" builtinId="0"/>
    <cellStyle name="Normal 2" xfId="7"/>
    <cellStyle name="Normal 4" xfId="3"/>
    <cellStyle name="Porcentaje" xfId="2" builtinId="5"/>
  </cellStyles>
  <dxfs count="10">
    <dxf>
      <numFmt numFmtId="167" formatCode="_(&quot;$&quot;\ * #,##0.00_);_(&quot;$&quot;\ * \(#,##0.00\);_(&quot;$&quot;\ * &quot;-&quot;??_);_(@_)"/>
    </dxf>
    <dxf>
      <numFmt numFmtId="167" formatCode="_(&quot;$&quot;\ * #,##0.00_);_(&quot;$&quot;\ * \(#,##0.00\);_(&quot;$&quot;\ * &quot;-&quot;??_);_(@_)"/>
    </dxf>
    <dxf>
      <numFmt numFmtId="167" formatCode="_(&quot;$&quot;\ * #,##0.00_);_(&quot;$&quot;\ * \(#,##0.00\);_(&quot;$&quot;\ * &quot;-&quot;??_);_(@_)"/>
    </dxf>
    <dxf>
      <numFmt numFmtId="167" formatCode="_(&quot;$&quot;\ * #,##0.00_);_(&quot;$&quot;\ * \(#,##0.00\);_(&quot;$&quot;\ *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0</xdr:row>
      <xdr:rowOff>70114</xdr:rowOff>
    </xdr:from>
    <xdr:ext cx="1188823" cy="765048"/>
    <xdr:pic>
      <xdr:nvPicPr>
        <xdr:cNvPr id="4"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GCF.34%20Seguimiento%20a%20la%20Gestion%20Contractual%20v2%20%20a%2031%20de%20Mar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20"/>
      <sheetName val="Orientacion de Diligenciamiento"/>
      <sheetName val="LISTA"/>
      <sheetName val="VALIDACION"/>
    </sheetNames>
    <sheetDataSet>
      <sheetData sheetId="0" refreshError="1"/>
      <sheetData sheetId="1" refreshError="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 Garzon" refreshedDate="43959.464004513888" createdVersion="5" refreshedVersion="5" minRefreshableVersion="3" recordCount="149">
  <cacheSource type="worksheet">
    <worksheetSource ref="A5:BL1048576" sheet="AGCF.34"/>
  </cacheSource>
  <cacheFields count="64">
    <cacheField name="PLATAFORMA" numFmtId="0">
      <sharedItems containsBlank="1"/>
    </cacheField>
    <cacheField name="CONSECUTIVO" numFmtId="0">
      <sharedItems containsBlank="1" containsMixedTypes="1" containsNumber="1" containsInteger="1" minValue="1" maxValue="298"/>
    </cacheField>
    <cacheField name="PROFESiONAL ENCARGADO" numFmtId="0">
      <sharedItems containsBlank="1" count="7">
        <s v="Diana Esperanza Duran Garcia "/>
        <s v="Jose Clemente Gomez Romero"/>
        <s v="Jenny Motavita"/>
        <s v="Alejandra Maria Arcos "/>
        <s v="Belisa Amparo Oviedo"/>
        <s v="Lisdaria Rojas Gamba"/>
        <m/>
      </sharedItems>
    </cacheField>
    <cacheField name="EXPEDIENTE" numFmtId="0">
      <sharedItems containsBlank="1"/>
    </cacheField>
    <cacheField name="N°PROCESO EN SECOP" numFmtId="0">
      <sharedItems containsBlank="1" containsMixedTypes="1" containsNumber="1" containsInteger="1" minValue="73038" maxValue="82642"/>
    </cacheField>
    <cacheField name="MES" numFmtId="0">
      <sharedItems containsBlank="1" count="8">
        <s v="febrero"/>
        <s v="agosto"/>
        <s v="octubre"/>
        <s v="noviembre"/>
        <s v="enero"/>
        <s v="marzo"/>
        <s v="abril"/>
        <m/>
      </sharedItems>
    </cacheField>
    <cacheField name="FECHA PUBLICACION PROCESO SECOP II-TIENDA VIRTUAL" numFmtId="166">
      <sharedItems containsNonDate="0" containsDate="1" containsString="0" containsBlank="1" minDate="2019-02-25T00:00:00" maxDate="2020-05-01T00:00:00" count="60">
        <d v="2019-02-25T00:00:00"/>
        <d v="2019-08-14T00:00:00"/>
        <d v="2019-10-16T00:00:00"/>
        <d v="2019-10-30T00:00:00"/>
        <d v="2019-10-31T00:00:00"/>
        <d v="2019-11-07T00:00:00"/>
        <d v="2019-11-08T00:00:00"/>
        <d v="2019-11-14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m/>
      </sharedItems>
    </cacheField>
    <cacheField name="MODALIDAD" numFmtId="0">
      <sharedItems containsBlank="1" count="5">
        <s v="Contratación Mínima Cuantía"/>
        <s v="Contratación Licitación"/>
        <s v="Contratación Directa"/>
        <s v="Contratación Selección Abreviada"/>
        <m/>
      </sharedItems>
    </cacheField>
    <cacheField name="CAUSAL" numFmtId="0">
      <sharedItems containsBlank="1"/>
    </cacheField>
    <cacheField name="AREA DE LA  NECESiDAD" numFmtId="0">
      <sharedItems containsBlank="1" count="10">
        <s v="Subdirección Administrativa y Financiera"/>
        <s v="Oficina de Tecnología de la Informacion"/>
        <s v="Oficina Asesora de Planeación"/>
        <s v="Oficina Asesora Jurídica"/>
        <s v="Dirección General"/>
        <s v="Subdirección de Control Migratorio"/>
        <s v="Subdirección de Talento Humano "/>
        <s v="Oficina de Comunicaciones "/>
        <s v="Secretaria General "/>
        <m/>
      </sharedItems>
    </cacheField>
    <cacheField name="OBJETO" numFmtId="0">
      <sharedItems containsBlank="1" longText="1"/>
    </cacheField>
    <cacheField name="CODIGO UNSCSP" numFmtId="0">
      <sharedItems containsBlank="1" containsMixedTypes="1" containsNumber="1" containsInteger="1" minValue="801315" maxValue="151015505"/>
    </cacheField>
    <cacheField name="NoMBRE DE CODIGO" numFmtId="0">
      <sharedItems containsBlank="1"/>
    </cacheField>
    <cacheField name="VALOR PROCESO" numFmtId="44">
      <sharedItems containsString="0" containsBlank="1" containsNumber="1" minValue="2337500" maxValue="3129307230"/>
    </cacheField>
    <cacheField name="CDP" numFmtId="0">
      <sharedItems containsBlank="1" containsMixedTypes="1" containsNumber="1" containsInteger="1" minValue="3520" maxValue="63219"/>
    </cacheField>
    <cacheField name="RUBRO" numFmtId="0">
      <sharedItems containsBlank="1"/>
    </cacheField>
    <cacheField name="ETAPA" numFmtId="0">
      <sharedItems containsBlank="1"/>
    </cacheField>
    <cacheField name="ESTADO" numFmtId="0">
      <sharedItems containsBlank="1"/>
    </cacheField>
    <cacheField name="N° DE CONTRATO CELEBRADO" numFmtId="0">
      <sharedItems containsBlank="1" containsMixedTypes="1" containsNumber="1" containsInteger="1" minValue="28" maxValue="47021"/>
    </cacheField>
    <cacheField name="MES2" numFmtId="0">
      <sharedItems containsBlank="1" count="9">
        <s v="marzo"/>
        <s v="octubre"/>
        <s v="noviembre"/>
        <s v="diciembre"/>
        <s v="enero"/>
        <s v="febrero"/>
        <s v="N/A"/>
        <s v="abril"/>
        <m/>
      </sharedItems>
    </cacheField>
    <cacheField name="FECHA DE FIRMA CONTRATO" numFmtId="0">
      <sharedItems containsDate="1" containsBlank="1" containsMixedTypes="1" minDate="1899-12-30T00:00:00" maxDate="2020-06-24T00:00:00" count="56">
        <d v="2019-03-19T00:00:00"/>
        <d v="2019-03-22T00:00:00"/>
        <d v="2019-10-30T00:00:00"/>
        <d v="2019-10-29T00:00:00"/>
        <d v="2019-11-19T00:00:00"/>
        <d v="2019-11-22T00:00:00"/>
        <d v="2019-11-27T00:00:00"/>
        <d v="2019-11-14T00:00:00"/>
        <d v="2019-11-26T00:00:00"/>
        <d v="2019-11-28T00:00:00"/>
        <d v="2019-12-09T00:00:00"/>
        <d v="2020-01-13T00:00:00"/>
        <d v="2020-01-10T00:00:00"/>
        <d v="2020-01-16T00:00:00"/>
        <d v="2020-01-29T00:00:00"/>
        <d v="1899-12-30T00:00:00"/>
        <d v="2020-01-22T00:00:00"/>
        <d v="2020-01-27T00:00:00"/>
        <d v="2020-02-07T00:00:00"/>
        <d v="2020-02-24T00:00:00"/>
        <s v="N/A"/>
        <d v="2020-03-18T00:00:00"/>
        <d v="2020-01-31T00:00:00"/>
        <d v="2020-02-04T00:00:00"/>
        <d v="2020-02-19T00:00:00"/>
        <d v="2020-02-05T00:00:00"/>
        <d v="2020-03-03T00:00:00"/>
        <d v="2020-02-11T00:00:00"/>
        <d v="2020-02-14T00:00:00"/>
        <d v="2020-02-18T00:00:00"/>
        <d v="2020-02-20T00:00:00"/>
        <d v="2020-03-04T00:00:00"/>
        <d v="2020-02-26T00:00:00"/>
        <d v="2020-02-28T00:00:00"/>
        <d v="2020-03-10T00:00:00"/>
        <d v="2020-03-30T00:00:00"/>
        <d v="2020-04-15T00:00:00"/>
        <d v="2020-03-05T00:00:00"/>
        <d v="2020-03-09T00:00:00"/>
        <d v="2020-04-27T00:00:00"/>
        <d v="2020-02-25T00:00:00"/>
        <d v="2020-04-14T00:00:00"/>
        <d v="2020-03-02T00:00:00"/>
        <d v="2020-03-25T00:00:00"/>
        <d v="2020-03-24T00:00:00"/>
        <d v="2020-03-16T00:00:00"/>
        <d v="2020-04-13T00:00:00"/>
        <d v="2020-04-02T00:00:00"/>
        <d v="2020-04-06T00:00:00"/>
        <d v="2020-04-03T00:00:00"/>
        <d v="2020-04-23T00:00:00"/>
        <d v="2020-04-01T00:00:00"/>
        <d v="2020-04-16T00:00:00"/>
        <d v="2020-05-18T00:00:00"/>
        <d v="2020-06-23T00:00:00"/>
        <m/>
      </sharedItems>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Blank="1" containsMixedTypes="1" containsNumber="1" containsInteger="1" minValue="19620" maxValue="374819"/>
    </cacheField>
    <cacheField name="FECHA RP" numFmtId="166">
      <sharedItems containsDate="1" containsBlank="1" containsMixedTypes="1" minDate="1899-12-30T00:00:00" maxDate="2020-04-29T00:00:00"/>
    </cacheField>
    <cacheField name="VALOR VIGENCIA 2020" numFmtId="0">
      <sharedItems containsString="0" containsBlank="1" containsNumber="1" minValue="0" maxValue="2774593963"/>
    </cacheField>
    <cacheField name="VALOR VF 2021" numFmtId="0">
      <sharedItems containsString="0" containsBlank="1" containsNumber="1" containsInteger="1" minValue="0" maxValue="1132056508"/>
    </cacheField>
    <cacheField name="VALOR VF 2022" numFmtId="0">
      <sharedItems containsString="0" containsBlank="1" containsNumber="1" containsInteger="1" minValue="0" maxValue="1166273946"/>
    </cacheField>
    <cacheField name="VALOR VF 2023" numFmtId="0">
      <sharedItems containsString="0" containsBlank="1" containsNumber="1" containsInteger="1" minValue="0" maxValue="697536081"/>
    </cacheField>
    <cacheField name="VALOR TOTAL CONTRATO + VF" numFmtId="0">
      <sharedItems containsString="0" containsBlank="1" containsNumber="1" minValue="0" maxValue="3089488851"/>
    </cacheField>
    <cacheField name="GARANTIA" numFmtId="0">
      <sharedItems containsBlank="1"/>
    </cacheField>
    <cacheField name="FECHA DE EXPEDICION GARANTIA" numFmtId="166">
      <sharedItems containsDate="1" containsBlank="1" containsMixedTypes="1" minDate="1899-12-30T00:00:00" maxDate="2020-04-21T00:00:00"/>
    </cacheField>
    <cacheField name="RIESGOS" numFmtId="0">
      <sharedItems containsBlank="1"/>
    </cacheField>
    <cacheField name="FECHA DE INICIO DEL CONTRATO" numFmtId="166">
      <sharedItems containsNonDate="0" containsDate="1" containsString="0" containsBlank="1" minDate="1899-12-30T00:00:00" maxDate="2020-04-29T00:00:00"/>
    </cacheField>
    <cacheField name="FECHA DE TERMINACION DEL CONTRATO" numFmtId="0">
      <sharedItems containsNonDate="0" containsDate="1" containsString="0" containsBlank="1" minDate="1899-12-30T00:00:00" maxDate="2023-01-01T00:00:00"/>
    </cacheField>
    <cacheField name="DIAS DE EJECUCION DEL CONTRATO" numFmtId="0">
      <sharedItems containsString="0" containsBlank="1"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0">
      <sharedItems containsString="0" containsBlank="1" containsNumber="1" minValue="0" maxValue="317943442"/>
    </cacheField>
    <cacheField name="FECHA  DE FIRMA" numFmtId="0">
      <sharedItems containsNonDate="0" containsDate="1" containsString="0" containsBlank="1" minDate="1899-12-30T00:00:00" maxDate="2020-04-18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containsInteger="1" minValue="0" maxValue="0"/>
    </cacheField>
    <cacheField name="FECHA LIBERACION " numFmtId="0">
      <sharedItems containsNonDate="0" containsDate="1" containsString="0" containsBlank="1" minDate="1899-12-30T00:00:00" maxDate="1899-12-31T00:00:00"/>
    </cacheField>
    <cacheField name="VALOR TOTAL DEL CONTRATO CON ADICIONES VIGENCIA" numFmtId="0">
      <sharedItems containsString="0" containsBlank="1" containsNumber="1" minValue="0" maxValue="2774593963"/>
    </cacheField>
    <cacheField name="PRORROGA 1  EN DIAS" numFmtId="0">
      <sharedItems containsString="0" containsBlank="1" containsNumber="1" containsInteger="1" minValue="0" maxValue="91"/>
    </cacheField>
    <cacheField name="FECHADE FIRMA3" numFmtId="0">
      <sharedItems containsNonDate="0" containsDate="1" containsString="0" containsBlank="1" minDate="1899-12-30T00:00:00" maxDate="2020-12-31T00:00:00"/>
    </cacheField>
    <cacheField name="PRORROGA 2 EN DIAS" numFmtId="0">
      <sharedItems containsString="0" containsBlank="1" containsNumber="1" containsInteger="1" minValue="0" maxValue="62"/>
    </cacheField>
    <cacheField name="FECHADE FIRMA " numFmtId="0">
      <sharedItems containsNonDate="0" containsDate="1" containsString="0" containsBlank="1" minDate="1899-12-30T00:00:00" maxDate="2020-04-28T00:00:00"/>
    </cacheField>
    <cacheField name="PRORROGA 3 EN DIAS" numFmtId="0">
      <sharedItems containsString="0" containsBlank="1" containsNumber="1" containsInteger="1" minValue="0" maxValue="45"/>
    </cacheField>
    <cacheField name="FECHADE FIRMA4" numFmtId="0">
      <sharedItems containsNonDate="0" containsDate="1" containsString="0" containsBlank="1" minDate="1899-12-30T00:00:00" maxDate="2020-03-14T00:00:00"/>
    </cacheField>
    <cacheField name="PRORROGA 4 EN DIAS" numFmtId="0">
      <sharedItems containsString="0" containsBlank="1" containsNumber="1" containsInteger="1" minValue="0" maxValue="30"/>
    </cacheField>
    <cacheField name="FECHADE FIRMA5" numFmtId="0">
      <sharedItems containsNonDate="0" containsDate="1" containsString="0" containsBlank="1" minDate="1899-12-30T00:00:00" maxDate="2020-05-01T00:00:00"/>
    </cacheField>
    <cacheField name="TIEMPO DE EJECUCION DEL CONTRATO CON LAS PRORROGAS" numFmtId="0">
      <sharedItems containsString="0" containsBlank="1" containsNumber="1" containsInteger="1" minValue="0" maxValue="1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9">
  <r>
    <s v="Secop II"/>
    <n v="96"/>
    <x v="0"/>
    <s v="20196231405000078E"/>
    <s v="MC-014-2019"/>
    <x v="0"/>
    <x v="0"/>
    <x v="0"/>
    <s v="Mínima Cuantía"/>
    <x v="0"/>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s v="Celebrado"/>
    <s v="En ejecución"/>
    <s v="AO-009-2019"/>
    <x v="0"/>
    <x v="0"/>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91"/>
    <d v="2019-11-18T00:00:00"/>
    <n v="30"/>
    <d v="2020-03-31T00:00:00"/>
    <n v="0"/>
    <d v="1899-12-30T00:00:00"/>
    <n v="0"/>
    <d v="1899-12-30T00:00:00"/>
    <n v="407"/>
  </r>
  <r>
    <s v="Secop II"/>
    <n v="97"/>
    <x v="1"/>
    <s v="20196231405000081E"/>
    <s v="MC-016-2019"/>
    <x v="0"/>
    <x v="0"/>
    <x v="0"/>
    <s v="Mínima Cuantía"/>
    <x v="0"/>
    <s v="CONTRATACION SERVICIO DE MANTENIMIENTO CON TALLER AUTORIZADO PARA LOS VEHÍCULOS CHEVROLET."/>
    <n v="78181500"/>
    <s v="Servicios de mantenimiento y reparación de vehículos"/>
    <n v="25000000"/>
    <n v="23619"/>
    <s v="A-02-02-02-008 "/>
    <s v="Celebrado"/>
    <s v="En ejecución"/>
    <s v="AO-014-2019"/>
    <x v="0"/>
    <x v="1"/>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90"/>
    <d v="2019-12-11T00:00:00"/>
    <n v="30"/>
    <d v="2020-04-27T00:00:00"/>
    <n v="0"/>
    <d v="1899-12-30T00:00:00"/>
    <n v="0"/>
    <d v="1899-12-30T00:00:00"/>
    <n v="404"/>
  </r>
  <r>
    <s v="Secop II"/>
    <n v="251"/>
    <x v="2"/>
    <s v="20196231405000144E"/>
    <s v="LP-007-2019"/>
    <x v="1"/>
    <x v="1"/>
    <x v="1"/>
    <s v="Contratación Licitación"/>
    <x v="1"/>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s v="Celebrado"/>
    <s v="En ejecución"/>
    <s v="CO 121-2019"/>
    <x v="1"/>
    <x v="2"/>
    <s v="Compraventa"/>
    <s v="Nivel Nacional "/>
    <s v="N/A"/>
    <s v="UNION TEMPORAL CONTROL FRONTERIZO INCOMELC THALES "/>
    <n v="901334062"/>
    <n v="9"/>
    <n v="310819"/>
    <d v="2019-10-30T00:00:00"/>
    <n v="2774593963"/>
    <n v="0"/>
    <n v="0"/>
    <n v="0"/>
    <n v="2774593963"/>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2774593963"/>
    <n v="0"/>
    <d v="1899-12-31T00:00:00"/>
    <n v="0"/>
    <d v="1899-12-30T00:00:00"/>
    <n v="0"/>
    <d v="1899-12-30T00:00:00"/>
    <n v="0"/>
    <d v="1899-12-31T00:00:00"/>
    <n v="138"/>
  </r>
  <r>
    <s v="Secop II"/>
    <n v="251"/>
    <x v="2"/>
    <s v="20196231405000144E"/>
    <s v="LP-007-2019"/>
    <x v="1"/>
    <x v="1"/>
    <x v="1"/>
    <s v="Contratación Licitación"/>
    <x v="1"/>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s v="Celebrado"/>
    <s v="En ejecución"/>
    <s v="CO 121-2019"/>
    <x v="1"/>
    <x v="2"/>
    <s v="Compraventa"/>
    <s v="Nivel Nacional "/>
    <s v="Bogotá D.C."/>
    <s v="UNION TEMPORAL CONTROL FRONTERIZO INCOMELC THALES "/>
    <n v="901334062"/>
    <n v="9"/>
    <n v="310819"/>
    <d v="2019-10-30T00:00:00"/>
    <n v="2774593963"/>
    <n v="0"/>
    <n v="0"/>
    <n v="0"/>
    <n v="2774593963"/>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2774593963"/>
    <n v="31"/>
    <d v="2019-12-30T00:00:00"/>
    <n v="45"/>
    <d v="2020-01-30T00:00:00"/>
    <n v="45"/>
    <d v="2020-03-13T00:00:00"/>
    <n v="30"/>
    <d v="2020-04-30T00:00:00"/>
    <n v="289"/>
  </r>
  <r>
    <s v="Secop II"/>
    <n v="276"/>
    <x v="3"/>
    <s v="20196231403000145E"/>
    <s v="MC-045-2019"/>
    <x v="2"/>
    <x v="2"/>
    <x v="0"/>
    <s v="Mínima Cuantía"/>
    <x v="2"/>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s v="Celebrado"/>
    <s v="En ejecución"/>
    <s v="AO-038-2019"/>
    <x v="1"/>
    <x v="3"/>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3"/>
    <s v="20196231401000015E"/>
    <s v="PCD-104-2019"/>
    <x v="2"/>
    <x v="3"/>
    <x v="2"/>
    <s v="Arrendamiento"/>
    <x v="0"/>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s v="Celebrado"/>
    <s v="En ejecución"/>
    <s v="CO-130-2019"/>
    <x v="2"/>
    <x v="4"/>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78"/>
    <x v="1"/>
    <s v="20196231401000008E"/>
    <s v="PCD-107-2019"/>
    <x v="2"/>
    <x v="4"/>
    <x v="2"/>
    <s v="Arrendamiento"/>
    <x v="0"/>
    <s v="Contratar el arrendamiento de un local comercial en la ciudad de Armenia en el Departamento del Quindío, para el funcionamiento del CFSM de Armenia"/>
    <n v="801315"/>
    <s v="Alquiler y arrendamiento de propiedades o edificaciones."/>
    <n v="227463281"/>
    <s v="52819 y VF"/>
    <s v="A-02-02-02-007"/>
    <s v="Celebrado"/>
    <s v="En ejecución"/>
    <s v="CO-133-2019"/>
    <x v="2"/>
    <x v="5"/>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84"/>
    <x v="1"/>
    <s v="20196231401000006E"/>
    <s v="PCD-106-2019"/>
    <x v="2"/>
    <x v="4"/>
    <x v="2"/>
    <s v="Arrendamiento"/>
    <x v="0"/>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s v="Celebrado"/>
    <s v="En ejecución"/>
    <s v="CO-144-2019"/>
    <x v="2"/>
    <x v="6"/>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0"/>
    <x v="1"/>
    <s v="20196231401000011E"/>
    <s v="PCD-111-2019"/>
    <x v="3"/>
    <x v="5"/>
    <x v="2"/>
    <s v="Arrendamiento"/>
    <x v="0"/>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s v="Celebrado"/>
    <s v="En ejecución"/>
    <s v="CO-143-2019"/>
    <x v="2"/>
    <x v="6"/>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x v="1"/>
    <s v="20196231401000010E"/>
    <s v="PCD-110-2019"/>
    <x v="3"/>
    <x v="5"/>
    <x v="2"/>
    <s v="Arrendamiento"/>
    <x v="0"/>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s v="Celebrado"/>
    <s v="En ejecución"/>
    <s v="CO-127-2019"/>
    <x v="2"/>
    <x v="7"/>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x v="2"/>
    <s v="20196231401000021E"/>
    <s v="PCD-109-2019"/>
    <x v="3"/>
    <x v="6"/>
    <x v="2"/>
    <s v="Arrendamiento"/>
    <x v="0"/>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s v="Celebrado"/>
    <s v="En ejecución"/>
    <s v="CO 142-2019"/>
    <x v="2"/>
    <x v="6"/>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73"/>
    <x v="2"/>
    <s v="20196231401000019E"/>
    <s v="PCD-116-2019"/>
    <x v="3"/>
    <x v="7"/>
    <x v="2"/>
    <s v="Arrendamiento"/>
    <x v="0"/>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s v="Celebrado"/>
    <s v="En ejecución"/>
    <s v="CO 139-2019"/>
    <x v="2"/>
    <x v="8"/>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72"/>
    <x v="4"/>
    <s v="20196231401000025E"/>
    <s v="PCD-120-2018"/>
    <x v="3"/>
    <x v="7"/>
    <x v="2"/>
    <s v="Arrendamiento"/>
    <x v="0"/>
    <s v="ARRIENDO PARQUEADEROS AEROPUERTO DORADO"/>
    <s v="80131502;"/>
    <s v="Alquiler y arrendamiento de propiedades o edificaciones."/>
    <n v="32973652"/>
    <n v="53619"/>
    <s v="A-02-02-02-007"/>
    <s v="Celebrado"/>
    <s v="En ejecución"/>
    <s v="CO-145-2019"/>
    <x v="2"/>
    <x v="9"/>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280"/>
    <x v="1"/>
    <s v="20196231406000007E"/>
    <s v="PCD-123-2019"/>
    <x v="3"/>
    <x v="8"/>
    <x v="2"/>
    <s v="Interadministrativo"/>
    <x v="0"/>
    <s v="Contratar la prestación del servicio de administración, custodia, digitalización y organización de archivos, así como la actualización del aplicativo PLATINUM"/>
    <n v="78131602"/>
    <s v="Almacenaje de Archivos de carpetas"/>
    <n v="3089488851"/>
    <s v="56019 y VF"/>
    <s v="C-1199-1002-8-0-1199018-02"/>
    <s v="Celebrado"/>
    <s v="En ejecución"/>
    <s v="CO-146-2019"/>
    <x v="2"/>
    <x v="9"/>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x v="0"/>
    <s v="20196231403000155E"/>
    <s v="PCD-125-2019"/>
    <x v="3"/>
    <x v="9"/>
    <x v="2"/>
    <s v="Interadministrativo"/>
    <x v="3"/>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s v="Celebrado"/>
    <s v="En ejecución"/>
    <s v="CO-149-2019"/>
    <x v="3"/>
    <x v="10"/>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58"/>
    <d v="2020-12-30T00:00:00"/>
    <n v="62"/>
    <d v="2020-02-28T00:00:00"/>
    <n v="0"/>
    <d v="1899-12-30T00:00:00"/>
    <n v="0"/>
    <d v="1899-12-30T00:00:00"/>
    <n v="142"/>
  </r>
  <r>
    <s v="Secop II"/>
    <n v="4"/>
    <x v="3"/>
    <s v="20206231405000015E"/>
    <s v="PCD-003-2020"/>
    <x v="4"/>
    <x v="10"/>
    <x v="2"/>
    <s v="Prestación de Servicios Profesionales "/>
    <x v="0"/>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s v="Celebrado"/>
    <s v="En ejecución"/>
    <s v="CO-004-2020"/>
    <x v="4"/>
    <x v="11"/>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3"/>
    <s v="20206231405000009E"/>
    <s v="PCD-001-2020"/>
    <x v="4"/>
    <x v="10"/>
    <x v="2"/>
    <s v="Prestación de Servicios Profesionales "/>
    <x v="4"/>
    <s v="Prestar los servicios profesionales para apoyar la gestión de la Dirección General de Migración Colombia."/>
    <n v="80161500"/>
    <s v="Servicios de Gestión, Servicios Profesionales de Empresa, y Servicios Administrativos"/>
    <n v="108000000"/>
    <n v="4720"/>
    <s v="A-02-02-02-008-003"/>
    <s v="Celebrado"/>
    <s v="En ejecución"/>
    <s v="CO-001-2020"/>
    <x v="4"/>
    <x v="12"/>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17"/>
    <x v="3"/>
    <s v="20206231405000012E"/>
    <s v="PCD-005-2020"/>
    <x v="4"/>
    <x v="10"/>
    <x v="2"/>
    <s v="Prestación de Servicios Profesionales "/>
    <x v="5"/>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s v="Celebrado"/>
    <s v="En ejecución"/>
    <s v="CO-005-2020"/>
    <x v="4"/>
    <x v="11"/>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0"/>
    <x v="3"/>
    <s v="20206231405000011E"/>
    <s v="PCD-007-2020"/>
    <x v="4"/>
    <x v="10"/>
    <x v="2"/>
    <s v="Prestación de Servicios Profesionales "/>
    <x v="6"/>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s v="Celebrado"/>
    <s v="En ejecución"/>
    <s v="CO-006-2020"/>
    <x v="4"/>
    <x v="11"/>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3"/>
    <s v="20206231405000010E"/>
    <s v="PCD-002-2020"/>
    <x v="4"/>
    <x v="10"/>
    <x v="2"/>
    <s v="Prestación de apoyo a la Gestión"/>
    <x v="2"/>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s v="Celebrado"/>
    <s v="En ejecución"/>
    <s v="CO-002-2020"/>
    <x v="4"/>
    <x v="12"/>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29"/>
    <x v="3"/>
    <s v="20206231405000008E"/>
    <s v="PCD-004-2020"/>
    <x v="4"/>
    <x v="10"/>
    <x v="2"/>
    <s v="Prestación de Servicios Profesionales "/>
    <x v="0"/>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s v="Celebrado"/>
    <s v="En ejecución"/>
    <s v="CO-003-2020"/>
    <x v="4"/>
    <x v="12"/>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5"/>
    <x v="0"/>
    <s v="20206231405000005E"/>
    <s v="PCD-011-2020"/>
    <x v="4"/>
    <x v="11"/>
    <x v="2"/>
    <s v="Prestación de apoyo a la Gestión"/>
    <x v="7"/>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s v="Celebrado"/>
    <s v="En ejecución"/>
    <s v="CO-009-2020"/>
    <x v="4"/>
    <x v="13"/>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7"/>
    <x v="4"/>
    <s v="20206231405000023E"/>
    <s v="PCD-010-2020"/>
    <x v="4"/>
    <x v="11"/>
    <x v="2"/>
    <s v="Prestación de apoyo a la Gestión"/>
    <x v="7"/>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s v="Celebrado"/>
    <s v="En ejecución"/>
    <s v="CO-015-2020"/>
    <x v="4"/>
    <x v="14"/>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0"/>
    <d v="1899-12-30T00:00:00"/>
    <n v="0"/>
    <d v="1899-12-30T00:00:00"/>
    <n v="0"/>
    <d v="1899-12-30T00:00:00"/>
    <n v="0"/>
    <d v="1899-12-30T00:00:00"/>
    <n v="0"/>
    <d v="1899-12-30T00:00:00"/>
    <n v="0"/>
    <d v="1899-12-30T00:00:00"/>
    <n v="25333000"/>
    <n v="0"/>
    <d v="1899-12-30T00:00:00"/>
    <n v="0"/>
    <d v="1899-12-30T00:00:00"/>
    <n v="0"/>
    <d v="1899-12-30T00:00:00"/>
    <n v="0"/>
    <d v="1899-12-30T00:00:00"/>
    <n v="244"/>
  </r>
  <r>
    <s v="Secop II"/>
    <n v="14"/>
    <x v="0"/>
    <s v="20206231405000028E"/>
    <s v="PCD-006-2020"/>
    <x v="4"/>
    <x v="11"/>
    <x v="2"/>
    <s v="Prestación de Servicios Profesionales "/>
    <x v="3"/>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s v="Celebrado"/>
    <s v="En ejecución"/>
    <s v="CO-007-2020"/>
    <x v="4"/>
    <x v="11"/>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33"/>
    <x v="0"/>
    <s v="20206231405000006E"/>
    <s v="PCD-008-2020"/>
    <x v="4"/>
    <x v="11"/>
    <x v="2"/>
    <s v="Prestación de Servicios Profesionales "/>
    <x v="1"/>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s v="Celebrado"/>
    <s v="En ejecución"/>
    <s v="CO-008-2020"/>
    <x v="4"/>
    <x v="11"/>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Tienda Virtual "/>
    <n v="40"/>
    <x v="1"/>
    <s v="20206231410000001E"/>
    <s v="79528a"/>
    <x v="4"/>
    <x v="11"/>
    <x v="3"/>
    <s v="Acuerdo Marco de Precios "/>
    <x v="0"/>
    <s v="CONTRATAR EL SERVICIO INTEGRAL DE ASEO Y CAFETERIA REGION 3"/>
    <s v="761115 901017"/>
    <s v="servicios de limpieza y mantenimiento de edificios generales y de oficinas."/>
    <n v="123209723.15000001"/>
    <n v="14120"/>
    <s v="A-02-02-02-006-003 - A-02-02-02-008-005"/>
    <s v="Celebrado"/>
    <s v="En ejecución"/>
    <n v="44603"/>
    <x v="4"/>
    <x v="14"/>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Tienda Virtual "/>
    <n v="42"/>
    <x v="1"/>
    <s v="20206231410000003E"/>
    <s v="79545a"/>
    <x v="4"/>
    <x v="12"/>
    <x v="3"/>
    <s v="Acuerdo Marco de Precios "/>
    <x v="0"/>
    <s v="CONTRATAR EL SERVICIO INTEGRAL DE ASEO Y CAFETERIA REGION 9"/>
    <s v="761115 901017"/>
    <s v="servicios de limpieza y mantenimiento de edificios generales y de oficinas."/>
    <n v="111663287.3"/>
    <n v="14520"/>
    <s v="A-02-02-02-006-003 - A-02-02-02-008-005"/>
    <s v="Celebrado"/>
    <s v="En ejecución"/>
    <n v="44602"/>
    <x v="4"/>
    <x v="14"/>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x v="1"/>
    <s v="20206231410000002E"/>
    <s v="79622a"/>
    <x v="4"/>
    <x v="13"/>
    <x v="3"/>
    <s v="Acuerdo Marco de Precios "/>
    <x v="0"/>
    <s v="CONTRATAR EL SERVICIO INTEGRAL DE ASEO Y CAFETERIA REGION 6"/>
    <s v="761115 901017"/>
    <s v="servicios de limpieza y mantenimiento de edificios generales y de oficinas."/>
    <n v="138817731.08000001"/>
    <n v="16520"/>
    <s v="A-02-02-02-006-003 - A-02-02-02-008-005"/>
    <s v="Desiert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
    <x v="3"/>
    <s v="20206231405000007E"/>
    <s v="PCD-013-2020"/>
    <x v="4"/>
    <x v="14"/>
    <x v="2"/>
    <s v="Prestación de Servicios Profesionales "/>
    <x v="0"/>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s v="Celebrado"/>
    <s v="En ejecución"/>
    <s v="CO-011-2020"/>
    <x v="4"/>
    <x v="16"/>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Secop II"/>
    <n v="35"/>
    <x v="4"/>
    <s v="20206231405000031E"/>
    <s v="PCD-012-2020"/>
    <x v="4"/>
    <x v="14"/>
    <x v="2"/>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s v="Celebrado"/>
    <s v="En ejecución"/>
    <s v="CO-010-2020"/>
    <x v="4"/>
    <x v="16"/>
    <s v="Prestación de Servicios Profesionales"/>
    <s v="Nivel Central"/>
    <s v="Bogotá D.C."/>
    <s v="SIMON BAENA JARAMILLO"/>
    <n v="1026280656"/>
    <m/>
    <n v="38220"/>
    <d v="2020-01-22T00:00:00"/>
    <n v="28952000"/>
    <n v="0"/>
    <n v="0"/>
    <n v="0"/>
    <n v="28952000"/>
    <s v="No"/>
    <d v="1899-12-30T00:00:00"/>
    <s v="N/A"/>
    <d v="2020-01-22T00:00:00"/>
    <d v="2020-09-22T00:00:00"/>
    <n v="244"/>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44"/>
  </r>
  <r>
    <s v="Secop II"/>
    <n v="6"/>
    <x v="2"/>
    <s v="20206231405000024E"/>
    <s v="PCD-016-2020"/>
    <x v="4"/>
    <x v="15"/>
    <x v="2"/>
    <s v="Prestación de Servicios Profesionales "/>
    <x v="7"/>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s v="Celebrado"/>
    <s v="En ejecución"/>
    <s v="CO-013-2020"/>
    <x v="4"/>
    <x v="17"/>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0"/>
    <d v="1899-12-30T00:00:00"/>
    <n v="0"/>
    <d v="1899-12-30T00:00:00"/>
    <n v="0"/>
    <d v="1899-12-30T00:00:00"/>
    <n v="0"/>
    <d v="1899-12-30T00:00:00"/>
    <n v="0"/>
    <d v="1899-12-30T00:00:00"/>
    <n v="0"/>
    <d v="1899-12-30T00:00:00"/>
    <n v="43428000"/>
    <n v="0"/>
    <d v="1899-12-30T00:00:00"/>
    <n v="0"/>
    <d v="1899-12-30T00:00:00"/>
    <n v="0"/>
    <d v="1899-12-30T00:00:00"/>
    <n v="0"/>
    <d v="1899-12-30T00:00:00"/>
    <n v="213"/>
  </r>
  <r>
    <s v="Secop II"/>
    <n v="12"/>
    <x v="1"/>
    <s v="20206231405000027E"/>
    <s v="PCD-009-2020"/>
    <x v="4"/>
    <x v="15"/>
    <x v="2"/>
    <s v="Prestación de Servicios Profesionales "/>
    <x v="3"/>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s v="Celebrado"/>
    <s v="En ejecución"/>
    <s v="CO-014-2020"/>
    <x v="4"/>
    <x v="14"/>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0"/>
    <d v="1899-12-30T00:00:00"/>
    <n v="0"/>
    <d v="1899-12-30T00:00:00"/>
    <n v="0"/>
    <d v="1899-12-30T00:00:00"/>
    <n v="0"/>
    <d v="1899-12-30T00:00:00"/>
    <n v="0"/>
    <d v="1899-12-30T00:00:00"/>
    <n v="0"/>
    <d v="1899-12-30T00:00:00"/>
    <n v="39809000"/>
    <n v="0"/>
    <d v="1899-12-30T00:00:00"/>
    <n v="0"/>
    <d v="1899-12-30T00:00:00"/>
    <n v="0"/>
    <d v="1899-12-30T00:00:00"/>
    <n v="0"/>
    <d v="1899-12-30T00:00:00"/>
    <n v="215"/>
  </r>
  <r>
    <s v="Tienda Virtual "/>
    <n v="51"/>
    <x v="3"/>
    <s v="20206231410000005E"/>
    <n v="79814"/>
    <x v="4"/>
    <x v="15"/>
    <x v="3"/>
    <s v="Acuerdo Marco de Precios "/>
    <x v="6"/>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s v="Celebrado"/>
    <s v="En ejecución"/>
    <s v="OC-44883"/>
    <x v="5"/>
    <x v="18"/>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53"/>
    <x v="1"/>
    <s v="20206231405000026E"/>
    <s v="LP-001-2020"/>
    <x v="4"/>
    <x v="16"/>
    <x v="1"/>
    <s v="Contratación Concurso de Méritos"/>
    <x v="7"/>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x v="0"/>
    <s v="20206231405000029E"/>
    <s v="PCD-014-2020"/>
    <x v="4"/>
    <x v="17"/>
    <x v="2"/>
    <s v="Prestación de apoyo a la Gestión"/>
    <x v="0"/>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s v="Celebrado"/>
    <s v="En ejecución"/>
    <s v="CO-012-2020"/>
    <x v="4"/>
    <x v="17"/>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4"/>
    <x v="4"/>
    <s v="20206231411000002E"/>
    <s v="MC-003-2020"/>
    <x v="4"/>
    <x v="18"/>
    <x v="0"/>
    <s v="Mínima Cuantí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s v="Celebrado"/>
    <s v="En ejecución"/>
    <s v="AO-001-2020"/>
    <x v="5"/>
    <x v="19"/>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45"/>
    <x v="2"/>
    <s v="20206231411000005E"/>
    <s v="MC-002-2020"/>
    <x v="4"/>
    <x v="18"/>
    <x v="0"/>
    <s v="Mínima Cuantía"/>
    <x v="0"/>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s v="Desierto"/>
    <s v="N/A"/>
    <s v="N/A"/>
    <x v="6"/>
    <x v="2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2"/>
    <s v="20206231411000004E"/>
    <s v="MC-001-2020"/>
    <x v="4"/>
    <x v="18"/>
    <x v="0"/>
    <s v="Mínima Cuantía"/>
    <x v="0"/>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s v="Desierto"/>
    <s v="N/A"/>
    <s v="N/A"/>
    <x v="6"/>
    <x v="2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8"/>
    <x v="4"/>
    <s v="20206231411000001E"/>
    <s v="MC-004-2020"/>
    <x v="4"/>
    <x v="18"/>
    <x v="0"/>
    <s v="Mínima Cuantía"/>
    <x v="0"/>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s v="Celebrado"/>
    <s v="En ejecución"/>
    <s v="AO-002-2020"/>
    <x v="5"/>
    <x v="19"/>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56"/>
    <x v="0"/>
    <s v="20206231403000001E"/>
    <s v="SIP-001-2020"/>
    <x v="4"/>
    <x v="18"/>
    <x v="3"/>
    <s v="Subasta Inversa Electrónica"/>
    <x v="0"/>
    <s v="Contratar la adquisición de SOAT para el parque automotor de MIGRACION COLOMBIA."/>
    <n v="84131600"/>
    <s v="Seguros de vida, salud y accidentes"/>
    <n v="130531972"/>
    <n v="16420"/>
    <s v="A-02-02-02-007-001 "/>
    <s v="Celebrado"/>
    <s v="En ejecución"/>
    <s v="CO-039-2020"/>
    <x v="0"/>
    <x v="21"/>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22"/>
    <x v="0"/>
    <s v="20206231405000003E"/>
    <s v="PCD-018-2020"/>
    <x v="4"/>
    <x v="19"/>
    <x v="2"/>
    <s v="Prestación de Servicios Profesionales "/>
    <x v="6"/>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s v="Celebrado"/>
    <s v="En ejecución"/>
    <s v="CO-016-2020"/>
    <x v="4"/>
    <x v="14"/>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x v="1"/>
    <s v="20206231405000022E"/>
    <s v="PCD-019-2020"/>
    <x v="4"/>
    <x v="19"/>
    <x v="2"/>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s v="Celebrado"/>
    <s v="En ejecución"/>
    <s v="CO-017-2020"/>
    <x v="4"/>
    <x v="22"/>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I"/>
    <n v="11"/>
    <x v="2"/>
    <s v="20206231405000044E"/>
    <s v="PCD-022-2020"/>
    <x v="4"/>
    <x v="20"/>
    <x v="2"/>
    <s v="Prestación de Servicios Profesionales "/>
    <x v="5"/>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s v="Celebrado"/>
    <s v="En ejecución"/>
    <s v="CO-022-2020"/>
    <x v="5"/>
    <x v="18"/>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13"/>
    <x v="1"/>
    <s v="20206231405000035E"/>
    <s v="PCD-020-2020"/>
    <x v="4"/>
    <x v="20"/>
    <x v="2"/>
    <s v="Prestación de Servicios Profesionales "/>
    <x v="3"/>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s v="Celebrado"/>
    <s v="En ejecución"/>
    <s v="CO-023-2020"/>
    <x v="5"/>
    <x v="18"/>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32"/>
    <x v="2"/>
    <s v="20206231405000041E"/>
    <s v="PCD-021-2020"/>
    <x v="4"/>
    <x v="20"/>
    <x v="2"/>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s v="Celebrado"/>
    <s v="En ejecución"/>
    <s v="CO-019-2020"/>
    <x v="5"/>
    <x v="23"/>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Tienda Virtual "/>
    <n v="43"/>
    <x v="0"/>
    <s v="20206231410000004E"/>
    <n v="73038"/>
    <x v="4"/>
    <x v="20"/>
    <x v="3"/>
    <s v="Acuerdo Marco de Precios "/>
    <x v="0"/>
    <s v="Contratar el suministro de combustible (gasolina y Diesel) para vehículos y plantas eléctricas a nivel nacional incluyendo Bogotá."/>
    <s v="15101505 - 15101506"/>
    <s v="Diésel - Gasolina corriente"/>
    <n v="311618150"/>
    <n v="13820"/>
    <s v="A-02-02-01-003-003 "/>
    <s v="Celebrado"/>
    <s v="En ejecución"/>
    <s v="OC-44730"/>
    <x v="4"/>
    <x v="22"/>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49"/>
    <x v="0"/>
    <s v="20206231405000039E"/>
    <s v="PCD-017-2020"/>
    <x v="4"/>
    <x v="20"/>
    <x v="2"/>
    <s v="Exclusividad"/>
    <x v="7"/>
    <s v="Contratar la publicación de diferentes avisos de prensa en el Periódico la República, de acuerdo a las necesidades requeridas por la entidad."/>
    <n v="82121506"/>
    <s v="Impresión de Publicaciones"/>
    <n v="3000000"/>
    <n v="17320"/>
    <s v="A-02-02-02-008-03 "/>
    <s v="Celebrado"/>
    <s v="En ejecución"/>
    <n v="28"/>
    <x v="5"/>
    <x v="24"/>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8"/>
    <x v="2"/>
    <s v="20206231405000048E"/>
    <s v="PCD-025-2020"/>
    <x v="0"/>
    <x v="21"/>
    <x v="2"/>
    <s v="Prestación de Servicios Profesionales "/>
    <x v="5"/>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s v="Celebrado"/>
    <s v="En ejecución"/>
    <s v="CO-021-2020"/>
    <x v="5"/>
    <x v="25"/>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0"/>
    <d v="1899-12-30T00:00:00"/>
    <n v="0"/>
    <d v="1899-12-30T00:00:00"/>
    <n v="0"/>
    <d v="1899-12-30T00:00:00"/>
    <n v="0"/>
    <d v="1899-12-30T00:00:00"/>
    <n v="0"/>
    <d v="1899-12-30T00:00:00"/>
    <n v="0"/>
    <d v="1899-12-30T00:00:00"/>
    <n v="21000000"/>
    <n v="0"/>
    <d v="1899-12-30T00:00:00"/>
    <n v="0"/>
    <d v="1899-12-30T00:00:00"/>
    <n v="0"/>
    <d v="1899-12-30T00:00:00"/>
    <n v="0"/>
    <d v="1899-12-30T00:00:00"/>
    <n v="213"/>
  </r>
  <r>
    <s v="Secop II"/>
    <n v="19"/>
    <x v="2"/>
    <s v="20206231405000049E"/>
    <s v="PCD-024-2020"/>
    <x v="0"/>
    <x v="21"/>
    <x v="2"/>
    <s v="Prestación de Servicios Profesionales "/>
    <x v="5"/>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s v="Celebrado"/>
    <s v="En ejecución"/>
    <s v="CO-020-2020"/>
    <x v="5"/>
    <x v="23"/>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54"/>
    <x v="0"/>
    <s v="20206231405000046E"/>
    <s v="PCD-023-2020"/>
    <x v="0"/>
    <x v="22"/>
    <x v="2"/>
    <s v="Prestación de Servicios Profesionales "/>
    <x v="6"/>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s v="Celebrado"/>
    <s v="En ejecución"/>
    <s v="CO-035-2020"/>
    <x v="0"/>
    <x v="26"/>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1"/>
    <s v="20206231405000034E"/>
    <s v="PCD-026-2020"/>
    <x v="0"/>
    <x v="23"/>
    <x v="2"/>
    <s v="Prestación de Servicios Profesionales "/>
    <x v="3"/>
    <s v="Contratar la prestación de los servicios profesionales para apoyar la gestión de la Oficina Asesora Jurídica de Migración Colombia"/>
    <n v="801615"/>
    <s v="Servicio apoyo Gerencial"/>
    <n v="52500000"/>
    <n v="13620"/>
    <s v="A-02-02-02-008-003 "/>
    <s v="Celebrado"/>
    <s v="En ejecución"/>
    <s v="CO-024-2020"/>
    <x v="5"/>
    <x v="27"/>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x v="3"/>
    <s v="20206231405000014E"/>
    <s v="PCD-027-2020"/>
    <x v="0"/>
    <x v="24"/>
    <x v="2"/>
    <s v="Prestación de Servicios Profesionales "/>
    <x v="2"/>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s v="Celebrado"/>
    <s v="En ejecución"/>
    <s v="CO-025-2020"/>
    <x v="5"/>
    <x v="28"/>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x v="4"/>
    <s v="20206231405000045E"/>
    <s v="PCD-028-2020"/>
    <x v="0"/>
    <x v="24"/>
    <x v="2"/>
    <s v="Prestación de Servicios Profesionales "/>
    <x v="2"/>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s v="Celebrado"/>
    <s v="En ejecución"/>
    <s v="CO-032-2020"/>
    <x v="5"/>
    <x v="19"/>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26"/>
    <x v="3"/>
    <s v="20206231405000042E"/>
    <s v="PCD 029-2020"/>
    <x v="0"/>
    <x v="25"/>
    <x v="2"/>
    <s v="Prestación de Servicios Profesionales "/>
    <x v="2"/>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s v="Celebrado"/>
    <s v="En ejecución"/>
    <s v="CO-030-2020"/>
    <x v="5"/>
    <x v="24"/>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30"/>
    <x v="4"/>
    <s v="20206231405000072E"/>
    <s v="PCD-032-2020"/>
    <x v="0"/>
    <x v="25"/>
    <x v="2"/>
    <s v="Prestación de Servicios Profesionales "/>
    <x v="2"/>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s v="Celebrado"/>
    <s v="En ejecución"/>
    <s v="CO-027-2020"/>
    <x v="5"/>
    <x v="29"/>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50"/>
    <x v="0"/>
    <s v="20206231405000036E"/>
    <s v="PCD-030-2020"/>
    <x v="0"/>
    <x v="25"/>
    <x v="2"/>
    <s v="Prestación de apoyo a la Gestión"/>
    <x v="7"/>
    <s v="Contratar la prestación del servicio de monitoreo de medios masivos de comunicación."/>
    <s v="831217 - 821119"/>
    <s v="Servicios de comunicación masiva"/>
    <n v="60179910"/>
    <n v="13920"/>
    <s v="A-02-02-02-008-03"/>
    <s v="Celebrado"/>
    <s v="En ejecución"/>
    <s v="CO-026-2020"/>
    <x v="5"/>
    <x v="29"/>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195"/>
    <x v="1"/>
    <s v="20206231405000071E"/>
    <s v="PCD-031-2020"/>
    <x v="0"/>
    <x v="25"/>
    <x v="2"/>
    <s v="Prestación de Servicios Profesionales "/>
    <x v="4"/>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s v="Celebrado"/>
    <s v="En ejecución"/>
    <s v="CO-031-2020"/>
    <x v="5"/>
    <x v="30"/>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28"/>
    <x v="3"/>
    <s v="20206231405000040E"/>
    <s v="PCD-033-2020"/>
    <x v="0"/>
    <x v="26"/>
    <x v="2"/>
    <s v="Prestación de Servicios Profesionales "/>
    <x v="2"/>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s v="Celebrado"/>
    <s v="En ejecución"/>
    <s v="CO-037-2020"/>
    <x v="0"/>
    <x v="31"/>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Secop II"/>
    <n v="37"/>
    <x v="0"/>
    <s v="20206231405000076E"/>
    <s v="PCD-034-2020"/>
    <x v="0"/>
    <x v="26"/>
    <x v="2"/>
    <s v="Prestación de apoyo a la Gestión"/>
    <x v="2"/>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s v="Celebrado"/>
    <s v="En ejecución"/>
    <s v="CO-029-2020"/>
    <x v="5"/>
    <x v="24"/>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62"/>
    <x v="4"/>
    <s v="20206231410000010E"/>
    <n v="80945"/>
    <x v="0"/>
    <x v="26"/>
    <x v="3"/>
    <s v="Grandes Superficies"/>
    <x v="0"/>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s v="Celebrado"/>
    <s v="En ejecución"/>
    <n v="45734"/>
    <x v="0"/>
    <x v="26"/>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0"/>
    <d v="1899-12-30T00:00:00"/>
    <n v="0"/>
    <d v="1899-12-30T00:00:00"/>
    <n v="0"/>
    <d v="1899-12-30T00:00:00"/>
    <n v="0"/>
    <d v="1899-12-30T00:00:00"/>
    <n v="0"/>
    <d v="1899-12-30T00:00:00"/>
    <n v="0"/>
    <d v="1899-12-30T00:00:00"/>
    <n v="97674887.829999998"/>
    <n v="0"/>
    <d v="1899-12-30T00:00:00"/>
    <n v="0"/>
    <d v="1899-12-30T00:00:00"/>
    <n v="0"/>
    <d v="1899-12-30T00:00:00"/>
    <n v="0"/>
    <d v="1899-12-30T00:00:00"/>
    <n v="242"/>
  </r>
  <r>
    <s v="Tienda Virtual "/>
    <n v="63"/>
    <x v="4"/>
    <s v="20206231410000009E"/>
    <n v="80923"/>
    <x v="0"/>
    <x v="26"/>
    <x v="3"/>
    <s v="Acuerdo Marco de Precios "/>
    <x v="0"/>
    <s v="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
    <s v="76111501 / 90101700 "/>
    <m/>
    <n v="480704834"/>
    <n v="22020"/>
    <s v="A-02-02-02-006-003 / A-02-02-02-008-005"/>
    <s v="Retirad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0"/>
    <x v="4"/>
    <s v="20206231410000006E"/>
    <n v="74619"/>
    <x v="0"/>
    <x v="26"/>
    <x v="3"/>
    <s v="Grandes Superficies"/>
    <x v="6"/>
    <s v="Adquisición de elementos de protección personal e individual para los funcionarios que llevan a cabo labores misionales a nivel nacional"/>
    <s v="46181504/ 46182001 / 46181701 / 46181804 / 46182001"/>
    <m/>
    <n v="25000000"/>
    <n v="21720"/>
    <s v="A-03-04-02-036 "/>
    <s v="Celebrado"/>
    <s v="En ejecución"/>
    <n v="45112"/>
    <x v="5"/>
    <x v="28"/>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61"/>
    <x v="4"/>
    <s v="20206231410000011E"/>
    <n v="81022"/>
    <x v="0"/>
    <x v="27"/>
    <x v="3"/>
    <s v="Acuerdo Marco de Precios "/>
    <x v="0"/>
    <s v="CONTRATAR EL SERVICIO INTEGRAL DE ASEO Y CAFETERIA REGION 1: Sede 1: CFSM Santa Marta, Sede 2: CFSM Riohacha, Sede 3: CFSM Maicao, Sede 4: CFSM Valledupar, Sede 5: PCM Paraguachon."/>
    <s v="76111501 / 90101700 "/>
    <m/>
    <n v="99719879.700000003"/>
    <n v="22120"/>
    <s v="A-02-02-02-006-003 / A-02-02-02-008-005"/>
    <s v="Celebrado"/>
    <s v="En ejecución"/>
    <n v="45732"/>
    <x v="0"/>
    <x v="26"/>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194"/>
    <x v="4"/>
    <s v="20206231410000008E"/>
    <n v="80940"/>
    <x v="0"/>
    <x v="27"/>
    <x v="3"/>
    <s v="Acuerdo Marco de Precios "/>
    <x v="0"/>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s v="Celebrado"/>
    <s v="En ejecución"/>
    <n v="45533"/>
    <x v="5"/>
    <x v="32"/>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0"/>
    <d v="1899-12-30T00:00:00"/>
    <n v="0"/>
    <d v="1899-12-30T00:00:00"/>
    <n v="0"/>
    <d v="1899-12-30T00:00:00"/>
    <n v="0"/>
    <d v="1899-12-30T00:00:00"/>
    <n v="0"/>
    <d v="1899-12-30T00:00:00"/>
    <n v="0"/>
    <d v="1899-12-30T00:00:00"/>
    <n v="116410283.88"/>
    <n v="0"/>
    <d v="1899-12-30T00:00:00"/>
    <n v="0"/>
    <d v="1899-12-30T00:00:00"/>
    <n v="0"/>
    <d v="1899-12-30T00:00:00"/>
    <n v="0"/>
    <d v="1899-12-30T00:00:00"/>
    <n v="309"/>
  </r>
  <r>
    <s v="Tienda Virtual "/>
    <n v="63"/>
    <x v="4"/>
    <s v="20206231410000020E"/>
    <n v="81196"/>
    <x v="0"/>
    <x v="28"/>
    <x v="3"/>
    <s v="Acuerdo Marco de Precios "/>
    <x v="0"/>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s v="Celebrado"/>
    <s v="En ejecución"/>
    <n v="45636"/>
    <x v="5"/>
    <x v="33"/>
    <s v="Orden de Compra "/>
    <s v="Nivel Central"/>
    <s v="Bogotá D.C."/>
    <s v="LADOINSA LABORES DOTACIONES INDUSTRIALES S.A.S"/>
    <n v="800242738"/>
    <n v="7"/>
    <n v="70220"/>
    <d v="2020-02-28T00:00:00"/>
    <n v="216944063.41999999"/>
    <n v="0"/>
    <n v="0"/>
    <n v="0"/>
    <n v="216944063.41999999"/>
    <s v="Si "/>
    <d v="1899-12-30T00:00:00"/>
    <m/>
    <d v="2020-02-28T00:00:00"/>
    <d v="2020-10-31T00:00:00"/>
    <n v="246"/>
    <s v="CARLOS EDUARDO USECHE OVALLES "/>
    <n v="1020712442"/>
    <n v="17665701.190000001"/>
    <d v="2020-04-17T00:00:00"/>
    <n v="0"/>
    <d v="1899-12-30T00:00:00"/>
    <n v="0"/>
    <d v="1899-12-30T00:00:00"/>
    <n v="0"/>
    <d v="1899-12-30T00:00:00"/>
    <n v="0"/>
    <d v="1899-12-30T00:00:00"/>
    <n v="0"/>
    <d v="1899-12-30T00:00:00"/>
    <n v="234609764.60999998"/>
    <n v="0"/>
    <d v="1899-12-30T00:00:00"/>
    <n v="0"/>
    <d v="1899-12-30T00:00:00"/>
    <n v="0"/>
    <d v="1899-12-30T00:00:00"/>
    <n v="0"/>
    <d v="1899-12-30T00:00:00"/>
    <n v="246"/>
  </r>
  <r>
    <s v="Secop II"/>
    <n v="81"/>
    <x v="3"/>
    <s v="20206231405000063E"/>
    <s v="MC-006-2020"/>
    <x v="0"/>
    <x v="28"/>
    <x v="0"/>
    <s v="Mínima Cuantía"/>
    <x v="0"/>
    <s v="SERVICIO DE MANTENIMIENTO PREVENTIVO Y CORRECTIVO INCLUIDO REPUESTOS PARA EL PARQUE AUTOMOTOR DE LA REGIONAL SAN ANDRES."/>
    <n v="78181502"/>
    <s v="Servicios de mantenimiento y reparación de vehículos"/>
    <n v="17000000"/>
    <n v="21120"/>
    <s v="A-02-02-02-008-007"/>
    <s v="Celebrado"/>
    <s v="En ejecución"/>
    <s v="AO-004-2020"/>
    <x v="0"/>
    <x v="34"/>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91"/>
    <x v="0"/>
    <s v="20206231410000013E"/>
    <n v="79756"/>
    <x v="0"/>
    <x v="29"/>
    <x v="3"/>
    <s v="Acuerdo Marco de Precios "/>
    <x v="1"/>
    <s v="Contratar los enlaces a Internet y servicio complementario de Wifi."/>
    <n v="81112100"/>
    <s v="Servicios de internet"/>
    <n v="93318300"/>
    <n v="23520"/>
    <s v="C-1199-1002-10-0-1199001-02 "/>
    <s v="Celebrado"/>
    <s v="En ejecución"/>
    <s v="OC-46722"/>
    <x v="0"/>
    <x v="35"/>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3"/>
    <s v="20206231407000001E"/>
    <s v="MC-007-2020"/>
    <x v="0"/>
    <x v="29"/>
    <x v="0"/>
    <s v="Mínima Cuantía"/>
    <x v="0"/>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s v="Celebrado"/>
    <s v="En ejecución"/>
    <s v="AO-005-2020"/>
    <x v="0"/>
    <x v="34"/>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0"/>
    <s v="20206231405000070E"/>
    <s v="SAMC-001-2020"/>
    <x v="0"/>
    <x v="29"/>
    <x v="3"/>
    <s v="Menor Cuantía"/>
    <x v="0"/>
    <s v="Mantenimiento preventivo y correctivo incluido repuestos para el parque automotor ubicado en Bogotá y Regional Andina sedes Tunja, Ibagué y Neiva."/>
    <n v="78181502"/>
    <s v="Servicios de mantenimiento y reparación de vehículos"/>
    <n v="160000000"/>
    <n v="21520"/>
    <s v="A-02-02-02-008-007 "/>
    <s v="Celebrado"/>
    <s v="En ejecución"/>
    <s v="CO-044-2020"/>
    <x v="7"/>
    <x v="36"/>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6"/>
    <x v="4"/>
    <s v="20206231410000014E"/>
    <n v="81265"/>
    <x v="0"/>
    <x v="29"/>
    <x v="3"/>
    <s v="Acuerdo Marco de Precios "/>
    <x v="0"/>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s v="Celebrado"/>
    <s v="En ejecución"/>
    <n v="45811"/>
    <x v="0"/>
    <x v="37"/>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0"/>
    <d v="1899-12-30T00:00:00"/>
    <n v="0"/>
    <d v="1899-12-30T00:00:00"/>
    <n v="0"/>
    <d v="1899-12-30T00:00:00"/>
    <n v="0"/>
    <d v="1899-12-30T00:00:00"/>
    <n v="0"/>
    <d v="1899-12-30T00:00:00"/>
    <n v="0"/>
    <d v="1899-12-30T00:00:00"/>
    <n v="60464778.409999996"/>
    <n v="0"/>
    <d v="1899-12-30T00:00:00"/>
    <n v="0"/>
    <d v="1899-12-30T00:00:00"/>
    <n v="0"/>
    <d v="1899-12-30T00:00:00"/>
    <n v="0"/>
    <d v="1899-12-30T00:00:00"/>
    <n v="240"/>
  </r>
  <r>
    <s v="Tienda Virtual "/>
    <n v="197"/>
    <x v="4"/>
    <s v="20206231410000019E"/>
    <n v="81268"/>
    <x v="0"/>
    <x v="30"/>
    <x v="3"/>
    <s v="Acuerdo Marco de Precios "/>
    <x v="0"/>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s v="Celebrado"/>
    <s v="En ejecución"/>
    <n v="45923"/>
    <x v="0"/>
    <x v="38"/>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0"/>
    <d v="1899-12-30T00:00:00"/>
    <n v="0"/>
    <d v="1899-12-30T00:00:00"/>
    <n v="0"/>
    <d v="1899-12-30T00:00:00"/>
    <n v="0"/>
    <d v="1899-12-30T00:00:00"/>
    <n v="0"/>
    <d v="1899-12-30T00:00:00"/>
    <n v="0"/>
    <d v="1899-12-30T00:00:00"/>
    <n v="51817962.399999999"/>
    <n v="0"/>
    <d v="1899-12-30T00:00:00"/>
    <n v="0"/>
    <d v="1899-12-30T00:00:00"/>
    <n v="0"/>
    <d v="1899-12-30T00:00:00"/>
    <n v="0"/>
    <d v="1899-12-30T00:00:00"/>
    <n v="236"/>
  </r>
  <r>
    <s v="Tienda Virtual "/>
    <n v="198"/>
    <x v="4"/>
    <s v="20206231410000018E"/>
    <n v="81269"/>
    <x v="0"/>
    <x v="30"/>
    <x v="3"/>
    <s v="Acuerdo Marco de Precios "/>
    <x v="0"/>
    <s v="CONTRATAR EL SERVICIO INTEGRAL DE ASEO Y CAFETERIA REGION 14: Sede 1: PCM Bahía Solano, Sede 2: CFSM Quibdó."/>
    <s v="76111501 / 90101700 "/>
    <m/>
    <n v="22412453.199999999"/>
    <n v="24920"/>
    <s v="A-02-02-02-006-003 / A-02-02-02-008-005"/>
    <s v="Celebrado"/>
    <s v="En ejecución"/>
    <n v="45953"/>
    <x v="0"/>
    <x v="34"/>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0"/>
    <d v="1899-12-30T00:00:00"/>
    <n v="0"/>
    <d v="1899-12-30T00:00:00"/>
    <n v="0"/>
    <d v="1899-12-30T00:00:00"/>
    <n v="0"/>
    <d v="1899-12-30T00:00:00"/>
    <n v="0"/>
    <d v="1899-12-30T00:00:00"/>
    <n v="0"/>
    <d v="1899-12-30T00:00:00"/>
    <n v="22412453.199999999"/>
    <n v="0"/>
    <d v="1899-12-30T00:00:00"/>
    <n v="0"/>
    <d v="1899-12-30T00:00:00"/>
    <n v="0"/>
    <d v="1899-12-30T00:00:00"/>
    <n v="0"/>
    <d v="1899-12-30T00:00:00"/>
    <n v="235"/>
  </r>
  <r>
    <s v="Tienda Virtual "/>
    <n v="199"/>
    <x v="4"/>
    <s v="20206231410000017E"/>
    <n v="81270"/>
    <x v="0"/>
    <x v="30"/>
    <x v="3"/>
    <s v="Acuerdo Marco de Precios "/>
    <x v="0"/>
    <s v="CONTRATAR EL SERVICIO INTEGRAL DE ASEO Y CAFETERIA REGION 15: Sede 1: CFSM Arauca, Sede 2: PCM Puente Internacional José Antonio Páez."/>
    <s v="76111501 / 90101700 "/>
    <m/>
    <n v="33030409.199999999"/>
    <n v="25020"/>
    <s v="A-02-02-02-006-003 / A-02-02-02-008-005"/>
    <s v="Celebrado"/>
    <s v="En ejecución"/>
    <n v="45731"/>
    <x v="0"/>
    <x v="26"/>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Tienda Virtual "/>
    <n v="200"/>
    <x v="4"/>
    <s v="20206231410000016E"/>
    <n v="81271"/>
    <x v="0"/>
    <x v="30"/>
    <x v="3"/>
    <s v="Acuerdo Marco de Precios "/>
    <x v="0"/>
    <s v="CONTRATAR EL SERVICIO INTEGRAL DE ASEO Y CAFETERIA REGION 16: CFSM Puerto Carreño."/>
    <s v="76111501 / 90101700 "/>
    <m/>
    <n v="10395839.4"/>
    <n v="25120"/>
    <s v="A-02-02-02-006-003 / A-02-02-02-008-005"/>
    <s v="Celebrado"/>
    <s v="En ejecución"/>
    <n v="45955"/>
    <x v="0"/>
    <x v="34"/>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0"/>
    <d v="1899-12-30T00:00:00"/>
    <n v="0"/>
    <d v="1899-12-30T00:00:00"/>
    <n v="0"/>
    <d v="1899-12-30T00:00:00"/>
    <n v="0"/>
    <d v="1899-12-30T00:00:00"/>
    <n v="0"/>
    <d v="1899-12-30T00:00:00"/>
    <n v="0"/>
    <d v="1899-12-30T00:00:00"/>
    <n v="10395838.99"/>
    <n v="0"/>
    <d v="1899-12-30T00:00:00"/>
    <n v="0"/>
    <d v="1899-12-30T00:00:00"/>
    <n v="0"/>
    <d v="1899-12-30T00:00:00"/>
    <n v="0"/>
    <d v="1899-12-30T00:00:00"/>
    <n v="235"/>
  </r>
  <r>
    <s v="Tienda Virtual "/>
    <n v="201"/>
    <x v="4"/>
    <s v="20206231410000015E"/>
    <n v="81272"/>
    <x v="0"/>
    <x v="30"/>
    <x v="3"/>
    <s v="Acuerdo Marco de Precios "/>
    <x v="0"/>
    <s v="CONTRATAR EL SERVICIO INTEGRAL DE ASEO Y CAFETERIA REGION 18: PCM Puerto INIRIDA."/>
    <s v="76111501 / 90101700 "/>
    <m/>
    <n v="10953977.800000001"/>
    <n v="25220"/>
    <s v="A-02-02-02-006-003 / A-02-02-02-008-005"/>
    <s v="Celebrado"/>
    <s v="En ejecución"/>
    <n v="45954"/>
    <x v="0"/>
    <x v="34"/>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0"/>
    <d v="1899-12-30T00:00:00"/>
    <n v="0"/>
    <d v="1899-12-30T00:00:00"/>
    <n v="0"/>
    <d v="1899-12-30T00:00:00"/>
    <n v="0"/>
    <d v="1899-12-30T00:00:00"/>
    <n v="0"/>
    <d v="1899-12-30T00:00:00"/>
    <n v="0"/>
    <d v="1899-12-30T00:00:00"/>
    <n v="10953977.800000001"/>
    <n v="0"/>
    <d v="1899-12-30T00:00:00"/>
    <n v="0"/>
    <d v="1899-12-30T00:00:00"/>
    <n v="0"/>
    <d v="1899-12-30T00:00:00"/>
    <n v="0"/>
    <d v="1899-12-30T00:00:00"/>
    <n v="235"/>
  </r>
  <r>
    <s v="Secop II"/>
    <n v="71"/>
    <x v="4"/>
    <s v="20206231405000050E"/>
    <s v="MC-008-2020"/>
    <x v="0"/>
    <x v="31"/>
    <x v="0"/>
    <s v="Mínima Cuantía"/>
    <x v="0"/>
    <s v="CONTRATAR EL SERVICIO DE MANTENIMIENTO PREVENTIVO Y CORRECTIVO INCLUIDO REPUESTOS PARA LOS VEHÍCULOS MULTIMARCA EN LA REGIONAL OCCIDENTE."/>
    <s v="78181502/03/05/07"/>
    <m/>
    <n v="17000000"/>
    <n v="20720"/>
    <s v="A-02-02-02-008-007"/>
    <s v="Celebrado"/>
    <s v="En ejecución"/>
    <s v="AO-003-2020"/>
    <x v="0"/>
    <x v="34"/>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84"/>
    <x v="4"/>
    <s v="20206231405000066E"/>
    <s v="PCD-038-2020"/>
    <x v="0"/>
    <x v="31"/>
    <x v="2"/>
    <s v="Prestación de Servicios Profesionales "/>
    <x v="3"/>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s v="Retirad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5"/>
    <x v="3"/>
    <s v="20206231405000047E"/>
    <s v="SIP-002-2020"/>
    <x v="0"/>
    <x v="32"/>
    <x v="3"/>
    <s v="Subasta Inversa Electrónica"/>
    <x v="1"/>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s v="Celebrado"/>
    <s v="En ejecución"/>
    <s v="CO-046-2020"/>
    <x v="7"/>
    <x v="39"/>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67"/>
    <x v="3"/>
    <s v="20206231411000009E"/>
    <s v="SIP-003-2020"/>
    <x v="0"/>
    <x v="32"/>
    <x v="3"/>
    <s v="Subasta Inversa Electrónica"/>
    <x v="0"/>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s v="En Tramite"/>
    <s v="N/A"/>
    <s v="N/A"/>
    <x v="4"/>
    <x v="15"/>
    <s v="N/A"/>
    <s v="N/A"/>
    <s v="N/A"/>
    <s v="N/A"/>
    <s v="N/A"/>
    <s v="N/A"/>
    <s v="N/A"/>
    <d v="1899-12-30T00:00:00"/>
    <n v="0"/>
    <n v="0"/>
    <n v="0"/>
    <n v="0"/>
    <n v="0"/>
    <s v="N/A"/>
    <d v="1899-12-30T00:00:00"/>
    <s v="N/A"/>
    <m/>
    <m/>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99"/>
    <x v="4"/>
    <s v="20206231410000012E"/>
    <n v="76863"/>
    <x v="0"/>
    <x v="32"/>
    <x v="3"/>
    <s v="Grandes Superficies"/>
    <x v="6"/>
    <s v="CONTRATAR LA ADQUISICION DE SILLAS PARA LOS FUNCIONARIOS DE MIGRACION COLOMBIA"/>
    <n v="56101500"/>
    <m/>
    <n v="19500000"/>
    <n v="22620"/>
    <s v="A-02-01-01-003-008"/>
    <s v="Celebrado"/>
    <s v="En ejecución"/>
    <n v="45477"/>
    <x v="5"/>
    <x v="4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114"/>
    <x v="0"/>
    <s v="20206231403000006E"/>
    <s v="SIP-006-2020"/>
    <x v="0"/>
    <x v="32"/>
    <x v="3"/>
    <s v="Subasta Inversa Electrónica"/>
    <x v="1"/>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s v="Celebrado"/>
    <s v="En ejecución"/>
    <s v="CO-042-2020"/>
    <x v="7"/>
    <x v="41"/>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3"/>
    <x v="0"/>
    <s v="20206231405000062E"/>
    <s v="PCD-036-2020"/>
    <x v="0"/>
    <x v="33"/>
    <x v="2"/>
    <s v="Prestación de apoyo a la Gestión"/>
    <x v="0"/>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s v="Celebrado"/>
    <s v="En ejecución"/>
    <s v="CO-033-2020"/>
    <x v="5"/>
    <x v="4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58"/>
    <x v="0"/>
    <s v="20206231405000060E"/>
    <s v="PCD-035-2020"/>
    <x v="0"/>
    <x v="33"/>
    <x v="2"/>
    <s v="Prestación de apoyo a la Gestión"/>
    <x v="6"/>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s v="Celebrado"/>
    <s v="En ejecución"/>
    <s v="CO-034-2020"/>
    <x v="5"/>
    <x v="40"/>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68"/>
    <x v="3"/>
    <s v="20206231405000065E"/>
    <s v="SIP-004-2020"/>
    <x v="0"/>
    <x v="33"/>
    <x v="3"/>
    <s v="Subasta Inversa Electrónica"/>
    <x v="0"/>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s v="En Tramite"/>
    <s v="N/A"/>
    <s v="N/A"/>
    <x v="4"/>
    <x v="15"/>
    <s v="N/A"/>
    <s v="N/A"/>
    <s v="N/A"/>
    <s v="N/A"/>
    <s v="N/A"/>
    <s v="N/A"/>
    <s v="N/A"/>
    <d v="1899-12-30T00:00:00"/>
    <n v="0"/>
    <n v="0"/>
    <n v="0"/>
    <n v="0"/>
    <n v="0"/>
    <s v="N/A"/>
    <d v="1899-12-30T00:00:00"/>
    <s v="N/A"/>
    <m/>
    <m/>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0"/>
    <x v="0"/>
    <s v="20206231405000077E"/>
    <s v="PCD-037-2020"/>
    <x v="0"/>
    <x v="34"/>
    <x v="2"/>
    <s v="Prestación de apoyo a la Gestión"/>
    <x v="1"/>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s v="Celebrado"/>
    <s v="En ejecución"/>
    <s v="CO-036-2020"/>
    <x v="0"/>
    <x v="42"/>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x v="0"/>
    <s v="20206231405000056E"/>
    <s v="SIP-007-2020"/>
    <x v="0"/>
    <x v="34"/>
    <x v="3"/>
    <s v="Subasta Inversa Electrónica"/>
    <x v="1"/>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5"/>
    <x v="3"/>
    <s v="20206231403000005E"/>
    <s v="SIP-005-2020"/>
    <x v="0"/>
    <x v="34"/>
    <x v="3"/>
    <s v="Subasta Inversa Electrónica"/>
    <x v="1"/>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s v="En Tramite"/>
    <s v="N/A"/>
    <s v="N/A"/>
    <x v="4"/>
    <x v="15"/>
    <s v="N/A"/>
    <s v="N/A"/>
    <s v="N/A"/>
    <s v="N/A"/>
    <s v="N/A"/>
    <s v="N/A"/>
    <s v="N/A"/>
    <d v="1899-12-30T00:00:00"/>
    <n v="0"/>
    <n v="0"/>
    <n v="0"/>
    <n v="0"/>
    <n v="0"/>
    <s v="N/A"/>
    <d v="1899-12-30T00:00:00"/>
    <s v="N/A"/>
    <m/>
    <m/>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6"/>
    <x v="0"/>
    <s v="20206231405000054E"/>
    <s v="SIP-008-2020"/>
    <x v="0"/>
    <x v="34"/>
    <x v="3"/>
    <s v="Subasta Inversa Electrónica"/>
    <x v="1"/>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s v="En Tramite"/>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0"/>
    <x v="0"/>
    <s v="20206231405000058E"/>
    <s v="SIP-009-2020"/>
    <x v="0"/>
    <x v="35"/>
    <x v="3"/>
    <s v="Subasta Inversa Electrónica"/>
    <x v="0"/>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s v="En Tramite"/>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5"/>
    <x v="3"/>
    <s v="20206231405000068E"/>
    <s v="MC-011-2020"/>
    <x v="0"/>
    <x v="35"/>
    <x v="0"/>
    <s v="Mínima Cuantía"/>
    <x v="0"/>
    <s v="CONTRATAR EL SERVICIO DE MANTENIMIENTO PREVENTIVO Y CORRECTIVO INCLUIDO REPUESTOS PARA EL PARQUE AUTOMOTOR DE LA REGIONAL AMAZONAS."/>
    <n v="78181502"/>
    <s v="Servicios de mantenimiento y reparación de vehículos"/>
    <n v="17000000"/>
    <n v="21420"/>
    <s v="A-02-02-02-008-007"/>
    <s v="Celebrado"/>
    <s v="En ejecución"/>
    <s v="AO-006-2020"/>
    <x v="0"/>
    <x v="21"/>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3"/>
    <s v="20206231405000067E"/>
    <s v="MC-012-2020"/>
    <x v="0"/>
    <x v="35"/>
    <x v="0"/>
    <s v="Mínima Cuantía"/>
    <x v="0"/>
    <s v="CONTRATAR EL SERVICIO DE MANTENIMIENTO PREVENTIVO Y CORRECTIVO INCLUIDO REPUESTOS PARA EL PARQUE AUTOMOTOR DE LA REGIONAL ANTIOQUIA."/>
    <n v="78181502"/>
    <s v="Servicios de mantenimiento y reparación de vehículos"/>
    <n v="17000000"/>
    <n v="21020"/>
    <s v="A-02-02-02-008-007"/>
    <s v="Celebrado"/>
    <s v="En ejecución"/>
    <s v="AO-007-2020"/>
    <x v="0"/>
    <x v="43"/>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79"/>
    <x v="0"/>
    <s v="20206231407000003E"/>
    <s v="MC-009-2020"/>
    <x v="0"/>
    <x v="35"/>
    <x v="0"/>
    <s v="Mínima Cuantía"/>
    <x v="0"/>
    <s v="Contratar el servicio de mantenimiento preventivo y correctivo incluido repuestos para el parque automotor asignado a la Regional Guajira."/>
    <n v="78181502"/>
    <s v="Servicios de mantenimiento y reparación de vehículos"/>
    <n v="37000000"/>
    <n v="20920"/>
    <s v="A-02-02-02-008-007 "/>
    <s v="Celebrado"/>
    <s v="En ejecución"/>
    <s v="AO-009-2020"/>
    <x v="0"/>
    <x v="43"/>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80"/>
    <x v="0"/>
    <s v="20206231407000002E"/>
    <s v="MC-010-2020"/>
    <x v="0"/>
    <x v="35"/>
    <x v="0"/>
    <s v="Mínima Cuantía"/>
    <x v="0"/>
    <s v="Contratar el servicio de mantenimiento preventivo y correctivo incluido repuestos para el parque automotor de la regional Eje Cafetero."/>
    <n v="78181502"/>
    <s v="Servicios de mantenimiento y reparación de vehículos"/>
    <n v="17000000"/>
    <n v="20820"/>
    <s v="A-02-02-02-008-007 "/>
    <s v="Celebrado"/>
    <s v="En ejecución"/>
    <s v="AO-008-2020"/>
    <x v="0"/>
    <x v="44"/>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84"/>
    <x v="4"/>
    <s v="20206231405000066E"/>
    <s v="PCD-038-2020a"/>
    <x v="0"/>
    <x v="35"/>
    <x v="2"/>
    <s v="Prestación de Servicios Profesionales "/>
    <x v="3"/>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s v="Celebrado"/>
    <s v="En ejecución"/>
    <s v="CO-038-2020a"/>
    <x v="0"/>
    <x v="45"/>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94"/>
    <x v="1"/>
    <s v="20206231405000053E"/>
    <s v="PCD-039-2020"/>
    <x v="0"/>
    <x v="35"/>
    <x v="2"/>
    <s v="Exclusividad"/>
    <x v="1"/>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s v="Celebrado"/>
    <s v="En ejecución"/>
    <s v="CO-043-2020"/>
    <x v="7"/>
    <x v="36"/>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151"/>
    <x v="4"/>
    <s v="20206231405000066E"/>
    <s v="SIP-010-2020"/>
    <x v="0"/>
    <x v="35"/>
    <x v="3"/>
    <s v="Subasta Inversa Electrónica"/>
    <x v="0"/>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s v="En Tramite"/>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7"/>
    <x v="0"/>
    <s v="20206231405000057E"/>
    <s v="SAMC-002-2020"/>
    <x v="5"/>
    <x v="36"/>
    <x v="3"/>
    <s v="Menor Cuantía"/>
    <x v="6"/>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s v="Retirado"/>
    <s v="Cancelado"/>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7"/>
    <x v="4"/>
    <s v="20206231411000003E"/>
    <s v="MC-018-2020"/>
    <x v="5"/>
    <x v="37"/>
    <x v="0"/>
    <s v="Mínima Cuantía"/>
    <x v="0"/>
    <s v="CONTRATAR EL SUMINISTRO DE COMBUSTIBLE PARA EL PARQUE AUTOMOTOR Y PLANTAS ELÉCTRICAS DE LA REGIONAL ANTIOQUIA PCM BAHÍA SOLANO."/>
    <s v="15101505, 15101506"/>
    <s v="Combustible Diesesl / Gasolina Corriente "/>
    <n v="2337500"/>
    <n v="18320"/>
    <s v="A-02-02-01-003-003 "/>
    <s v="Desiert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4"/>
    <s v="20206231411000013E"/>
    <s v="MC-015-2020"/>
    <x v="5"/>
    <x v="37"/>
    <x v="0"/>
    <s v="Mínima Cuantía"/>
    <x v="0"/>
    <s v="CONTRATAR EL SUMINISTRO DE COMBUSTIBLE PARA EL PARQUE AUTOMOTOR Y PLANTAS ELÉCTRICAS DE LA REGIONAL SAN ANDRES Y PROVIDENCIA  – CFSM SAN ANDRES Y PROVIDENCIA"/>
    <s v="15101505, 15101506"/>
    <s v="Combustible Diesesl / Gasolina Corriente "/>
    <n v="4080000"/>
    <n v="22920"/>
    <s v="A-02-02-01-003-003 "/>
    <s v="Celebrado"/>
    <s v="En ejecución"/>
    <s v="AO-011-2020"/>
    <x v="7"/>
    <x v="46"/>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65"/>
    <x v="4"/>
    <s v="20206231411000012E"/>
    <s v="MC-016-2020"/>
    <x v="5"/>
    <x v="37"/>
    <x v="0"/>
    <s v="Mínima Cuantía"/>
    <x v="0"/>
    <s v="CONTRATAR EL SUMINISTRO DE COMBUSTIBLE PARA EL PARQUE AUTOMOTOR Y PLANTAS ELÉCTRICAS DE LA REGIONAL ANTIOQUIA  – PCMM CAPURGANA - TURBO"/>
    <s v="15101505, 15101506"/>
    <s v="Combustible Diesesl / Gasolina Corriente "/>
    <n v="7208000"/>
    <n v="23020"/>
    <s v="A-02-02-01-003-003 "/>
    <s v="Desiert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4"/>
    <s v="20206231411000018E"/>
    <s v="MC-017-2020"/>
    <x v="5"/>
    <x v="37"/>
    <x v="0"/>
    <s v="Mínima Cuantía"/>
    <x v="0"/>
    <s v="CONTRATAR EL SUMINISTRO DE COMBUSTIBLE PARA EL PARQUE AUTOMOTOR Y PLANTAS ELÉCTRICAS DE LA REGIONAL GUAJIRA  – CFSM MAICAO"/>
    <s v="15101505, 15101506"/>
    <s v="Combustible Diesesl / Gasolina Corriente "/>
    <n v="7480000"/>
    <n v="23120"/>
    <s v="A-02-02-01-003-003 "/>
    <s v="Desiert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4"/>
    <s v="20206231411000020E"/>
    <s v="SIP-014-2020"/>
    <x v="5"/>
    <x v="37"/>
    <x v="3"/>
    <s v="Subasta Inversa Electrónica"/>
    <x v="0"/>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s v="En Tramite"/>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4"/>
    <s v="20206231411000019E"/>
    <s v="MC-023-2020"/>
    <x v="5"/>
    <x v="37"/>
    <x v="0"/>
    <s v="Mínima Cuantía"/>
    <x v="0"/>
    <s v="CONTRATAR EL SUMINISTRO DE COMBUSTIBLE PARA EL PARQUE AUTOMOTOR Y PLANTAS ELÉCTRICAS DE LA REGIONAL ORINOQUIA – PCMF  PTO CARREÑO"/>
    <s v="15101505, 15101506"/>
    <s v="Combustible Diesesl / Gasolina Corriente "/>
    <n v="3826000"/>
    <n v="30920"/>
    <s v="A-02-02-01-003-003 "/>
    <s v="Desierto"/>
    <s v="N/A"/>
    <s v="N/A"/>
    <x v="4"/>
    <x v="15"/>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8"/>
    <x v="0"/>
    <s v="20206231407000009E"/>
    <s v="MC-014-2020"/>
    <x v="5"/>
    <x v="38"/>
    <x v="0"/>
    <s v="Mínima Cuantía"/>
    <x v="0"/>
    <s v="CONTRATAR EL SERVICIO DE MANTENIMIENTO PREVENTIVO Y CORRECTIVO INCLUIDO REPUESTOS PARA EL PARQUE AUTOMOTOR DE LA REGIONAL ORINOQUIA."/>
    <s v="78181502- 03 - 05 -07"/>
    <s v="Servicios de mantenimiento y reparación de vehículos"/>
    <n v="22000000"/>
    <s v="|28720"/>
    <s v="A-02-02-02-008-007 "/>
    <s v="Celebrado"/>
    <s v="En ejecución"/>
    <s v="AO-010-2020"/>
    <x v="7"/>
    <x v="47"/>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4"/>
    <s v="20206231410000025E"/>
    <n v="82641"/>
    <x v="5"/>
    <x v="39"/>
    <x v="3"/>
    <s v="Acuerdo Marco de Precios "/>
    <x v="0"/>
    <s v="CONTRATAR EL SERVICIO INTEGRAL DE ASEO Y CAFETERIA REGIÓN 8: SEDE 1: CFSM TUNJASEDE 2: CFSM YOPAL."/>
    <s v="76111501, 90101700"/>
    <s v="Servicios de limpieza y mantenimiento de edificios generales y de oficinas"/>
    <n v="22950000"/>
    <n v="31220"/>
    <s v="A-02-02-02-006-003 / A-02-02-02-008-005"/>
    <s v="Celebrado"/>
    <s v="En ejecución"/>
    <n v="47021"/>
    <x v="7"/>
    <x v="48"/>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0"/>
    <d v="1899-12-30T00:00:00"/>
    <n v="0"/>
    <d v="1899-12-30T00:00:00"/>
    <n v="0"/>
    <d v="1899-12-30T00:00:00"/>
    <n v="0"/>
    <d v="1899-12-30T00:00:00"/>
    <n v="0"/>
    <d v="1899-12-30T00:00:00"/>
    <n v="0"/>
    <d v="1899-12-30T00:00:00"/>
    <n v="21522543.620000001"/>
    <n v="0"/>
    <d v="1899-12-30T00:00:00"/>
    <n v="0"/>
    <d v="1899-12-30T00:00:00"/>
    <n v="0"/>
    <d v="1899-12-30T00:00:00"/>
    <n v="0"/>
    <d v="1899-12-30T00:00:00"/>
    <n v="200"/>
  </r>
  <r>
    <s v="Secop II"/>
    <n v="93"/>
    <x v="3"/>
    <s v="20206231403000003E"/>
    <s v="SIP-011-2020"/>
    <x v="5"/>
    <x v="40"/>
    <x v="3"/>
    <s v="Subasta Inversa Electrónica"/>
    <x v="1"/>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2"/>
    <x v="4"/>
    <s v="20206231410000023E"/>
    <n v="82585"/>
    <x v="5"/>
    <x v="41"/>
    <x v="3"/>
    <s v="Acuerdo Marco de Precios "/>
    <x v="0"/>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s v="Celebrado"/>
    <s v="En ejecución"/>
    <n v="46892"/>
    <x v="7"/>
    <x v="49"/>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0"/>
    <d v="1899-12-30T00:00:00"/>
    <n v="0"/>
    <d v="1899-12-30T00:00:00"/>
    <n v="0"/>
    <d v="1899-12-30T00:00:00"/>
    <n v="0"/>
    <d v="1899-12-30T00:00:00"/>
    <n v="0"/>
    <d v="1899-12-30T00:00:00"/>
    <n v="0"/>
    <d v="1899-12-30T00:00:00"/>
    <n v="41632290.829999998"/>
    <n v="0"/>
    <d v="1899-12-30T00:00:00"/>
    <n v="0"/>
    <d v="1899-12-30T00:00:00"/>
    <n v="0"/>
    <d v="1899-12-30T00:00:00"/>
    <n v="0"/>
    <d v="1899-12-30T00:00:00"/>
    <n v="211"/>
  </r>
  <r>
    <s v="Tienda Virtual "/>
    <n v="103"/>
    <x v="4"/>
    <s v="20206231410000022E"/>
    <n v="82557"/>
    <x v="5"/>
    <x v="41"/>
    <x v="3"/>
    <s v="Acuerdo Marco de Precios "/>
    <x v="0"/>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s v="Celebrado"/>
    <s v="En ejecución"/>
    <n v="46955"/>
    <x v="7"/>
    <x v="49"/>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x v="4"/>
    <s v="20206231410000024E"/>
    <n v="82587"/>
    <x v="5"/>
    <x v="41"/>
    <x v="3"/>
    <s v="Acuerdo Marco de Precios "/>
    <x v="0"/>
    <s v="CONTRATAR EL SERVICIO INTEGRAL DE ASEO Y CAFETERIA REGION 7: SEDE 1: NEIVA, SEDE 2: IBAGUÉ, SEDE 3: PUERTO LEGUIZAMO"/>
    <s v="76111501, 90101700"/>
    <s v="Servicios de limpieza y mantenimiento de edificios generales y de oficinas"/>
    <n v="52922190"/>
    <n v="31120"/>
    <s v="A-02-02-02-006-003 / A-02-02-02-008-005"/>
    <s v="Celebrado"/>
    <s v="En ejecución"/>
    <n v="46953"/>
    <x v="7"/>
    <x v="49"/>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0"/>
    <d v="1899-12-30T00:00:00"/>
    <n v="0"/>
    <d v="1899-12-30T00:00:00"/>
    <n v="0"/>
    <d v="1899-12-30T00:00:00"/>
    <n v="0"/>
    <d v="1899-12-30T00:00:00"/>
    <n v="0"/>
    <d v="1899-12-30T00:00:00"/>
    <n v="0"/>
    <d v="1899-12-30T00:00:00"/>
    <n v="46203161.93"/>
    <n v="0"/>
    <d v="1899-12-30T00:00:00"/>
    <n v="0"/>
    <d v="1899-12-30T00:00:00"/>
    <n v="0"/>
    <d v="1899-12-30T00:00:00"/>
    <n v="0"/>
    <d v="1899-12-30T00:00:00"/>
    <n v="272"/>
  </r>
  <r>
    <s v="Secop II"/>
    <n v="69"/>
    <x v="3"/>
    <s v="20206231405000073E"/>
    <s v="SIP-012-2020"/>
    <x v="5"/>
    <x v="42"/>
    <x v="3"/>
    <s v="Subasta Inversa Electrónica"/>
    <x v="0"/>
    <s v="Contratar la adquisición de aires acondicionados con instalación para las diferentes sedes de Migración Colombia a nivel nacional."/>
    <n v="40101701"/>
    <s v="Componentes y Equipos para Distribución y Sistemas de Acondicionamiento"/>
    <n v="125000000"/>
    <n v="25620"/>
    <s v="A-02-01-01-004-003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6"/>
    <x v="4"/>
    <s v="20206231410000026E"/>
    <n v="82642"/>
    <x v="5"/>
    <x v="42"/>
    <x v="3"/>
    <s v="Acuerdo Marco de Precios "/>
    <x v="0"/>
    <s v="CONTRATAR EL SERVICIO INTEGRAL DE ASEO Y CAFETERIA REGIÓN 10: SEDE 1: CFSM VILLAVICENCIO"/>
    <s v="76111501, 90101700"/>
    <s v="Servicios de limpieza y mantenimiento de edificios generales y de oficinas"/>
    <n v="12550000"/>
    <n v="31320"/>
    <s v="A-02-02-02-006-003 / A-02-02-02-008-005"/>
    <s v="Celebrado"/>
    <s v="En ejecución"/>
    <n v="47020"/>
    <x v="7"/>
    <x v="48"/>
    <s v="Orden de Compra "/>
    <s v="Regional Orinoquia"/>
    <s v="Villavicencio"/>
    <s v="KIOS SAS"/>
    <n v="900562598"/>
    <n v="8"/>
    <n v="122420"/>
    <d v="2020-04-28T00:00:00"/>
    <n v="11526198.310000001"/>
    <n v="0"/>
    <n v="0"/>
    <n v="0"/>
    <n v="11526198.310000001"/>
    <s v="N/A"/>
    <d v="1899-12-30T00:00:00"/>
    <s v="41 CUMPLIM+ PAGO D SALARIOS_PRESTAC SOC LEGALES"/>
    <d v="2020-04-07T00:00:00"/>
    <d v="2020-10-31T00:00:00"/>
    <n v="207"/>
    <s v="EDISON GUTIERREZ FORERO "/>
    <n v="86069766"/>
    <n v="0"/>
    <d v="1899-12-30T00:00:00"/>
    <n v="0"/>
    <d v="1899-12-30T00:00:00"/>
    <n v="0"/>
    <d v="1899-12-30T00:00:00"/>
    <n v="0"/>
    <d v="1899-12-30T00:00:00"/>
    <n v="0"/>
    <d v="1899-12-30T00:00:00"/>
    <n v="0"/>
    <d v="1899-12-30T00:00:00"/>
    <n v="11526198.310000001"/>
    <n v="0"/>
    <d v="1899-12-30T00:00:00"/>
    <n v="0"/>
    <d v="1899-12-30T00:00:00"/>
    <n v="0"/>
    <d v="1899-12-30T00:00:00"/>
    <n v="0"/>
    <d v="1899-12-30T00:00:00"/>
    <n v="207"/>
  </r>
  <r>
    <s v="Secop II"/>
    <n v="101"/>
    <x v="3"/>
    <s v="20206231405000074E"/>
    <s v="SABP-001-2020"/>
    <x v="5"/>
    <x v="43"/>
    <x v="3"/>
    <s v="Bolsa de Productos "/>
    <x v="6"/>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9"/>
    <x v="3"/>
    <s v="20206231405000091E"/>
    <s v="SIP-013-2020"/>
    <x v="5"/>
    <x v="43"/>
    <x v="3"/>
    <s v="Subasta Inversa Electrónica"/>
    <x v="1"/>
    <s v="Servicio de soporte especializado para la plataforma Oracle"/>
    <n v="43232300"/>
    <s v="Difusión de tecnologías de información y telecomunicaciones"/>
    <n v="236158999"/>
    <n v="285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4"/>
    <x v="3"/>
    <s v="20206231405000099E "/>
    <s v="PCD-040-2020"/>
    <x v="5"/>
    <x v="43"/>
    <x v="2"/>
    <s v="Prestación de Servicios Profesionales "/>
    <x v="0"/>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s v="Celebrado"/>
    <s v="En ejecución"/>
    <s v="CO-040-2020"/>
    <x v="0"/>
    <x v="35"/>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x v="3"/>
    <s v="20206231405000061E"/>
    <s v="MC-013-2020"/>
    <x v="5"/>
    <x v="44"/>
    <x v="0"/>
    <s v="Mínima Cuantía"/>
    <x v="0"/>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s v="Celebrado"/>
    <s v="En ejecución"/>
    <s v="AO-014-2020"/>
    <x v="7"/>
    <x v="5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Secop II"/>
    <n v="72"/>
    <x v="3"/>
    <s v="20206231405000080E"/>
    <s v="MC-020-2020"/>
    <x v="5"/>
    <x v="45"/>
    <x v="0"/>
    <s v="Mínima Cuantía"/>
    <x v="0"/>
    <s v="CONTRATAR EL SERVICIO DE MANTENIMIENTO PREVENTIVO Y CORRECTIVO INCLUIDO REPUESTOS PARA EL PARQUE AUTOMOTOR REGIONAL ORIENTE EN LA SEDE DE CUCUTA."/>
    <n v="78181502"/>
    <s v="Servicios de mantenimiento y reparación de vehículos"/>
    <n v="39500000"/>
    <n v="290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6"/>
    <x v="3"/>
    <s v="20206231407000007E"/>
    <s v="MC-019-2020"/>
    <x v="5"/>
    <x v="45"/>
    <x v="0"/>
    <s v="Mínima Cuantía"/>
    <x v="0"/>
    <s v="CONTRATAR EL SERVICIO DE MANTENIMIENTO PREVENTIVO Y CORRECTIVO INCLUIDO REPUESTOS PARA EL PARQUE AUTOMOTOR DE LA REGIONAL NARIÑO."/>
    <n v="78181502"/>
    <s v="Servicios de mantenimiento y reparación de vehículos"/>
    <n v="25000000"/>
    <n v="288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86"/>
    <x v="0"/>
    <s v="20206231410000030E"/>
    <s v="Evento No.82427"/>
    <x v="5"/>
    <x v="45"/>
    <x v="3"/>
    <s v="Acuerdo Marco de Precios "/>
    <x v="6"/>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s v="Celebrado"/>
    <s v="En ejecución"/>
    <s v="Orden de compra 46894"/>
    <x v="7"/>
    <x v="49"/>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0"/>
    <s v="20206231410000029E"/>
    <s v="Eventos No.82422"/>
    <x v="5"/>
    <x v="45"/>
    <x v="3"/>
    <s v="Acuerdo Marco de Precios "/>
    <x v="6"/>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s v="Celebrado"/>
    <s v="En ejecución"/>
    <s v="Orden de compra 46893"/>
    <x v="7"/>
    <x v="49"/>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0"/>
    <s v=" 20206231410000028E"/>
    <s v="Eventos No.82420"/>
    <x v="5"/>
    <x v="45"/>
    <x v="3"/>
    <s v="Acuerdo Marco de Precios "/>
    <x v="6"/>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s v="Celebrado"/>
    <s v="En ejecución"/>
    <s v="Orden de compra 46891"/>
    <x v="7"/>
    <x v="49"/>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Tienda Virtual "/>
    <n v="86"/>
    <x v="0"/>
    <s v="20206231410000027E"/>
    <s v="Eventos No.82403"/>
    <x v="5"/>
    <x v="45"/>
    <x v="3"/>
    <s v="Acuerdo Marco de Precios "/>
    <x v="6"/>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s v="Celebrado"/>
    <s v="En ejecución"/>
    <s v="Orden de compra 46889"/>
    <x v="7"/>
    <x v="49"/>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73"/>
    <x v="3"/>
    <s v="20206231407000005E"/>
    <s v="MC-021-2020"/>
    <x v="5"/>
    <x v="46"/>
    <x v="0"/>
    <s v="Mínima Cuantía"/>
    <x v="0"/>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3"/>
    <x v="0"/>
    <s v="20206231403000014E"/>
    <s v="PCD-043-2020"/>
    <x v="5"/>
    <x v="46"/>
    <x v="2"/>
    <s v="Urgencia Manifiesta"/>
    <x v="6"/>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s v="Celebrado"/>
    <s v="En ejecución"/>
    <s v="CO-041-2020"/>
    <x v="7"/>
    <x v="51"/>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74"/>
    <x v="3"/>
    <s v="20206231407000006E"/>
    <s v="MC-022-2020"/>
    <x v="5"/>
    <x v="46"/>
    <x v="0"/>
    <s v="Mínima Cuantía"/>
    <x v="0"/>
    <s v="CONTRATAR EL SERVICIO DE MANTENIMIENTO PREVENTIVO Y CORRECTIVO INCLUIDO REPUESTOS PARA EL PARQUE AUTOMOTOR DE LA  REGIONAL CARIBE"/>
    <n v="78181502"/>
    <s v="Servicios de mantenimiento y reparación de vehículos"/>
    <n v="39500000"/>
    <n v="289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5"/>
    <x v="3"/>
    <s v="20206231403000007E"/>
    <s v="PCD-042-2020"/>
    <x v="5"/>
    <x v="47"/>
    <x v="2"/>
    <s v="Prestación de Servicios Profesionales "/>
    <x v="5"/>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2"/>
    <x v="3"/>
    <s v=" 20206231407000012E"/>
    <s v="MC-024-2020"/>
    <x v="5"/>
    <x v="47"/>
    <x v="0"/>
    <s v="Mínima Cuantía"/>
    <x v="1"/>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3"/>
    <x v="0"/>
    <s v="20206231405000083E"/>
    <s v="PCD-044-2020"/>
    <x v="5"/>
    <x v="48"/>
    <x v="2"/>
    <s v="Prestación de Servicios Profesionales "/>
    <x v="1"/>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1"/>
    <x v="3"/>
    <s v="20206231407000011E"/>
    <s v="MC-025-2020"/>
    <x v="5"/>
    <x v="48"/>
    <x v="0"/>
    <s v="Mínima Cuantía"/>
    <x v="1"/>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5"/>
    <x v="4"/>
    <s v="20206231405000100E"/>
    <s v="PCD-041-2020"/>
    <x v="6"/>
    <x v="49"/>
    <x v="2"/>
    <s v="Prestación de Servicios Profesionales "/>
    <x v="7"/>
    <s v="Contratar la Prestación de los Servicios Profesionales para la Oficina de Comunicaciones, de acuerdo con las condiciones y especificaciones técnicas descritas en los estudios previos."/>
    <n v="80161500"/>
    <s v="Servicios de apoyo gerencial"/>
    <n v="56000000"/>
    <n v="33920"/>
    <s v="A-02-02-02-008-007"/>
    <s v="Celebrado"/>
    <s v="En ejecución"/>
    <s v="CO-045-2020"/>
    <x v="7"/>
    <x v="52"/>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0"/>
    <s v="20206231405000082E"/>
    <s v="PCD-045-2020"/>
    <x v="6"/>
    <x v="50"/>
    <x v="2"/>
    <s v="Prestación de Servicios Profesionales "/>
    <x v="1"/>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23"/>
    <x v="0"/>
    <s v="20206231403000010E"/>
    <s v="PCD-046-2020"/>
    <x v="6"/>
    <x v="51"/>
    <x v="2"/>
    <s v="Exclusividad"/>
    <x v="0"/>
    <s v="Adquirir certificados de firma digital de conformidad con las especificaciones de la Unidad Administrativa Especial Migración Colombia."/>
    <n v="43233200"/>
    <s v="Software de seguridad y protección"/>
    <n v="39527040"/>
    <n v="30720"/>
    <s v="C-1199-1002-8-0-1199018-02"/>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8"/>
    <x v="4"/>
    <s v="20206231405000102E"/>
    <s v="PCD-048-2020"/>
    <x v="6"/>
    <x v="52"/>
    <x v="2"/>
    <s v="Prestación de Servicios Profesionales "/>
    <x v="1"/>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9"/>
    <x v="0"/>
    <s v="20206231405000103E"/>
    <s v="PCD-047-2020"/>
    <x v="6"/>
    <x v="52"/>
    <x v="2"/>
    <s v="Exclusividad"/>
    <x v="1"/>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8"/>
    <x v="3"/>
    <s v="20206231403000012E"/>
    <s v="SIP-015-2020"/>
    <x v="6"/>
    <x v="53"/>
    <x v="3"/>
    <s v="Subasta Inversa Electrónica"/>
    <x v="1"/>
    <s v="Adquirir solución de almacenamiento."/>
    <n v="43201800"/>
    <s v="Difusión de Tecnología de Información y Telecomunicaciones "/>
    <n v="63493672"/>
    <n v="33420"/>
    <s v="C-1199-1002-10-0-1199001-02"/>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3"/>
    <x v="4"/>
    <s v="20206231407000015E"/>
    <s v="PCD-049-2020"/>
    <x v="6"/>
    <x v="54"/>
    <x v="2"/>
    <s v="Prestación de Servicios Profesionales "/>
    <x v="0"/>
    <s v="Contratar el servicio de mantenimiento preventivo y correctivo incluido el suministro de repuestos para los vehículos marca NISSAN a nivel nacional."/>
    <s v="78181502/03/05/07"/>
    <s v="Servicios de mantenimiento y reparación de vehículos"/>
    <n v="37000000"/>
    <n v="33920"/>
    <s v="A-02-02-02-008-007"/>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1"/>
    <x v="0"/>
    <s v="20206231407000014E"/>
    <s v="MC-031-2020"/>
    <x v="6"/>
    <x v="54"/>
    <x v="0"/>
    <s v="Mínima Cuantía"/>
    <x v="0"/>
    <s v="CONTRATAR EL SERVICIO DE MANTENIMIENTO PREVENTIVO Y CORRECTIVO INCLUIDO REPUESTOS PARA VEHICULOS MARCA CHEVROLET A NIVEL NACIONAL "/>
    <s v="78181502- 03 - 05 - 07"/>
    <s v="Servicios de mantenimiento y reparación de vehículos"/>
    <n v="35000000"/>
    <n v="340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4"/>
    <s v="20206231411000023E"/>
    <s v="MC-030-2020"/>
    <x v="6"/>
    <x v="55"/>
    <x v="0"/>
    <s v="Mínima Cuantía"/>
    <x v="0"/>
    <s v="CONTRATAR EL SUMINISTRO DE COMBUSTIBLE PARA EL PARQUE AUTOMOTOR Y PLANTAS ELÉCTRICAS DE LA REGIONAL GUAJIRA  – CFSM MAICAO"/>
    <s v="15101505, 15101506"/>
    <s v="Combustible Diesesl / Gasolina Corriente "/>
    <n v="7480000"/>
    <n v="23120"/>
    <s v="A-02-02-01-003-003 "/>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5"/>
    <x v="3"/>
    <s v="20206231405000088E"/>
    <s v="PCD-050-2020"/>
    <x v="6"/>
    <x v="56"/>
    <x v="2"/>
    <s v="Exclusividad"/>
    <x v="1"/>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s v="108."/>
    <x v="4"/>
    <s v="20206231411000024E"/>
    <s v="MC-033-2020"/>
    <x v="6"/>
    <x v="56"/>
    <x v="0"/>
    <s v="Mínima Cuantía"/>
    <x v="0"/>
    <s v="CONTRATAR EL SUMINISTRO DE COMBUSTIBLE PARA EL PARQUE AUTOMOTOR Y PLANTAS ELÉCTRICAS DE LA REGIONAL ORINOQUIA – PCMF  PTO CARREÑO"/>
    <s v="15101505, 15101506"/>
    <s v="Combustible Diesesl / Gasolina Corriente "/>
    <n v="3826000"/>
    <n v="30920"/>
    <s v="A-02-02-01-003-003 "/>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s v="119."/>
    <x v="4"/>
    <s v="20206231405000095E"/>
    <s v="MC-027-2020"/>
    <x v="6"/>
    <x v="56"/>
    <x v="0"/>
    <s v="Mínima Cuantía"/>
    <x v="7"/>
    <s v="Contratar la prestación del servicio de mantenimiento de equipos, elementos de sonido, fotografía y video de acuerdo a las condiciones técnicas solicitadas"/>
    <n v="72154066"/>
    <s v="Mantenimiento general de equipos de oficina"/>
    <n v="9000000"/>
    <n v="31420"/>
    <s v="A-02-02-02-008-007"/>
    <s v="En Tramite"/>
    <s v="N/A"/>
    <s v="N/A"/>
    <x v="4"/>
    <x v="15"/>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7"/>
    <x v="3"/>
    <s v="20206231407000018E"/>
    <s v="MC-028-2020"/>
    <x v="6"/>
    <x v="57"/>
    <x v="0"/>
    <s v="Mínima Cuantía"/>
    <x v="0"/>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5"/>
    <x v="3"/>
    <s v="20206231407000019E"/>
    <s v="MC-034-2020"/>
    <x v="6"/>
    <x v="57"/>
    <x v="0"/>
    <s v="Mínima Cuantía"/>
    <x v="0"/>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20"/>
    <x v="0"/>
    <s v="20206231405000105E"/>
    <s v="PCD-051-2020"/>
    <x v="6"/>
    <x v="57"/>
    <x v="2"/>
    <s v="Interadministrativo"/>
    <x v="3"/>
    <s v="Contratar la prestación del servicio de publicación y divulgación en el Diario Oficial, de normas y actos administrativos que demande  la Unidad Administrativa Especial Migración Colombia."/>
    <n v="82121506"/>
    <s v="Impresión de Publicaciones"/>
    <n v="6000000"/>
    <n v="34620"/>
    <s v="A-02-02-02-008-003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3"/>
    <x v="0"/>
    <s v="20206231403000016E"/>
    <s v="PCD-052-2020"/>
    <x v="6"/>
    <x v="57"/>
    <x v="2"/>
    <s v="Exclusividad"/>
    <x v="1"/>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0"/>
    <x v="0"/>
    <s v="20206231407000017E"/>
    <s v="PCD-053-2020"/>
    <x v="6"/>
    <x v="58"/>
    <x v="2"/>
    <s v="Exclusividad"/>
    <x v="1"/>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8"/>
    <x v="0"/>
    <s v="20206231403000011E"/>
    <s v="SIE-016-2020"/>
    <x v="6"/>
    <x v="58"/>
    <x v="3"/>
    <s v="Subasta Inversa Electrónica"/>
    <x v="1"/>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s v="En Tramite"/>
    <s v="N/A"/>
    <s v="N/A"/>
    <x v="4"/>
    <x v="1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0"/>
    <x v="5"/>
    <s v="20206231407000021E"/>
    <s v="MC-032-2020"/>
    <x v="6"/>
    <x v="55"/>
    <x v="0"/>
    <s v="Mínima Cuantía"/>
    <x v="0"/>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s v="En Tramite"/>
    <s v="N/A"/>
    <s v="N/A"/>
    <x v="7"/>
    <x v="53"/>
    <s v="Compraventa"/>
    <s v="Nivel Central"/>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4"/>
    <x v="5"/>
    <s v="20206231411000021E"/>
    <s v="SIP-017-2020"/>
    <x v="6"/>
    <x v="58"/>
    <x v="3"/>
    <s v="Subasta Inversa Electrónica"/>
    <x v="0"/>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s v="En Tramite"/>
    <s v="N/A"/>
    <s v="N/A"/>
    <x v="7"/>
    <x v="54"/>
    <s v="Compraventa"/>
    <s v="N/A"/>
    <s v="N/A"/>
    <s v="N/A"/>
    <s v="N/A"/>
    <s v="N/A"/>
    <s v="N/A"/>
    <d v="1899-12-30T00:00:00"/>
    <n v="0"/>
    <n v="0"/>
    <n v="0"/>
    <n v="0"/>
    <n v="0"/>
    <s v="N/A"/>
    <d v="1899-12-30T00:00:00"/>
    <s v="7 CALIDAD_CORRECTO FUNCIONAMIENTO DE LOS BIENES SUMISTRADOS"/>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m/>
    <m/>
    <x v="6"/>
    <m/>
    <m/>
    <x v="7"/>
    <x v="59"/>
    <x v="4"/>
    <m/>
    <x v="9"/>
    <m/>
    <m/>
    <m/>
    <m/>
    <m/>
    <m/>
    <m/>
    <m/>
    <m/>
    <x v="8"/>
    <x v="55"/>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2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0:F35" firstHeaderRow="1" firstDataRow="2" firstDataCol="1" rowPageCount="1" colPageCount="1"/>
  <pivotFields count="64">
    <pivotField showAll="0"/>
    <pivotField showAll="0" defaultSubtotal="0"/>
    <pivotField showAll="0"/>
    <pivotField showAll="0"/>
    <pivotField showAll="0"/>
    <pivotField showAll="0"/>
    <pivotField numFmtId="166" showAll="0"/>
    <pivotField axis="axisRow" showAll="0">
      <items count="6">
        <item x="2"/>
        <item x="1"/>
        <item x="0"/>
        <item x="3"/>
        <item x="4"/>
        <item t="default"/>
      </items>
    </pivotField>
    <pivotField showAll="0"/>
    <pivotField showAll="0"/>
    <pivotField showAll="0"/>
    <pivotField showAll="0"/>
    <pivotField showAll="0"/>
    <pivotField numFmtId="167" showAll="0"/>
    <pivotField showAll="0"/>
    <pivotField showAll="0"/>
    <pivotField showAll="0"/>
    <pivotField showAll="0"/>
    <pivotField showAll="0"/>
    <pivotField axis="axisCol" showAll="0">
      <items count="10">
        <item x="4"/>
        <item x="5"/>
        <item x="0"/>
        <item x="1"/>
        <item x="2"/>
        <item x="3"/>
        <item x="6"/>
        <item x="7"/>
        <item x="8"/>
        <item t="default"/>
      </items>
    </pivotField>
    <pivotField axis="axisPage" multipleItemSelectionAllowed="1" showAll="0">
      <items count="57">
        <item h="1" x="20"/>
        <item h="1" x="15"/>
        <item h="1" x="0"/>
        <item h="1" x="3"/>
        <item h="1" x="2"/>
        <item h="1" x="7"/>
        <item h="1" x="4"/>
        <item h="1" x="5"/>
        <item h="1" x="8"/>
        <item h="1" x="6"/>
        <item h="1" x="9"/>
        <item h="1" x="10"/>
        <item x="12"/>
        <item x="11"/>
        <item x="13"/>
        <item x="16"/>
        <item x="17"/>
        <item x="14"/>
        <item x="22"/>
        <item x="23"/>
        <item x="25"/>
        <item x="18"/>
        <item x="27"/>
        <item x="28"/>
        <item x="29"/>
        <item x="24"/>
        <item x="30"/>
        <item x="19"/>
        <item x="40"/>
        <item x="32"/>
        <item x="33"/>
        <item x="42"/>
        <item x="26"/>
        <item x="37"/>
        <item x="38"/>
        <item x="34"/>
        <item x="45"/>
        <item x="21"/>
        <item x="43"/>
        <item x="35"/>
        <item x="1"/>
        <item x="31"/>
        <item x="36"/>
        <item x="39"/>
        <item x="41"/>
        <item x="44"/>
        <item x="46"/>
        <item x="47"/>
        <item x="48"/>
        <item x="49"/>
        <item x="50"/>
        <item x="51"/>
        <item x="52"/>
        <item x="53"/>
        <item x="54"/>
        <item h="1" x="55"/>
        <item t="default"/>
      </items>
    </pivotField>
    <pivotField showAll="0"/>
    <pivotField showAll="0"/>
    <pivotField showAll="0"/>
    <pivotField showAll="0"/>
    <pivotField showAll="0"/>
    <pivotField showAll="0"/>
    <pivotField showAll="0"/>
    <pivotField showAll="0"/>
    <pivotField numFmtId="167" showAll="0"/>
    <pivotField showAll="0"/>
    <pivotField showAll="0"/>
    <pivotField showAll="0"/>
    <pivotField showAll="0"/>
    <pivotField showAll="0"/>
    <pivotField showAll="0"/>
    <pivotField showAll="0"/>
    <pivotField showAll="0"/>
    <pivotField showAll="0"/>
    <pivotField showAll="0"/>
    <pivotField showAll="0"/>
    <pivotField showAll="0"/>
    <pivotField numFmtId="167" showAll="0"/>
    <pivotField numFmtId="166" showAll="0"/>
    <pivotField numFmtId="167" showAll="0"/>
    <pivotField numFmtId="166" showAll="0"/>
    <pivotField numFmtId="167" showAll="0"/>
    <pivotField numFmtId="166" showAll="0"/>
    <pivotField numFmtId="167" showAll="0"/>
    <pivotField numFmtId="166" showAll="0"/>
    <pivotField numFmtId="167" showAll="0"/>
    <pivotField numFmtId="166" showAll="0"/>
    <pivotField numFmtId="167" showAll="0"/>
    <pivotField numFmtId="166" showAll="0"/>
    <pivotField dataField="1" numFmtId="167" showAll="0"/>
    <pivotField showAll="0"/>
    <pivotField numFmtId="166" showAll="0"/>
    <pivotField showAll="0"/>
    <pivotField numFmtId="166" showAll="0"/>
    <pivotField showAll="0"/>
    <pivotField numFmtId="166" showAll="0"/>
    <pivotField showAll="0"/>
    <pivotField numFmtId="166" showAll="0"/>
    <pivotField showAll="0"/>
  </pivotFields>
  <rowFields count="1">
    <field x="7"/>
  </rowFields>
  <rowItems count="4">
    <i>
      <x/>
    </i>
    <i>
      <x v="2"/>
    </i>
    <i>
      <x v="3"/>
    </i>
    <i t="grand">
      <x/>
    </i>
  </rowItems>
  <colFields count="1">
    <field x="19"/>
  </colFields>
  <colItems count="5">
    <i>
      <x/>
    </i>
    <i>
      <x v="1"/>
    </i>
    <i>
      <x v="2"/>
    </i>
    <i>
      <x v="7"/>
    </i>
    <i t="grand">
      <x/>
    </i>
  </colItems>
  <pageFields count="1">
    <pageField fld="20" hier="-1"/>
  </pageFields>
  <dataFields count="1">
    <dataField name="Suma de VALOR TOTAL DEL CONTRATO CON ADICIONES VIGENCIA" fld="54" baseField="0" baseItem="0" numFmtId="167"/>
  </dataFields>
  <formats count="1">
    <format dxfId="3">
      <pivotArea outline="0" collapsedLevelsAreSubtotals="1" fieldPosition="0"/>
    </format>
  </formats>
  <pivotTableStyleInfo name="PivotStyleDark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2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9:F27" firstHeaderRow="1" firstDataRow="2" firstDataCol="1" rowPageCount="1" colPageCount="1"/>
  <pivotFields count="64">
    <pivotField showAll="0"/>
    <pivotField showAll="0" defaultSubtotal="0"/>
    <pivotField axis="axisRow" showAll="0">
      <items count="8">
        <item x="3"/>
        <item x="4"/>
        <item x="0"/>
        <item x="2"/>
        <item x="1"/>
        <item x="5"/>
        <item x="6"/>
        <item t="default"/>
      </items>
    </pivotField>
    <pivotField showAll="0"/>
    <pivotField dataField="1" showAll="0"/>
    <pivotField axis="axisCol" showAll="0">
      <items count="9">
        <item x="4"/>
        <item x="0"/>
        <item x="5"/>
        <item x="1"/>
        <item x="2"/>
        <item x="3"/>
        <item x="6"/>
        <item x="7"/>
        <item t="default"/>
      </items>
    </pivotField>
    <pivotField axis="axisPage" numFmtId="166" multipleItemSelectionAllowed="1" showAll="0">
      <items count="61">
        <item h="1" x="0"/>
        <item h="1" x="1"/>
        <item h="1" x="2"/>
        <item h="1" x="3"/>
        <item h="1" x="4"/>
        <item h="1" x="5"/>
        <item h="1" x="6"/>
        <item h="1" x="7"/>
        <item h="1" x="8"/>
        <item h="1"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5"/>
        <item x="46"/>
        <item x="47"/>
        <item x="48"/>
        <item x="44"/>
        <item x="49"/>
        <item x="50"/>
        <item x="51"/>
        <item x="52"/>
        <item x="53"/>
        <item x="54"/>
        <item x="55"/>
        <item x="56"/>
        <item x="57"/>
        <item x="58"/>
        <item h="1" x="59"/>
        <item t="default"/>
      </items>
    </pivotField>
    <pivotField showAll="0"/>
    <pivotField showAll="0"/>
    <pivotField showAll="0"/>
    <pivotField showAll="0"/>
    <pivotField showAll="0"/>
    <pivotField showAll="0"/>
    <pivotField numFmtId="167"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7" showAll="0"/>
    <pivotField showAll="0"/>
    <pivotField showAll="0"/>
    <pivotField showAll="0"/>
    <pivotField showAll="0"/>
    <pivotField showAll="0"/>
    <pivotField showAll="0"/>
    <pivotField showAll="0"/>
    <pivotField showAll="0"/>
    <pivotField showAll="0"/>
    <pivotField showAll="0"/>
    <pivotField showAll="0"/>
    <pivotField showAll="0"/>
    <pivotField numFmtId="167" showAll="0"/>
    <pivotField numFmtId="166" showAll="0"/>
    <pivotField numFmtId="167" showAll="0"/>
    <pivotField numFmtId="166" showAll="0"/>
    <pivotField numFmtId="167" showAll="0"/>
    <pivotField numFmtId="166" showAll="0"/>
    <pivotField numFmtId="167" showAll="0"/>
    <pivotField numFmtId="166" showAll="0"/>
    <pivotField numFmtId="167" showAll="0"/>
    <pivotField numFmtId="166" showAll="0"/>
    <pivotField numFmtId="167" showAll="0"/>
    <pivotField numFmtId="166" showAll="0"/>
    <pivotField numFmtId="167" showAll="0"/>
    <pivotField showAll="0"/>
    <pivotField numFmtId="166" showAll="0"/>
    <pivotField showAll="0"/>
    <pivotField numFmtId="166" showAll="0"/>
    <pivotField showAll="0"/>
    <pivotField numFmtId="166" showAll="0"/>
    <pivotField showAll="0"/>
    <pivotField numFmtId="166" showAll="0"/>
    <pivotField showAll="0"/>
  </pivotFields>
  <rowFields count="1">
    <field x="2"/>
  </rowFields>
  <rowItems count="7">
    <i>
      <x/>
    </i>
    <i>
      <x v="1"/>
    </i>
    <i>
      <x v="2"/>
    </i>
    <i>
      <x v="3"/>
    </i>
    <i>
      <x v="4"/>
    </i>
    <i>
      <x v="5"/>
    </i>
    <i t="grand">
      <x/>
    </i>
  </rowItems>
  <colFields count="1">
    <field x="5"/>
  </colFields>
  <colItems count="5">
    <i>
      <x/>
    </i>
    <i>
      <x v="1"/>
    </i>
    <i>
      <x v="2"/>
    </i>
    <i>
      <x v="6"/>
    </i>
    <i t="grand">
      <x/>
    </i>
  </colItems>
  <pageFields count="1">
    <pageField fld="6" hier="-1"/>
  </pageFields>
  <dataFields count="1">
    <dataField name="Cuenta de N°PROCESO EN SECOP" fld="4" subtotal="count" baseField="0" baseItem="0"/>
  </dataFields>
  <pivotTableStyleInfo name="PivotStyleDark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1" cacheId="2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4:F15" firstHeaderRow="1" firstDataRow="2" firstDataCol="1" rowPageCount="1" colPageCount="1"/>
  <pivotFields count="64">
    <pivotField showAll="0"/>
    <pivotField showAll="0" defaultSubtotal="0"/>
    <pivotField showAll="0"/>
    <pivotField showAll="0"/>
    <pivotField dataField="1" showAll="0"/>
    <pivotField axis="axisCol" showAll="0">
      <items count="9">
        <item x="4"/>
        <item x="0"/>
        <item x="5"/>
        <item x="1"/>
        <item x="2"/>
        <item x="3"/>
        <item x="6"/>
        <item x="7"/>
        <item t="default"/>
      </items>
    </pivotField>
    <pivotField axis="axisPage" multipleItemSelectionAllowed="1" showAll="0">
      <items count="61">
        <item h="1" x="0"/>
        <item h="1" x="1"/>
        <item h="1" x="2"/>
        <item h="1" x="3"/>
        <item h="1" x="4"/>
        <item h="1" x="5"/>
        <item h="1" x="6"/>
        <item h="1" x="7"/>
        <item h="1" x="8"/>
        <item h="1"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5"/>
        <item x="46"/>
        <item x="47"/>
        <item x="48"/>
        <item x="44"/>
        <item x="49"/>
        <item x="50"/>
        <item x="51"/>
        <item x="52"/>
        <item x="53"/>
        <item x="54"/>
        <item x="55"/>
        <item x="56"/>
        <item x="57"/>
        <item x="58"/>
        <item h="1" x="59"/>
        <item t="default"/>
      </items>
    </pivotField>
    <pivotField showAll="0"/>
    <pivotField showAll="0"/>
    <pivotField axis="axisRow" multipleItemSelectionAllowed="1" showAll="0">
      <items count="11">
        <item x="1"/>
        <item x="2"/>
        <item x="0"/>
        <item x="3"/>
        <item x="4"/>
        <item x="5"/>
        <item x="6"/>
        <item x="7"/>
        <item x="8"/>
        <item x="9"/>
        <item t="default"/>
      </items>
    </pivotField>
    <pivotField showAll="0"/>
    <pivotField showAll="0"/>
    <pivotField showAll="0"/>
    <pivotField showAll="0"/>
    <pivotField showAll="0"/>
    <pivotField showAll="0"/>
    <pivotField multipleItemSelectionAllowed="1" showAll="0"/>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167" showAll="0" defaultSubtotal="0"/>
    <pivotField showAll="0"/>
    <pivotField showAll="0"/>
    <pivotField showAll="0" defaultSubtotal="0"/>
    <pivotField numFmtId="167" showAll="0"/>
    <pivotField showAll="0"/>
    <pivotField showAll="0"/>
    <pivotField showAll="0"/>
    <pivotField showAll="0"/>
    <pivotField showAll="0"/>
    <pivotField showAll="0"/>
    <pivotField showAll="0"/>
    <pivotField showAll="0"/>
    <pivotField numFmtId="167" showAll="0"/>
    <pivotField numFmtId="166" showAll="0"/>
    <pivotField numFmtId="167" showAll="0"/>
    <pivotField showAll="0"/>
    <pivotField numFmtId="167" showAll="0"/>
    <pivotField showAll="0"/>
    <pivotField numFmtId="167" showAll="0"/>
    <pivotField showAll="0"/>
    <pivotField numFmtId="167" showAll="0"/>
    <pivotField numFmtId="166" showAll="0"/>
    <pivotField numFmtId="167" showAll="0"/>
    <pivotField numFmtId="166" showAll="0"/>
    <pivotField numFmtId="167" showAll="0"/>
    <pivotField showAll="0"/>
    <pivotField showAll="0"/>
    <pivotField showAll="0"/>
    <pivotField numFmtId="166" showAll="0"/>
    <pivotField showAll="0"/>
    <pivotField showAll="0"/>
    <pivotField showAll="0"/>
    <pivotField showAll="0"/>
    <pivotField showAll="0"/>
  </pivotFields>
  <rowFields count="1">
    <field x="9"/>
  </rowFields>
  <rowItems count="10">
    <i>
      <x/>
    </i>
    <i>
      <x v="1"/>
    </i>
    <i>
      <x v="2"/>
    </i>
    <i>
      <x v="3"/>
    </i>
    <i>
      <x v="4"/>
    </i>
    <i>
      <x v="5"/>
    </i>
    <i>
      <x v="6"/>
    </i>
    <i>
      <x v="7"/>
    </i>
    <i>
      <x v="8"/>
    </i>
    <i t="grand">
      <x/>
    </i>
  </rowItems>
  <colFields count="1">
    <field x="5"/>
  </colFields>
  <colItems count="5">
    <i>
      <x/>
    </i>
    <i>
      <x v="1"/>
    </i>
    <i>
      <x v="2"/>
    </i>
    <i>
      <x v="6"/>
    </i>
    <i t="grand">
      <x/>
    </i>
  </colItems>
  <pageFields count="1">
    <pageField fld="6" hier="-1"/>
  </pageFields>
  <dataFields count="1">
    <dataField name="Cuenta de N°PROCESO EN SECOP" fld="4" subtotal="count" baseField="0" baseItem="0"/>
  </dataFields>
  <pivotTableStyleInfo name="PivotStyleDark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tabSelected="1" topLeftCell="B16" workbookViewId="0">
      <selection activeCell="G35" sqref="G35"/>
    </sheetView>
  </sheetViews>
  <sheetFormatPr baseColWidth="10" defaultRowHeight="15" x14ac:dyDescent="0.25"/>
  <cols>
    <col min="1" max="1" width="59.85546875" customWidth="1"/>
    <col min="2" max="2" width="22.42578125" customWidth="1"/>
    <col min="3" max="3" width="18.28515625" customWidth="1"/>
    <col min="4" max="4" width="16.7109375" customWidth="1"/>
    <col min="5" max="6" width="18.28515625" customWidth="1"/>
    <col min="7" max="7" width="14.5703125" customWidth="1"/>
    <col min="8" max="8" width="16.7109375" customWidth="1"/>
    <col min="9" max="9" width="6.5703125" customWidth="1"/>
    <col min="10" max="11" width="18.28515625" customWidth="1"/>
    <col min="12" max="12" width="17.140625" customWidth="1"/>
    <col min="13" max="13" width="21.5703125" customWidth="1"/>
    <col min="14" max="14" width="34.42578125" customWidth="1"/>
    <col min="15" max="15" width="23.140625" customWidth="1"/>
    <col min="16" max="16" width="24.5703125" customWidth="1"/>
    <col min="17" max="17" width="12.85546875" customWidth="1"/>
    <col min="18" max="18" width="18.28515625" customWidth="1"/>
    <col min="19" max="19" width="17.140625" customWidth="1"/>
    <col min="20" max="20" width="21.5703125" customWidth="1"/>
    <col min="21" max="21" width="34.4257812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2" spans="1:6" x14ac:dyDescent="0.25">
      <c r="A2" s="55" t="s">
        <v>6</v>
      </c>
      <c r="B2" t="s">
        <v>1132</v>
      </c>
    </row>
    <row r="4" spans="1:6" x14ac:dyDescent="0.25">
      <c r="A4" s="55" t="s">
        <v>1133</v>
      </c>
      <c r="B4" s="55" t="s">
        <v>1134</v>
      </c>
    </row>
    <row r="5" spans="1:6" x14ac:dyDescent="0.25">
      <c r="A5" s="55" t="s">
        <v>1135</v>
      </c>
      <c r="B5" t="s">
        <v>223</v>
      </c>
      <c r="C5" t="s">
        <v>347</v>
      </c>
      <c r="D5" t="s">
        <v>72</v>
      </c>
      <c r="E5" t="s">
        <v>1013</v>
      </c>
      <c r="F5" t="s">
        <v>1136</v>
      </c>
    </row>
    <row r="6" spans="1:6" x14ac:dyDescent="0.25">
      <c r="A6" s="51" t="s">
        <v>85</v>
      </c>
      <c r="B6" s="52">
        <v>1</v>
      </c>
      <c r="C6" s="52">
        <v>8</v>
      </c>
      <c r="D6" s="52">
        <v>5</v>
      </c>
      <c r="E6" s="52">
        <v>8</v>
      </c>
      <c r="F6" s="52">
        <v>22</v>
      </c>
    </row>
    <row r="7" spans="1:6" x14ac:dyDescent="0.25">
      <c r="A7" s="51" t="s">
        <v>102</v>
      </c>
      <c r="B7" s="52">
        <v>1</v>
      </c>
      <c r="C7" s="52">
        <v>6</v>
      </c>
      <c r="D7" s="52"/>
      <c r="E7" s="52"/>
      <c r="F7" s="52">
        <v>7</v>
      </c>
    </row>
    <row r="8" spans="1:6" x14ac:dyDescent="0.25">
      <c r="A8" s="51" t="s">
        <v>65</v>
      </c>
      <c r="B8" s="52">
        <v>15</v>
      </c>
      <c r="C8" s="52">
        <v>24</v>
      </c>
      <c r="D8" s="52">
        <v>19</v>
      </c>
      <c r="E8" s="52">
        <v>9</v>
      </c>
      <c r="F8" s="52">
        <v>67</v>
      </c>
    </row>
    <row r="9" spans="1:6" x14ac:dyDescent="0.25">
      <c r="A9" s="51" t="s">
        <v>209</v>
      </c>
      <c r="B9" s="52">
        <v>3</v>
      </c>
      <c r="C9" s="52">
        <v>3</v>
      </c>
      <c r="D9" s="52"/>
      <c r="E9" s="52">
        <v>1</v>
      </c>
      <c r="F9" s="52">
        <v>7</v>
      </c>
    </row>
    <row r="10" spans="1:6" x14ac:dyDescent="0.25">
      <c r="A10" s="51" t="s">
        <v>229</v>
      </c>
      <c r="B10" s="52">
        <v>1</v>
      </c>
      <c r="C10" s="52">
        <v>1</v>
      </c>
      <c r="D10" s="52"/>
      <c r="E10" s="52"/>
      <c r="F10" s="52">
        <v>2</v>
      </c>
    </row>
    <row r="11" spans="1:6" x14ac:dyDescent="0.25">
      <c r="A11" s="51" t="s">
        <v>236</v>
      </c>
      <c r="B11" s="52">
        <v>2</v>
      </c>
      <c r="C11" s="52">
        <v>2</v>
      </c>
      <c r="D11" s="52">
        <v>1</v>
      </c>
      <c r="E11" s="52"/>
      <c r="F11" s="52">
        <v>5</v>
      </c>
    </row>
    <row r="12" spans="1:6" x14ac:dyDescent="0.25">
      <c r="A12" s="51" t="s">
        <v>243</v>
      </c>
      <c r="B12" s="52">
        <v>3</v>
      </c>
      <c r="C12" s="52">
        <v>4</v>
      </c>
      <c r="D12" s="52">
        <v>7</v>
      </c>
      <c r="E12" s="52"/>
      <c r="F12" s="52">
        <v>14</v>
      </c>
    </row>
    <row r="13" spans="1:6" x14ac:dyDescent="0.25">
      <c r="A13" s="51" t="s">
        <v>265</v>
      </c>
      <c r="B13" s="52">
        <v>5</v>
      </c>
      <c r="C13" s="52">
        <v>1</v>
      </c>
      <c r="D13" s="52"/>
      <c r="E13" s="52">
        <v>2</v>
      </c>
      <c r="F13" s="52">
        <v>8</v>
      </c>
    </row>
    <row r="14" spans="1:6" x14ac:dyDescent="0.25">
      <c r="A14" s="51" t="s">
        <v>325</v>
      </c>
      <c r="B14" s="52">
        <v>1</v>
      </c>
      <c r="C14" s="52"/>
      <c r="D14" s="52"/>
      <c r="E14" s="52"/>
      <c r="F14" s="52">
        <v>1</v>
      </c>
    </row>
    <row r="15" spans="1:6" x14ac:dyDescent="0.25">
      <c r="A15" s="51" t="s">
        <v>1136</v>
      </c>
      <c r="B15" s="52">
        <v>32</v>
      </c>
      <c r="C15" s="52">
        <v>49</v>
      </c>
      <c r="D15" s="52">
        <v>32</v>
      </c>
      <c r="E15" s="52">
        <v>20</v>
      </c>
      <c r="F15" s="52">
        <v>133</v>
      </c>
    </row>
    <row r="17" spans="1:7" x14ac:dyDescent="0.25">
      <c r="A17" s="55" t="s">
        <v>6</v>
      </c>
      <c r="B17" t="s">
        <v>1132</v>
      </c>
    </row>
    <row r="19" spans="1:7" x14ac:dyDescent="0.25">
      <c r="A19" s="55" t="s">
        <v>1133</v>
      </c>
      <c r="B19" s="55" t="s">
        <v>1134</v>
      </c>
    </row>
    <row r="20" spans="1:7" x14ac:dyDescent="0.25">
      <c r="A20" s="55" t="s">
        <v>1135</v>
      </c>
      <c r="B20" t="s">
        <v>223</v>
      </c>
      <c r="C20" t="s">
        <v>347</v>
      </c>
      <c r="D20" t="s">
        <v>72</v>
      </c>
      <c r="E20" t="s">
        <v>1013</v>
      </c>
      <c r="F20" t="s">
        <v>1136</v>
      </c>
    </row>
    <row r="21" spans="1:7" x14ac:dyDescent="0.25">
      <c r="A21" s="51" t="s">
        <v>98</v>
      </c>
      <c r="B21" s="52">
        <v>8</v>
      </c>
      <c r="C21" s="52">
        <v>11</v>
      </c>
      <c r="D21" s="52">
        <v>13</v>
      </c>
      <c r="E21" s="52">
        <v>4</v>
      </c>
      <c r="F21" s="52">
        <v>36</v>
      </c>
    </row>
    <row r="22" spans="1:7" x14ac:dyDescent="0.25">
      <c r="A22" s="51" t="s">
        <v>184</v>
      </c>
      <c r="B22" s="52">
        <v>4</v>
      </c>
      <c r="C22" s="52">
        <v>19</v>
      </c>
      <c r="D22" s="52">
        <v>11</v>
      </c>
      <c r="E22" s="52">
        <v>6</v>
      </c>
      <c r="F22" s="52">
        <v>40</v>
      </c>
    </row>
    <row r="23" spans="1:7" x14ac:dyDescent="0.25">
      <c r="A23" s="51" t="s">
        <v>59</v>
      </c>
      <c r="B23" s="52">
        <v>8</v>
      </c>
      <c r="C23" s="52">
        <v>14</v>
      </c>
      <c r="D23" s="52">
        <v>8</v>
      </c>
      <c r="E23" s="52">
        <v>8</v>
      </c>
      <c r="F23" s="52">
        <v>38</v>
      </c>
    </row>
    <row r="24" spans="1:7" x14ac:dyDescent="0.25">
      <c r="A24" s="51" t="s">
        <v>80</v>
      </c>
      <c r="B24" s="52">
        <v>5</v>
      </c>
      <c r="C24" s="52">
        <v>2</v>
      </c>
      <c r="D24" s="52"/>
      <c r="E24" s="52"/>
      <c r="F24" s="52">
        <v>7</v>
      </c>
    </row>
    <row r="25" spans="1:7" x14ac:dyDescent="0.25">
      <c r="A25" s="51" t="s">
        <v>126</v>
      </c>
      <c r="B25" s="52">
        <v>7</v>
      </c>
      <c r="C25" s="52">
        <v>3</v>
      </c>
      <c r="D25" s="52"/>
      <c r="E25" s="52"/>
      <c r="F25" s="52">
        <v>10</v>
      </c>
    </row>
    <row r="26" spans="1:7" x14ac:dyDescent="0.25">
      <c r="A26" s="51" t="s">
        <v>859</v>
      </c>
      <c r="B26" s="52"/>
      <c r="C26" s="52"/>
      <c r="D26" s="52"/>
      <c r="E26" s="52">
        <v>2</v>
      </c>
      <c r="F26" s="52">
        <v>2</v>
      </c>
    </row>
    <row r="27" spans="1:7" x14ac:dyDescent="0.25">
      <c r="A27" s="51" t="s">
        <v>1136</v>
      </c>
      <c r="B27" s="52">
        <v>32</v>
      </c>
      <c r="C27" s="52">
        <v>49</v>
      </c>
      <c r="D27" s="52">
        <v>32</v>
      </c>
      <c r="E27" s="52">
        <v>20</v>
      </c>
      <c r="F27" s="52">
        <v>133</v>
      </c>
    </row>
    <row r="28" spans="1:7" x14ac:dyDescent="0.25">
      <c r="A28" s="55" t="s">
        <v>19</v>
      </c>
      <c r="B28" t="s">
        <v>1132</v>
      </c>
    </row>
    <row r="30" spans="1:7" x14ac:dyDescent="0.25">
      <c r="A30" s="55" t="s">
        <v>1137</v>
      </c>
      <c r="B30" s="55" t="s">
        <v>1134</v>
      </c>
    </row>
    <row r="31" spans="1:7" x14ac:dyDescent="0.25">
      <c r="A31" s="55" t="s">
        <v>1135</v>
      </c>
      <c r="B31" t="s">
        <v>223</v>
      </c>
      <c r="C31" t="s">
        <v>347</v>
      </c>
      <c r="D31" t="s">
        <v>72</v>
      </c>
      <c r="E31" t="s">
        <v>1013</v>
      </c>
      <c r="F31" t="s">
        <v>1136</v>
      </c>
    </row>
    <row r="32" spans="1:7" x14ac:dyDescent="0.25">
      <c r="A32" s="51" t="s">
        <v>114</v>
      </c>
      <c r="B32" s="53">
        <v>767726490</v>
      </c>
      <c r="C32" s="53">
        <v>549758480</v>
      </c>
      <c r="D32" s="53">
        <v>154842148</v>
      </c>
      <c r="E32" s="53">
        <v>495500000</v>
      </c>
      <c r="F32" s="53">
        <v>1967827118</v>
      </c>
      <c r="G32" s="54">
        <f>+GETPIVOTDATA("VALOR TOTAL DEL CONTRATO CON ADICIONES VIGENCIA",$A$30,"MODALIDAD","Contratación Directa")/GETPIVOTDATA("VALOR TOTAL DEL CONTRATO CON ADICIONES VIGENCIA",$A$30)</f>
        <v>0.35824738108187837</v>
      </c>
    </row>
    <row r="33" spans="1:7" x14ac:dyDescent="0.25">
      <c r="A33" s="51" t="s">
        <v>63</v>
      </c>
      <c r="B33" s="53"/>
      <c r="C33" s="53">
        <v>51825350</v>
      </c>
      <c r="D33" s="53">
        <v>164750000</v>
      </c>
      <c r="E33" s="53">
        <v>32880000</v>
      </c>
      <c r="F33" s="53">
        <v>249455350</v>
      </c>
      <c r="G33" s="54">
        <f>+GETPIVOTDATA("VALOR TOTAL DEL CONTRATO CON ADICIONES VIGENCIA",$A$30,"MODALIDAD","Contratación Mínima Cuantía")/GETPIVOTDATA("VALOR TOTAL DEL CONTRATO CON ADICIONES VIGENCIA",$A$30)</f>
        <v>4.541391111897633E-2</v>
      </c>
    </row>
    <row r="34" spans="1:7" x14ac:dyDescent="0.25">
      <c r="A34" s="51" t="s">
        <v>298</v>
      </c>
      <c r="B34" s="53">
        <v>487628677.75999999</v>
      </c>
      <c r="C34" s="53">
        <v>1552371953.49</v>
      </c>
      <c r="D34" s="53">
        <v>563531639.49999988</v>
      </c>
      <c r="E34" s="53">
        <v>672113393.92000008</v>
      </c>
      <c r="F34" s="53">
        <v>3275645664.6700001</v>
      </c>
      <c r="G34" s="54">
        <f>+GETPIVOTDATA("VALOR TOTAL DEL CONTRATO CON ADICIONES VIGENCIA",$A$30,"MODALIDAD","Contratación Selección Abreviada")/GETPIVOTDATA("VALOR TOTAL DEL CONTRATO CON ADICIONES VIGENCIA",$A$30)</f>
        <v>0.59633870779914533</v>
      </c>
    </row>
    <row r="35" spans="1:7" x14ac:dyDescent="0.25">
      <c r="A35" s="51" t="s">
        <v>1136</v>
      </c>
      <c r="B35" s="53">
        <v>1255355167.76</v>
      </c>
      <c r="C35" s="53">
        <v>2153955783.4899998</v>
      </c>
      <c r="D35" s="53">
        <v>883123787.49999988</v>
      </c>
      <c r="E35" s="53">
        <v>1200493393.9200001</v>
      </c>
      <c r="F35" s="53">
        <v>5492928132.6700001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53"/>
  <sheetViews>
    <sheetView topLeftCell="BC1" zoomScale="90" zoomScaleNormal="90" workbookViewId="0">
      <selection activeCell="BK9" sqref="BK9"/>
    </sheetView>
  </sheetViews>
  <sheetFormatPr baseColWidth="10" defaultRowHeight="15" x14ac:dyDescent="0.25"/>
  <cols>
    <col min="1" max="2" width="20.85546875" style="5" bestFit="1" customWidth="1"/>
    <col min="3" max="3" width="39.140625" style="5" bestFit="1" customWidth="1"/>
    <col min="4" max="4" width="21.5703125" style="5" bestFit="1" customWidth="1"/>
    <col min="5" max="5" width="34.28515625" style="5" bestFit="1" customWidth="1"/>
    <col min="6" max="6" width="12" style="5" bestFit="1" customWidth="1"/>
    <col min="7" max="7" width="79.85546875" style="6" bestFit="1" customWidth="1"/>
    <col min="8" max="8" width="31" style="5" bestFit="1" customWidth="1"/>
    <col min="9" max="9" width="41.140625" style="5" bestFit="1" customWidth="1"/>
    <col min="10" max="10" width="42.28515625" style="5" bestFit="1" customWidth="1"/>
    <col min="11" max="11" width="139.28515625" style="5" customWidth="1"/>
    <col min="12" max="12" width="58.140625" style="5" bestFit="1" customWidth="1"/>
    <col min="13" max="13" width="159.7109375" style="5" bestFit="1" customWidth="1"/>
    <col min="14" max="14" width="18.85546875" style="10" bestFit="1" customWidth="1"/>
    <col min="15" max="15" width="10.140625" style="5" bestFit="1" customWidth="1"/>
    <col min="16" max="16" width="52.7109375" style="5" bestFit="1" customWidth="1"/>
    <col min="17" max="17" width="10.42578125" style="5" bestFit="1" customWidth="1"/>
    <col min="18" max="18" width="12.140625" style="5" bestFit="1" customWidth="1"/>
    <col min="19" max="19" width="27.28515625" style="5" bestFit="1" customWidth="1"/>
    <col min="20" max="20" width="10.7109375" style="5" bestFit="1" customWidth="1"/>
    <col min="21" max="21" width="26.42578125" style="5" bestFit="1" customWidth="1"/>
    <col min="22" max="22" width="41.85546875" style="5" bestFit="1" customWidth="1"/>
    <col min="23" max="23" width="20.140625" style="5" bestFit="1" customWidth="1"/>
    <col min="24" max="24" width="28.7109375" style="5" bestFit="1" customWidth="1"/>
    <col min="25" max="25" width="91.140625" style="5" bestFit="1" customWidth="1"/>
    <col min="26" max="26" width="15.42578125" style="5" bestFit="1" customWidth="1"/>
    <col min="27" max="27" width="4.5703125" style="5" bestFit="1" customWidth="1"/>
    <col min="28" max="28" width="14.5703125" style="5" bestFit="1" customWidth="1"/>
    <col min="29" max="29" width="11.5703125" style="6" bestFit="1" customWidth="1"/>
    <col min="30" max="30" width="20.7109375" style="5" bestFit="1" customWidth="1"/>
    <col min="31" max="32" width="18.85546875" style="5" bestFit="1" customWidth="1"/>
    <col min="33" max="33" width="17.140625" style="5" bestFit="1" customWidth="1"/>
    <col min="34" max="34" width="27.85546875" style="5" bestFit="1" customWidth="1"/>
    <col min="35" max="35" width="10.42578125" style="5" bestFit="1" customWidth="1"/>
    <col min="36" max="36" width="30.85546875" style="6" bestFit="1" customWidth="1"/>
    <col min="37" max="37" width="85.5703125" style="5" bestFit="1" customWidth="1"/>
    <col min="38" max="38" width="29.85546875" style="6" bestFit="1" customWidth="1"/>
    <col min="39" max="39" width="37.28515625" style="5" bestFit="1" customWidth="1"/>
    <col min="40" max="40" width="32.5703125" style="5" bestFit="1" customWidth="1"/>
    <col min="41" max="41" width="62.7109375" style="5" bestFit="1" customWidth="1"/>
    <col min="42" max="42" width="19.7109375" style="5" bestFit="1" customWidth="1"/>
    <col min="43" max="43" width="17.140625" style="5" bestFit="1" customWidth="1"/>
    <col min="44" max="44" width="16.28515625" style="5" bestFit="1" customWidth="1"/>
    <col min="45" max="49" width="15.28515625" style="5" bestFit="1" customWidth="1"/>
    <col min="50" max="50" width="15.7109375" style="5" bestFit="1" customWidth="1"/>
    <col min="51" max="51" width="15.28515625" style="5" bestFit="1" customWidth="1"/>
    <col min="52" max="52" width="15.7109375" style="5" bestFit="1" customWidth="1"/>
    <col min="53" max="53" width="16.42578125" style="5" bestFit="1" customWidth="1"/>
    <col min="54" max="54" width="18.28515625" style="5" bestFit="1" customWidth="1"/>
    <col min="55" max="55" width="51.5703125" style="5" bestFit="1" customWidth="1"/>
    <col min="56" max="56" width="20.5703125" style="5" bestFit="1" customWidth="1"/>
    <col min="57" max="57" width="15.28515625" style="5" bestFit="1" customWidth="1"/>
    <col min="58" max="58" width="20.140625" style="5" bestFit="1" customWidth="1"/>
    <col min="59" max="59" width="15.7109375" style="5" bestFit="1" customWidth="1"/>
    <col min="60" max="60" width="20.140625" style="5" bestFit="1" customWidth="1"/>
    <col min="61" max="61" width="15.28515625" style="5" bestFit="1" customWidth="1"/>
    <col min="62" max="62" width="20.140625" style="5" bestFit="1" customWidth="1"/>
    <col min="63" max="63" width="15.28515625" style="5" bestFit="1" customWidth="1"/>
    <col min="64" max="64" width="55.5703125" style="5" bestFit="1" customWidth="1"/>
    <col min="70" max="70" width="15.5703125" hidden="1" customWidth="1"/>
    <col min="71" max="71" width="36.5703125" hidden="1" customWidth="1"/>
    <col min="72" max="72" width="12.7109375" hidden="1" customWidth="1"/>
    <col min="73" max="73" width="46.5703125" hidden="1" customWidth="1"/>
    <col min="74" max="74" width="37" hidden="1" customWidth="1"/>
    <col min="75" max="75" width="41.140625" hidden="1" customWidth="1"/>
    <col min="76" max="76" width="12.28515625" hidden="1" customWidth="1"/>
    <col min="77" max="77" width="14.140625" hidden="1" customWidth="1"/>
    <col min="78" max="78" width="48.42578125" hidden="1" customWidth="1"/>
    <col min="79" max="79" width="23.42578125" hidden="1" customWidth="1"/>
    <col min="80" max="80" width="44.7109375" hidden="1" customWidth="1"/>
    <col min="81" max="81" width="9.85546875" hidden="1" customWidth="1"/>
    <col min="82" max="82" width="116.85546875" hidden="1" customWidth="1"/>
  </cols>
  <sheetData>
    <row r="1" spans="1:82" x14ac:dyDescent="0.25">
      <c r="A1" s="56"/>
      <c r="B1" s="56" t="s">
        <v>823</v>
      </c>
      <c r="C1" s="56"/>
      <c r="D1" s="56"/>
      <c r="E1" s="56"/>
      <c r="F1" s="56"/>
      <c r="G1" s="57"/>
      <c r="H1" s="56"/>
      <c r="I1" s="56"/>
      <c r="J1" s="56"/>
      <c r="K1" s="56"/>
      <c r="L1" s="56"/>
      <c r="M1" s="56"/>
      <c r="N1" s="58"/>
      <c r="O1" s="59"/>
      <c r="P1" s="56"/>
      <c r="Q1" s="56"/>
      <c r="R1" s="56"/>
      <c r="S1" s="56"/>
      <c r="T1" s="56"/>
      <c r="U1" s="57"/>
      <c r="V1" s="56"/>
      <c r="W1" s="56"/>
      <c r="X1" s="56"/>
      <c r="Y1" s="56"/>
      <c r="Z1" s="59"/>
      <c r="AA1" s="56"/>
      <c r="AB1" s="56"/>
      <c r="AC1" s="57"/>
      <c r="AD1" s="58"/>
      <c r="AE1" s="58"/>
      <c r="AF1" s="58"/>
      <c r="AG1" s="58"/>
      <c r="AH1" s="58"/>
      <c r="AI1" s="56"/>
      <c r="AJ1" s="56"/>
      <c r="AK1" s="56"/>
      <c r="AL1" s="56"/>
      <c r="AM1" s="56"/>
      <c r="AN1" s="59"/>
      <c r="AO1" s="56"/>
      <c r="AP1" s="56"/>
      <c r="AQ1" s="56"/>
      <c r="AR1" s="56"/>
      <c r="AS1" s="56"/>
      <c r="AT1" s="56"/>
      <c r="AU1" s="56"/>
      <c r="AV1" s="56"/>
      <c r="AW1" s="56"/>
      <c r="AX1" s="56"/>
      <c r="AY1" s="58"/>
      <c r="AZ1" s="56"/>
      <c r="BA1" s="56"/>
      <c r="BB1" s="57"/>
      <c r="BC1" s="56"/>
      <c r="BD1" s="56"/>
      <c r="BE1" s="57"/>
      <c r="BF1" s="56"/>
      <c r="BG1" s="57"/>
      <c r="BH1" s="56"/>
      <c r="BI1" s="57"/>
      <c r="BJ1" s="56"/>
      <c r="BK1" s="57"/>
      <c r="BL1" s="1" t="s">
        <v>824</v>
      </c>
    </row>
    <row r="2" spans="1:82" ht="15" customHeight="1" x14ac:dyDescent="0.25">
      <c r="A2" s="56"/>
      <c r="B2" s="56"/>
      <c r="C2" s="56"/>
      <c r="D2" s="56"/>
      <c r="E2" s="56"/>
      <c r="F2" s="56"/>
      <c r="G2" s="57"/>
      <c r="H2" s="56"/>
      <c r="I2" s="56"/>
      <c r="J2" s="56"/>
      <c r="K2" s="56"/>
      <c r="L2" s="56"/>
      <c r="M2" s="56"/>
      <c r="N2" s="58"/>
      <c r="O2" s="59"/>
      <c r="P2" s="56"/>
      <c r="Q2" s="56"/>
      <c r="R2" s="56"/>
      <c r="S2" s="56"/>
      <c r="T2" s="56"/>
      <c r="U2" s="57"/>
      <c r="V2" s="56"/>
      <c r="W2" s="56"/>
      <c r="X2" s="56"/>
      <c r="Y2" s="56"/>
      <c r="Z2" s="59"/>
      <c r="AA2" s="56"/>
      <c r="AB2" s="56"/>
      <c r="AC2" s="57"/>
      <c r="AD2" s="58"/>
      <c r="AE2" s="58"/>
      <c r="AF2" s="58"/>
      <c r="AG2" s="58"/>
      <c r="AH2" s="58"/>
      <c r="AI2" s="56"/>
      <c r="AJ2" s="56"/>
      <c r="AK2" s="56"/>
      <c r="AL2" s="56"/>
      <c r="AM2" s="56"/>
      <c r="AN2" s="59"/>
      <c r="AO2" s="56"/>
      <c r="AP2" s="56"/>
      <c r="AQ2" s="56"/>
      <c r="AR2" s="56"/>
      <c r="AS2" s="56"/>
      <c r="AT2" s="56"/>
      <c r="AU2" s="56"/>
      <c r="AV2" s="56"/>
      <c r="AW2" s="56"/>
      <c r="AX2" s="56"/>
      <c r="AY2" s="58"/>
      <c r="AZ2" s="56"/>
      <c r="BA2" s="56"/>
      <c r="BB2" s="57"/>
      <c r="BC2" s="56"/>
      <c r="BD2" s="56"/>
      <c r="BE2" s="57"/>
      <c r="BF2" s="56"/>
      <c r="BG2" s="57"/>
      <c r="BH2" s="56"/>
      <c r="BI2" s="57"/>
      <c r="BJ2" s="56"/>
      <c r="BK2" s="57"/>
      <c r="BL2" s="1"/>
    </row>
    <row r="3" spans="1:82" ht="15.75" x14ac:dyDescent="0.25">
      <c r="A3" s="56"/>
      <c r="B3" s="56"/>
      <c r="C3" s="56"/>
      <c r="D3" s="56"/>
      <c r="E3" s="56"/>
      <c r="F3" s="56"/>
      <c r="G3" s="57"/>
      <c r="H3" s="56"/>
      <c r="I3" s="56"/>
      <c r="J3" s="56"/>
      <c r="K3" s="56"/>
      <c r="L3" s="56"/>
      <c r="M3" s="56"/>
      <c r="N3" s="58"/>
      <c r="O3" s="59"/>
      <c r="P3" s="56"/>
      <c r="Q3" s="56"/>
      <c r="R3" s="56"/>
      <c r="S3" s="56"/>
      <c r="T3" s="56"/>
      <c r="U3" s="57"/>
      <c r="V3" s="56"/>
      <c r="W3" s="56"/>
      <c r="X3" s="56"/>
      <c r="Y3" s="56"/>
      <c r="Z3" s="59"/>
      <c r="AA3" s="56"/>
      <c r="AB3" s="56"/>
      <c r="AC3" s="57"/>
      <c r="AD3" s="58"/>
      <c r="AE3" s="58"/>
      <c r="AF3" s="58"/>
      <c r="AG3" s="58"/>
      <c r="AH3" s="58"/>
      <c r="AI3" s="56"/>
      <c r="AJ3" s="56"/>
      <c r="AK3" s="56"/>
      <c r="AL3" s="56"/>
      <c r="AM3" s="56"/>
      <c r="AN3" s="59"/>
      <c r="AO3" s="56"/>
      <c r="AP3" s="56"/>
      <c r="AQ3" s="56"/>
      <c r="AR3" s="56"/>
      <c r="AS3" s="56"/>
      <c r="AT3" s="56"/>
      <c r="AU3" s="56"/>
      <c r="AV3" s="56"/>
      <c r="AW3" s="56"/>
      <c r="AX3" s="56"/>
      <c r="AY3" s="58"/>
      <c r="AZ3" s="56"/>
      <c r="BA3" s="56"/>
      <c r="BB3" s="57"/>
      <c r="BC3" s="56"/>
      <c r="BD3" s="56"/>
      <c r="BE3" s="57"/>
      <c r="BF3" s="56"/>
      <c r="BG3" s="57"/>
      <c r="BH3" s="56"/>
      <c r="BI3" s="57"/>
      <c r="BJ3" s="56"/>
      <c r="BK3" s="57"/>
      <c r="BL3" s="2" t="s">
        <v>825</v>
      </c>
    </row>
    <row r="4" spans="1:82" ht="15.75" x14ac:dyDescent="0.25">
      <c r="A4" s="60"/>
      <c r="B4" s="60"/>
      <c r="C4" s="60"/>
      <c r="D4" s="60"/>
      <c r="E4" s="60"/>
      <c r="F4" s="60"/>
      <c r="G4" s="61"/>
      <c r="H4" s="60"/>
      <c r="I4" s="60"/>
      <c r="J4" s="60"/>
      <c r="K4" s="60"/>
      <c r="L4" s="60"/>
      <c r="M4" s="60"/>
      <c r="N4" s="62"/>
      <c r="O4" s="63"/>
      <c r="P4" s="60"/>
      <c r="Q4" s="60"/>
      <c r="R4" s="60"/>
      <c r="S4" s="60"/>
      <c r="T4" s="60"/>
      <c r="U4" s="61"/>
      <c r="V4" s="60"/>
      <c r="W4" s="60"/>
      <c r="X4" s="60"/>
      <c r="Y4" s="60"/>
      <c r="Z4" s="63"/>
      <c r="AA4" s="60"/>
      <c r="AB4" s="60"/>
      <c r="AC4" s="61"/>
      <c r="AD4" s="62"/>
      <c r="AE4" s="62"/>
      <c r="AF4" s="62"/>
      <c r="AG4" s="62"/>
      <c r="AH4" s="62"/>
      <c r="AI4" s="60"/>
      <c r="AJ4" s="60"/>
      <c r="AK4" s="60"/>
      <c r="AL4" s="60"/>
      <c r="AM4" s="60"/>
      <c r="AN4" s="63"/>
      <c r="AO4" s="60"/>
      <c r="AP4" s="60"/>
      <c r="AQ4" s="60"/>
      <c r="AR4" s="60"/>
      <c r="AS4" s="60"/>
      <c r="AT4" s="60"/>
      <c r="AU4" s="60"/>
      <c r="AV4" s="60"/>
      <c r="AW4" s="60"/>
      <c r="AX4" s="60"/>
      <c r="AY4" s="62"/>
      <c r="AZ4" s="60"/>
      <c r="BA4" s="60"/>
      <c r="BB4" s="61"/>
      <c r="BC4" s="60"/>
      <c r="BD4" s="60"/>
      <c r="BE4" s="61"/>
      <c r="BF4" s="60"/>
      <c r="BG4" s="61"/>
      <c r="BH4" s="60"/>
      <c r="BI4" s="61"/>
      <c r="BJ4" s="60"/>
      <c r="BK4" s="61"/>
      <c r="BL4" s="3" t="s">
        <v>826</v>
      </c>
      <c r="BR4" s="16" t="s">
        <v>950</v>
      </c>
      <c r="BS4" s="16"/>
      <c r="BT4" s="16"/>
      <c r="BU4" s="16"/>
      <c r="BV4" s="16"/>
      <c r="BW4" s="16"/>
      <c r="BX4" s="16"/>
      <c r="BY4" s="16"/>
      <c r="BZ4" s="16"/>
      <c r="CA4" s="16"/>
      <c r="CB4" s="16"/>
      <c r="CC4" s="16"/>
      <c r="CD4" s="16"/>
    </row>
    <row r="5" spans="1:82" x14ac:dyDescent="0.25">
      <c r="A5" s="7" t="s">
        <v>0</v>
      </c>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5</v>
      </c>
      <c r="U5" s="7" t="s">
        <v>19</v>
      </c>
      <c r="V5" s="7" t="s">
        <v>20</v>
      </c>
      <c r="W5" s="7" t="s">
        <v>21</v>
      </c>
      <c r="X5" s="7" t="s">
        <v>22</v>
      </c>
      <c r="Y5" s="7" t="s">
        <v>23</v>
      </c>
      <c r="Z5" s="7" t="s">
        <v>24</v>
      </c>
      <c r="AA5" s="7" t="s">
        <v>25</v>
      </c>
      <c r="AB5" s="7" t="s">
        <v>26</v>
      </c>
      <c r="AC5" s="7" t="s">
        <v>27</v>
      </c>
      <c r="AD5" s="7" t="s">
        <v>28</v>
      </c>
      <c r="AE5" s="7" t="s">
        <v>29</v>
      </c>
      <c r="AF5" s="7" t="s">
        <v>30</v>
      </c>
      <c r="AG5" s="7" t="s">
        <v>31</v>
      </c>
      <c r="AH5" s="7" t="s">
        <v>32</v>
      </c>
      <c r="AI5" s="7" t="s">
        <v>33</v>
      </c>
      <c r="AJ5" s="7" t="s">
        <v>34</v>
      </c>
      <c r="AK5" s="7" t="s">
        <v>35</v>
      </c>
      <c r="AL5" s="7" t="s">
        <v>36</v>
      </c>
      <c r="AM5" s="7" t="s">
        <v>37</v>
      </c>
      <c r="AN5" s="7" t="s">
        <v>38</v>
      </c>
      <c r="AO5" s="7" t="s">
        <v>39</v>
      </c>
      <c r="AP5" s="7" t="s">
        <v>40</v>
      </c>
      <c r="AQ5" s="7" t="s">
        <v>41</v>
      </c>
      <c r="AR5" s="7" t="s">
        <v>42</v>
      </c>
      <c r="AS5" s="7" t="s">
        <v>43</v>
      </c>
      <c r="AT5" s="7" t="s">
        <v>44</v>
      </c>
      <c r="AU5" s="7" t="s">
        <v>45</v>
      </c>
      <c r="AV5" s="7" t="s">
        <v>44</v>
      </c>
      <c r="AW5" s="7" t="s">
        <v>46</v>
      </c>
      <c r="AX5" s="7" t="s">
        <v>47</v>
      </c>
      <c r="AY5" s="7" t="s">
        <v>48</v>
      </c>
      <c r="AZ5" s="7" t="s">
        <v>47</v>
      </c>
      <c r="BA5" s="7" t="s">
        <v>49</v>
      </c>
      <c r="BB5" s="7" t="s">
        <v>50</v>
      </c>
      <c r="BC5" s="7" t="s">
        <v>51</v>
      </c>
      <c r="BD5" s="7" t="s">
        <v>52</v>
      </c>
      <c r="BE5" s="7" t="s">
        <v>44</v>
      </c>
      <c r="BF5" s="7" t="s">
        <v>53</v>
      </c>
      <c r="BG5" s="7" t="s">
        <v>54</v>
      </c>
      <c r="BH5" s="7" t="s">
        <v>55</v>
      </c>
      <c r="BI5" s="7" t="s">
        <v>44</v>
      </c>
      <c r="BJ5" s="7" t="s">
        <v>56</v>
      </c>
      <c r="BK5" s="7" t="s">
        <v>44</v>
      </c>
      <c r="BL5" s="7" t="s">
        <v>57</v>
      </c>
      <c r="BR5" s="17" t="s">
        <v>827</v>
      </c>
      <c r="BS5" s="17" t="s">
        <v>828</v>
      </c>
      <c r="BT5" s="17" t="s">
        <v>829</v>
      </c>
      <c r="BU5" s="17" t="s">
        <v>830</v>
      </c>
      <c r="BV5" s="17" t="s">
        <v>831</v>
      </c>
      <c r="BW5" s="17" t="s">
        <v>832</v>
      </c>
      <c r="BX5" s="17" t="s">
        <v>833</v>
      </c>
      <c r="BY5" s="17" t="s">
        <v>834</v>
      </c>
      <c r="BZ5" s="17" t="s">
        <v>835</v>
      </c>
      <c r="CA5" s="17" t="s">
        <v>836</v>
      </c>
      <c r="CB5" s="17" t="s">
        <v>837</v>
      </c>
      <c r="CC5" s="17" t="s">
        <v>838</v>
      </c>
      <c r="CD5" s="17" t="s">
        <v>839</v>
      </c>
    </row>
    <row r="6" spans="1:82" x14ac:dyDescent="0.25">
      <c r="A6" s="11" t="s">
        <v>58</v>
      </c>
      <c r="B6" s="11">
        <v>96</v>
      </c>
      <c r="C6" s="11" t="s">
        <v>59</v>
      </c>
      <c r="D6" s="11" t="s">
        <v>60</v>
      </c>
      <c r="E6" s="11" t="s">
        <v>61</v>
      </c>
      <c r="F6" s="11" t="str">
        <f>TEXT(G6,"mmmm")</f>
        <v>febrero</v>
      </c>
      <c r="G6" s="13">
        <v>43521</v>
      </c>
      <c r="H6" s="11" t="s">
        <v>63</v>
      </c>
      <c r="I6" s="11" t="s">
        <v>64</v>
      </c>
      <c r="J6" s="11" t="s">
        <v>65</v>
      </c>
      <c r="K6" s="15" t="s">
        <v>66</v>
      </c>
      <c r="L6" s="11">
        <v>78181500</v>
      </c>
      <c r="M6" s="11" t="s">
        <v>67</v>
      </c>
      <c r="N6" s="14">
        <v>25000000</v>
      </c>
      <c r="O6" s="11">
        <v>23419</v>
      </c>
      <c r="P6" s="11" t="s">
        <v>68</v>
      </c>
      <c r="Q6" s="11" t="s">
        <v>69</v>
      </c>
      <c r="R6" s="11" t="s">
        <v>70</v>
      </c>
      <c r="S6" s="11" t="s">
        <v>71</v>
      </c>
      <c r="T6" s="11" t="str">
        <f>TEXT(U6,"mmmm")</f>
        <v>marzo</v>
      </c>
      <c r="U6" s="13">
        <v>43543</v>
      </c>
      <c r="V6" s="11" t="s">
        <v>73</v>
      </c>
      <c r="W6" s="11" t="s">
        <v>74</v>
      </c>
      <c r="X6" s="11" t="s">
        <v>75</v>
      </c>
      <c r="Y6" s="11" t="s">
        <v>76</v>
      </c>
      <c r="Z6" s="11">
        <v>860000189</v>
      </c>
      <c r="AA6" s="11">
        <v>3</v>
      </c>
      <c r="AB6" s="11">
        <v>86919</v>
      </c>
      <c r="AC6" s="9">
        <v>43544</v>
      </c>
      <c r="AD6" s="14">
        <v>7500000</v>
      </c>
      <c r="AE6" s="14">
        <v>0</v>
      </c>
      <c r="AF6" s="14">
        <v>0</v>
      </c>
      <c r="AG6" s="14">
        <v>0</v>
      </c>
      <c r="AH6" s="14">
        <f>+AD6+AE6+AF6+AG6</f>
        <v>7500000</v>
      </c>
      <c r="AI6" s="11" t="s">
        <v>77</v>
      </c>
      <c r="AJ6" s="9">
        <v>0</v>
      </c>
      <c r="AK6" s="11" t="s">
        <v>78</v>
      </c>
      <c r="AL6" s="9">
        <v>43544</v>
      </c>
      <c r="AM6" s="9">
        <v>43830</v>
      </c>
      <c r="AN6" s="22">
        <f>+AM6-AL6</f>
        <v>286</v>
      </c>
      <c r="AO6" s="11" t="s">
        <v>79</v>
      </c>
      <c r="AP6" s="11">
        <v>80251761</v>
      </c>
      <c r="AQ6" s="14">
        <v>0</v>
      </c>
      <c r="AR6" s="9">
        <v>0</v>
      </c>
      <c r="AS6" s="14">
        <v>0</v>
      </c>
      <c r="AT6" s="9">
        <v>0</v>
      </c>
      <c r="AU6" s="14">
        <v>0</v>
      </c>
      <c r="AV6" s="9">
        <v>0</v>
      </c>
      <c r="AW6" s="14">
        <v>0</v>
      </c>
      <c r="AX6" s="9">
        <v>0</v>
      </c>
      <c r="AY6" s="14">
        <v>0</v>
      </c>
      <c r="AZ6" s="9">
        <v>0</v>
      </c>
      <c r="BA6" s="14">
        <v>0</v>
      </c>
      <c r="BB6" s="9">
        <v>0</v>
      </c>
      <c r="BC6" s="14">
        <f>+AD6+AQ6+AS6+AU6+AW6+AY6-BA6</f>
        <v>7500000</v>
      </c>
      <c r="BD6" s="11">
        <v>91</v>
      </c>
      <c r="BE6" s="9">
        <v>43787</v>
      </c>
      <c r="BF6" s="11">
        <v>30</v>
      </c>
      <c r="BG6" s="4">
        <v>43921</v>
      </c>
      <c r="BH6" s="11">
        <v>0</v>
      </c>
      <c r="BI6" s="4">
        <v>0</v>
      </c>
      <c r="BJ6" s="11">
        <v>0</v>
      </c>
      <c r="BK6" s="4">
        <v>0</v>
      </c>
      <c r="BL6" s="11">
        <f>+BD6+BF6+BH6+BJ6+AN6</f>
        <v>407</v>
      </c>
      <c r="BR6" s="18" t="s">
        <v>58</v>
      </c>
      <c r="BS6" s="18" t="s">
        <v>98</v>
      </c>
      <c r="BT6" s="18" t="s">
        <v>217</v>
      </c>
      <c r="BU6" s="18" t="s">
        <v>229</v>
      </c>
      <c r="BV6" s="18" t="s">
        <v>63</v>
      </c>
      <c r="BW6" s="18" t="s">
        <v>64</v>
      </c>
      <c r="BX6" s="18" t="s">
        <v>69</v>
      </c>
      <c r="BY6" s="18" t="s">
        <v>70</v>
      </c>
      <c r="BZ6" s="18" t="s">
        <v>224</v>
      </c>
      <c r="CA6" s="18" t="s">
        <v>74</v>
      </c>
      <c r="CB6" s="21" t="s">
        <v>840</v>
      </c>
      <c r="CC6" s="18" t="s">
        <v>109</v>
      </c>
      <c r="CD6" s="18" t="s">
        <v>841</v>
      </c>
    </row>
    <row r="7" spans="1:82" x14ac:dyDescent="0.25">
      <c r="A7" s="11" t="s">
        <v>58</v>
      </c>
      <c r="B7" s="11">
        <v>97</v>
      </c>
      <c r="C7" s="11" t="s">
        <v>126</v>
      </c>
      <c r="D7" s="11" t="s">
        <v>1016</v>
      </c>
      <c r="E7" s="11" t="s">
        <v>1017</v>
      </c>
      <c r="F7" s="11" t="str">
        <f>TEXT(G7,"mmmm")</f>
        <v>febrero</v>
      </c>
      <c r="G7" s="9">
        <v>43521</v>
      </c>
      <c r="H7" s="11" t="s">
        <v>63</v>
      </c>
      <c r="I7" s="11" t="s">
        <v>64</v>
      </c>
      <c r="J7" s="11" t="s">
        <v>65</v>
      </c>
      <c r="K7" s="11" t="s">
        <v>1018</v>
      </c>
      <c r="L7" s="11">
        <v>78181500</v>
      </c>
      <c r="M7" s="11" t="s">
        <v>67</v>
      </c>
      <c r="N7" s="14">
        <v>25000000</v>
      </c>
      <c r="O7" s="11">
        <v>23619</v>
      </c>
      <c r="P7" s="11" t="s">
        <v>68</v>
      </c>
      <c r="Q7" s="11" t="s">
        <v>69</v>
      </c>
      <c r="R7" s="11" t="s">
        <v>70</v>
      </c>
      <c r="S7" s="11" t="s">
        <v>1019</v>
      </c>
      <c r="T7" s="11" t="str">
        <f>TEXT(U7,"mmmm")</f>
        <v>marzo</v>
      </c>
      <c r="U7" s="9">
        <v>43546</v>
      </c>
      <c r="V7" s="11" t="s">
        <v>73</v>
      </c>
      <c r="W7" s="11" t="s">
        <v>74</v>
      </c>
      <c r="X7" s="11" t="s">
        <v>75</v>
      </c>
      <c r="Y7" s="11" t="s">
        <v>1020</v>
      </c>
      <c r="Z7" s="11">
        <v>860069497</v>
      </c>
      <c r="AA7" s="11">
        <v>4</v>
      </c>
      <c r="AB7" s="11">
        <v>88019</v>
      </c>
      <c r="AC7" s="9">
        <v>43546</v>
      </c>
      <c r="AD7" s="14">
        <v>25000000</v>
      </c>
      <c r="AE7" s="14">
        <v>0</v>
      </c>
      <c r="AF7" s="14">
        <v>0</v>
      </c>
      <c r="AG7" s="14">
        <v>0</v>
      </c>
      <c r="AH7" s="14">
        <f>+AD7+AE7+AF7+AG7</f>
        <v>25000000</v>
      </c>
      <c r="AI7" s="11" t="s">
        <v>77</v>
      </c>
      <c r="AJ7" s="9">
        <v>0</v>
      </c>
      <c r="AK7" s="11" t="s">
        <v>78</v>
      </c>
      <c r="AL7" s="9">
        <v>43546</v>
      </c>
      <c r="AM7" s="9">
        <v>43830</v>
      </c>
      <c r="AN7" s="22">
        <f>+AM7-AL7</f>
        <v>284</v>
      </c>
      <c r="AO7" s="11" t="s">
        <v>1021</v>
      </c>
      <c r="AP7" s="11">
        <v>80251761</v>
      </c>
      <c r="AQ7" s="14">
        <v>12500000</v>
      </c>
      <c r="AR7" s="9">
        <v>43810</v>
      </c>
      <c r="AS7" s="14">
        <v>0</v>
      </c>
      <c r="AT7" s="9">
        <v>0</v>
      </c>
      <c r="AU7" s="14">
        <v>0</v>
      </c>
      <c r="AV7" s="9">
        <v>0</v>
      </c>
      <c r="AW7" s="14">
        <v>0</v>
      </c>
      <c r="AX7" s="9">
        <v>0</v>
      </c>
      <c r="AY7" s="14">
        <v>0</v>
      </c>
      <c r="AZ7" s="9">
        <v>0</v>
      </c>
      <c r="BA7" s="14">
        <v>0</v>
      </c>
      <c r="BB7" s="9">
        <v>0</v>
      </c>
      <c r="BC7" s="14">
        <f>+AD7+AQ7+AS7+AU7+AW7+AY7-BA7</f>
        <v>37500000</v>
      </c>
      <c r="BD7" s="11">
        <v>90</v>
      </c>
      <c r="BE7" s="9">
        <v>43810</v>
      </c>
      <c r="BF7" s="11">
        <v>30</v>
      </c>
      <c r="BG7" s="8">
        <v>43948</v>
      </c>
      <c r="BH7" s="11">
        <v>0</v>
      </c>
      <c r="BI7" s="9">
        <v>0</v>
      </c>
      <c r="BJ7" s="11">
        <v>0</v>
      </c>
      <c r="BK7" s="4">
        <v>0</v>
      </c>
      <c r="BL7" s="11">
        <f>+BD7+BF7+BH7+BJ7+AN7</f>
        <v>404</v>
      </c>
      <c r="BR7" s="18" t="s">
        <v>295</v>
      </c>
      <c r="BS7" s="18" t="s">
        <v>842</v>
      </c>
      <c r="BT7" s="18" t="s">
        <v>62</v>
      </c>
      <c r="BU7" s="18" t="s">
        <v>102</v>
      </c>
      <c r="BV7" s="18" t="s">
        <v>114</v>
      </c>
      <c r="BW7" s="18" t="s">
        <v>218</v>
      </c>
      <c r="BX7" s="18" t="s">
        <v>315</v>
      </c>
      <c r="BY7" s="18" t="s">
        <v>843</v>
      </c>
      <c r="BZ7" s="18" t="s">
        <v>254</v>
      </c>
      <c r="CA7" s="18" t="s">
        <v>389</v>
      </c>
      <c r="CB7" s="21" t="s">
        <v>844</v>
      </c>
      <c r="CC7" s="18" t="s">
        <v>77</v>
      </c>
      <c r="CD7" s="18" t="s">
        <v>572</v>
      </c>
    </row>
    <row r="8" spans="1:82" x14ac:dyDescent="0.25">
      <c r="A8" s="11" t="s">
        <v>58</v>
      </c>
      <c r="B8" s="11">
        <v>251</v>
      </c>
      <c r="C8" s="11" t="s">
        <v>80</v>
      </c>
      <c r="D8" s="11" t="s">
        <v>81</v>
      </c>
      <c r="E8" s="11" t="s">
        <v>82</v>
      </c>
      <c r="F8" s="11" t="str">
        <f>TEXT(G8,"mmmm")</f>
        <v>agosto</v>
      </c>
      <c r="G8" s="13">
        <v>43691</v>
      </c>
      <c r="H8" s="11" t="s">
        <v>84</v>
      </c>
      <c r="I8" s="11" t="s">
        <v>84</v>
      </c>
      <c r="J8" s="11" t="s">
        <v>85</v>
      </c>
      <c r="K8" s="15" t="s">
        <v>86</v>
      </c>
      <c r="L8" s="11">
        <v>32151800</v>
      </c>
      <c r="M8" s="11" t="s">
        <v>87</v>
      </c>
      <c r="N8" s="14">
        <v>3129307230</v>
      </c>
      <c r="O8" s="11">
        <v>45319</v>
      </c>
      <c r="P8" s="11" t="s">
        <v>88</v>
      </c>
      <c r="Q8" s="11" t="s">
        <v>69</v>
      </c>
      <c r="R8" s="11" t="s">
        <v>70</v>
      </c>
      <c r="S8" s="11" t="s">
        <v>89</v>
      </c>
      <c r="T8" s="11" t="str">
        <f>TEXT(U8,"mmmm")</f>
        <v>octubre</v>
      </c>
      <c r="U8" s="13">
        <v>43768</v>
      </c>
      <c r="V8" s="11" t="s">
        <v>91</v>
      </c>
      <c r="W8" s="11" t="s">
        <v>92</v>
      </c>
      <c r="X8" s="11" t="s">
        <v>78</v>
      </c>
      <c r="Y8" s="11" t="s">
        <v>93</v>
      </c>
      <c r="Z8" s="11">
        <v>901334062</v>
      </c>
      <c r="AA8" s="11">
        <v>9</v>
      </c>
      <c r="AB8" s="11">
        <v>310819</v>
      </c>
      <c r="AC8" s="9">
        <v>43768</v>
      </c>
      <c r="AD8" s="14">
        <v>2774593963</v>
      </c>
      <c r="AE8" s="14">
        <v>0</v>
      </c>
      <c r="AF8" s="14">
        <v>0</v>
      </c>
      <c r="AG8" s="14">
        <v>0</v>
      </c>
      <c r="AH8" s="14">
        <f>+AD8+AE8+AF8+AG8</f>
        <v>2774593963</v>
      </c>
      <c r="AI8" s="11" t="s">
        <v>94</v>
      </c>
      <c r="AJ8" s="9">
        <v>43776</v>
      </c>
      <c r="AK8" s="11" t="s">
        <v>95</v>
      </c>
      <c r="AL8" s="9">
        <v>43768</v>
      </c>
      <c r="AM8" s="9">
        <v>43906</v>
      </c>
      <c r="AN8" s="22">
        <f>+AM8-AL8</f>
        <v>138</v>
      </c>
      <c r="AO8" s="11" t="s">
        <v>96</v>
      </c>
      <c r="AP8" s="11" t="s">
        <v>97</v>
      </c>
      <c r="AQ8" s="14">
        <v>0</v>
      </c>
      <c r="AR8" s="9">
        <v>0</v>
      </c>
      <c r="AS8" s="14">
        <v>0</v>
      </c>
      <c r="AT8" s="9">
        <v>0</v>
      </c>
      <c r="AU8" s="14">
        <v>0</v>
      </c>
      <c r="AV8" s="9">
        <v>0</v>
      </c>
      <c r="AW8" s="14">
        <v>0</v>
      </c>
      <c r="AX8" s="9">
        <v>0</v>
      </c>
      <c r="AY8" s="14">
        <v>0</v>
      </c>
      <c r="AZ8" s="9">
        <v>0</v>
      </c>
      <c r="BA8" s="14">
        <v>0</v>
      </c>
      <c r="BB8" s="9">
        <v>0</v>
      </c>
      <c r="BC8" s="14">
        <f>+AD8+AQ8+AS8+AU8+AW8+AY8-BA8</f>
        <v>2774593963</v>
      </c>
      <c r="BD8" s="11">
        <v>0</v>
      </c>
      <c r="BE8" s="9">
        <v>1</v>
      </c>
      <c r="BF8" s="11">
        <v>0</v>
      </c>
      <c r="BG8" s="8">
        <v>0</v>
      </c>
      <c r="BH8" s="11">
        <v>0</v>
      </c>
      <c r="BI8" s="9">
        <v>0</v>
      </c>
      <c r="BJ8" s="11">
        <v>0</v>
      </c>
      <c r="BK8" s="4">
        <v>1</v>
      </c>
      <c r="BL8" s="11">
        <f>+BD8+BF8+BH8+BJ8+AN8</f>
        <v>138</v>
      </c>
      <c r="BR8" s="18" t="s">
        <v>125</v>
      </c>
      <c r="BS8" s="18" t="s">
        <v>184</v>
      </c>
      <c r="BT8" s="18" t="s">
        <v>701</v>
      </c>
      <c r="BU8" s="18" t="s">
        <v>209</v>
      </c>
      <c r="BV8" s="18" t="s">
        <v>298</v>
      </c>
      <c r="BW8" s="18" t="s">
        <v>250</v>
      </c>
      <c r="BX8" s="18" t="s">
        <v>358</v>
      </c>
      <c r="BY8" s="18" t="s">
        <v>845</v>
      </c>
      <c r="BZ8" s="18" t="s">
        <v>115</v>
      </c>
      <c r="CA8" s="18" t="s">
        <v>846</v>
      </c>
      <c r="CB8" s="21" t="s">
        <v>847</v>
      </c>
      <c r="CC8" s="18" t="s">
        <v>78</v>
      </c>
      <c r="CD8" s="18" t="s">
        <v>848</v>
      </c>
    </row>
    <row r="9" spans="1:82" x14ac:dyDescent="0.25">
      <c r="A9" s="11" t="s">
        <v>58</v>
      </c>
      <c r="B9" s="11">
        <v>251</v>
      </c>
      <c r="C9" s="11" t="s">
        <v>80</v>
      </c>
      <c r="D9" s="11" t="s">
        <v>81</v>
      </c>
      <c r="E9" s="11" t="s">
        <v>82</v>
      </c>
      <c r="F9" s="11" t="str">
        <f>TEXT(G9,"mmmm")</f>
        <v>agosto</v>
      </c>
      <c r="G9" s="9">
        <v>43691</v>
      </c>
      <c r="H9" s="11" t="s">
        <v>84</v>
      </c>
      <c r="I9" s="11" t="s">
        <v>84</v>
      </c>
      <c r="J9" s="11" t="s">
        <v>85</v>
      </c>
      <c r="K9" s="11" t="s">
        <v>86</v>
      </c>
      <c r="L9" s="11">
        <v>32151800</v>
      </c>
      <c r="M9" s="11" t="s">
        <v>87</v>
      </c>
      <c r="N9" s="14">
        <v>3129307230</v>
      </c>
      <c r="O9" s="11">
        <v>45319</v>
      </c>
      <c r="P9" s="11" t="s">
        <v>88</v>
      </c>
      <c r="Q9" s="11" t="s">
        <v>69</v>
      </c>
      <c r="R9" s="11" t="s">
        <v>70</v>
      </c>
      <c r="S9" s="11" t="s">
        <v>89</v>
      </c>
      <c r="T9" s="11" t="s">
        <v>90</v>
      </c>
      <c r="U9" s="13">
        <v>43768</v>
      </c>
      <c r="V9" s="11" t="s">
        <v>91</v>
      </c>
      <c r="W9" s="11" t="s">
        <v>92</v>
      </c>
      <c r="X9" s="11" t="s">
        <v>75</v>
      </c>
      <c r="Y9" s="11" t="s">
        <v>93</v>
      </c>
      <c r="Z9" s="11">
        <v>901334062</v>
      </c>
      <c r="AA9" s="11">
        <v>9</v>
      </c>
      <c r="AB9" s="11">
        <v>310819</v>
      </c>
      <c r="AC9" s="9">
        <v>43768</v>
      </c>
      <c r="AD9" s="14">
        <v>2774593963</v>
      </c>
      <c r="AE9" s="14">
        <v>0</v>
      </c>
      <c r="AF9" s="14">
        <v>0</v>
      </c>
      <c r="AG9" s="14">
        <v>0</v>
      </c>
      <c r="AH9" s="14">
        <v>2774593963</v>
      </c>
      <c r="AI9" s="11" t="s">
        <v>94</v>
      </c>
      <c r="AJ9" s="9">
        <v>43776</v>
      </c>
      <c r="AK9" s="11" t="s">
        <v>95</v>
      </c>
      <c r="AL9" s="9">
        <v>43768</v>
      </c>
      <c r="AM9" s="9">
        <v>43906</v>
      </c>
      <c r="AN9" s="22">
        <f>+AM9-AL9</f>
        <v>138</v>
      </c>
      <c r="AO9" s="11" t="s">
        <v>96</v>
      </c>
      <c r="AP9" s="11" t="s">
        <v>97</v>
      </c>
      <c r="AQ9" s="14">
        <v>0</v>
      </c>
      <c r="AR9" s="9">
        <v>0</v>
      </c>
      <c r="AS9" s="14">
        <v>0</v>
      </c>
      <c r="AT9" s="9">
        <v>0</v>
      </c>
      <c r="AU9" s="14">
        <v>0</v>
      </c>
      <c r="AV9" s="9">
        <v>0</v>
      </c>
      <c r="AW9" s="14">
        <v>0</v>
      </c>
      <c r="AX9" s="9">
        <v>0</v>
      </c>
      <c r="AY9" s="14">
        <v>0</v>
      </c>
      <c r="AZ9" s="9">
        <v>0</v>
      </c>
      <c r="BA9" s="14">
        <v>0</v>
      </c>
      <c r="BB9" s="9">
        <v>0</v>
      </c>
      <c r="BC9" s="14">
        <f>+AD9+AQ9+AS9+AU9+AW9+AY9-BA9</f>
        <v>2774593963</v>
      </c>
      <c r="BD9" s="11">
        <v>31</v>
      </c>
      <c r="BE9" s="9">
        <v>43829</v>
      </c>
      <c r="BF9" s="11">
        <v>45</v>
      </c>
      <c r="BG9" s="8">
        <v>43860</v>
      </c>
      <c r="BH9" s="11">
        <v>45</v>
      </c>
      <c r="BI9" s="9">
        <v>43903</v>
      </c>
      <c r="BJ9" s="11">
        <v>30</v>
      </c>
      <c r="BK9" s="4">
        <v>43951</v>
      </c>
      <c r="BL9" s="11">
        <v>289</v>
      </c>
      <c r="BR9" s="18"/>
      <c r="BS9" s="18" t="s">
        <v>59</v>
      </c>
      <c r="BT9" s="18" t="s">
        <v>617</v>
      </c>
      <c r="BU9" s="20" t="s">
        <v>952</v>
      </c>
      <c r="BV9" s="18" t="s">
        <v>354</v>
      </c>
      <c r="BW9" s="18" t="s">
        <v>115</v>
      </c>
      <c r="BX9" s="18" t="s">
        <v>534</v>
      </c>
      <c r="BY9" s="18" t="s">
        <v>704</v>
      </c>
      <c r="BZ9" s="18" t="s">
        <v>73</v>
      </c>
      <c r="CA9" s="18" t="s">
        <v>143</v>
      </c>
      <c r="CB9" s="21" t="s">
        <v>849</v>
      </c>
      <c r="CC9" s="18"/>
      <c r="CD9" s="18" t="s">
        <v>850</v>
      </c>
    </row>
    <row r="10" spans="1:82" x14ac:dyDescent="0.25">
      <c r="A10" s="11" t="s">
        <v>58</v>
      </c>
      <c r="B10" s="11">
        <v>276</v>
      </c>
      <c r="C10" s="11" t="s">
        <v>98</v>
      </c>
      <c r="D10" s="11" t="s">
        <v>99</v>
      </c>
      <c r="E10" s="11" t="s">
        <v>100</v>
      </c>
      <c r="F10" s="11" t="str">
        <f>TEXT(G10,"mmmm")</f>
        <v>octubre</v>
      </c>
      <c r="G10" s="13">
        <v>43754</v>
      </c>
      <c r="H10" s="11" t="s">
        <v>63</v>
      </c>
      <c r="I10" s="11" t="s">
        <v>64</v>
      </c>
      <c r="J10" s="11" t="s">
        <v>102</v>
      </c>
      <c r="K10" s="15" t="s">
        <v>103</v>
      </c>
      <c r="L10" s="11" t="s">
        <v>104</v>
      </c>
      <c r="M10" s="11" t="s">
        <v>105</v>
      </c>
      <c r="N10" s="14">
        <v>37259300</v>
      </c>
      <c r="O10" s="11">
        <v>56319</v>
      </c>
      <c r="P10" s="11" t="s">
        <v>106</v>
      </c>
      <c r="Q10" s="11" t="s">
        <v>69</v>
      </c>
      <c r="R10" s="11" t="s">
        <v>70</v>
      </c>
      <c r="S10" s="11" t="s">
        <v>107</v>
      </c>
      <c r="T10" s="11" t="str">
        <f>TEXT(U10,"mmmm")</f>
        <v>octubre</v>
      </c>
      <c r="U10" s="13">
        <v>43767</v>
      </c>
      <c r="V10" s="11" t="s">
        <v>91</v>
      </c>
      <c r="W10" s="11" t="s">
        <v>74</v>
      </c>
      <c r="X10" s="11" t="s">
        <v>75</v>
      </c>
      <c r="Y10" s="11" t="s">
        <v>108</v>
      </c>
      <c r="Z10" s="11">
        <v>8300085746</v>
      </c>
      <c r="AA10" s="11">
        <v>1</v>
      </c>
      <c r="AB10" s="11">
        <v>310519</v>
      </c>
      <c r="AC10" s="9">
        <v>43767</v>
      </c>
      <c r="AD10" s="14">
        <v>34335904</v>
      </c>
      <c r="AE10" s="14">
        <v>0</v>
      </c>
      <c r="AF10" s="14">
        <v>0</v>
      </c>
      <c r="AG10" s="14">
        <v>0</v>
      </c>
      <c r="AH10" s="14">
        <f>+AD10+AE10+AF10+AG10</f>
        <v>34335904</v>
      </c>
      <c r="AI10" s="11" t="s">
        <v>109</v>
      </c>
      <c r="AJ10" s="9">
        <v>0</v>
      </c>
      <c r="AK10" s="11" t="s">
        <v>110</v>
      </c>
      <c r="AL10" s="9">
        <v>43767</v>
      </c>
      <c r="AM10" s="9">
        <v>43830</v>
      </c>
      <c r="AN10" s="22">
        <f>+AM10-AL10</f>
        <v>63</v>
      </c>
      <c r="AO10" s="11" t="s">
        <v>111</v>
      </c>
      <c r="AP10" s="11">
        <v>79887201</v>
      </c>
      <c r="AQ10" s="14">
        <v>0</v>
      </c>
      <c r="AR10" s="9">
        <v>0</v>
      </c>
      <c r="AS10" s="14">
        <v>0</v>
      </c>
      <c r="AT10" s="9">
        <v>0</v>
      </c>
      <c r="AU10" s="14">
        <v>0</v>
      </c>
      <c r="AV10" s="9">
        <v>0</v>
      </c>
      <c r="AW10" s="14">
        <v>0</v>
      </c>
      <c r="AX10" s="9">
        <v>0</v>
      </c>
      <c r="AY10" s="14">
        <v>0</v>
      </c>
      <c r="AZ10" s="9">
        <v>0</v>
      </c>
      <c r="BA10" s="14">
        <v>0</v>
      </c>
      <c r="BB10" s="9">
        <v>0</v>
      </c>
      <c r="BC10" s="14">
        <f>+AD10+AQ10+AS10+AU10+AW10+AY10-BA10</f>
        <v>34335904</v>
      </c>
      <c r="BD10" s="11">
        <v>0</v>
      </c>
      <c r="BE10" s="9">
        <v>0</v>
      </c>
      <c r="BF10" s="11">
        <v>0</v>
      </c>
      <c r="BG10" s="8">
        <v>0</v>
      </c>
      <c r="BH10" s="11">
        <v>0</v>
      </c>
      <c r="BI10" s="9">
        <v>0</v>
      </c>
      <c r="BJ10" s="11">
        <v>0</v>
      </c>
      <c r="BK10" s="4">
        <v>0</v>
      </c>
      <c r="BL10" s="11">
        <f>+BD10+BF10+BH10+BJ10+AN10</f>
        <v>63</v>
      </c>
      <c r="BR10" s="18"/>
      <c r="BS10" s="18" t="s">
        <v>80</v>
      </c>
      <c r="BT10" s="18" t="s">
        <v>851</v>
      </c>
      <c r="BU10" s="18" t="s">
        <v>265</v>
      </c>
      <c r="BV10" s="18" t="s">
        <v>84</v>
      </c>
      <c r="BW10" s="18" t="s">
        <v>444</v>
      </c>
      <c r="BX10" s="18" t="s">
        <v>78</v>
      </c>
      <c r="BY10" s="18" t="s">
        <v>78</v>
      </c>
      <c r="BZ10" s="18" t="s">
        <v>852</v>
      </c>
      <c r="CA10" s="18" t="s">
        <v>853</v>
      </c>
      <c r="CB10" s="21" t="s">
        <v>854</v>
      </c>
      <c r="CC10" s="18"/>
      <c r="CD10" s="18" t="s">
        <v>855</v>
      </c>
    </row>
    <row r="11" spans="1:82" x14ac:dyDescent="0.25">
      <c r="A11" s="11" t="s">
        <v>58</v>
      </c>
      <c r="B11" s="11">
        <v>79</v>
      </c>
      <c r="C11" s="11" t="s">
        <v>98</v>
      </c>
      <c r="D11" s="11" t="s">
        <v>112</v>
      </c>
      <c r="E11" s="11" t="s">
        <v>113</v>
      </c>
      <c r="F11" s="11" t="str">
        <f>TEXT(G11,"mmmm")</f>
        <v>octubre</v>
      </c>
      <c r="G11" s="13">
        <v>43768</v>
      </c>
      <c r="H11" s="11" t="s">
        <v>114</v>
      </c>
      <c r="I11" s="11" t="s">
        <v>115</v>
      </c>
      <c r="J11" s="11" t="s">
        <v>65</v>
      </c>
      <c r="K11" s="15" t="s">
        <v>116</v>
      </c>
      <c r="L11" s="11">
        <v>801315</v>
      </c>
      <c r="M11" s="11" t="s">
        <v>117</v>
      </c>
      <c r="N11" s="14">
        <v>352710142</v>
      </c>
      <c r="O11" s="11">
        <v>52219</v>
      </c>
      <c r="P11" s="11" t="s">
        <v>118</v>
      </c>
      <c r="Q11" s="11" t="s">
        <v>69</v>
      </c>
      <c r="R11" s="11" t="s">
        <v>70</v>
      </c>
      <c r="S11" s="11" t="s">
        <v>119</v>
      </c>
      <c r="T11" s="11" t="str">
        <f>TEXT(U11,"mmmm")</f>
        <v>noviembre</v>
      </c>
      <c r="U11" s="13">
        <v>43788</v>
      </c>
      <c r="V11" s="11" t="s">
        <v>115</v>
      </c>
      <c r="W11" s="11" t="s">
        <v>120</v>
      </c>
      <c r="X11" s="11" t="s">
        <v>121</v>
      </c>
      <c r="Y11" s="11" t="s">
        <v>122</v>
      </c>
      <c r="Z11" s="11">
        <v>900096092</v>
      </c>
      <c r="AA11" s="11">
        <v>4</v>
      </c>
      <c r="AB11" s="11" t="s">
        <v>123</v>
      </c>
      <c r="AC11" s="9">
        <v>43788</v>
      </c>
      <c r="AD11" s="14">
        <v>13849955</v>
      </c>
      <c r="AE11" s="14">
        <v>128139780</v>
      </c>
      <c r="AF11" s="14">
        <v>131727696</v>
      </c>
      <c r="AG11" s="14">
        <v>78992711</v>
      </c>
      <c r="AH11" s="14">
        <f>+AD11+AE11+AF11+AG11</f>
        <v>352710142</v>
      </c>
      <c r="AI11" s="11" t="s">
        <v>77</v>
      </c>
      <c r="AJ11" s="9">
        <v>0</v>
      </c>
      <c r="AK11" s="11" t="s">
        <v>78</v>
      </c>
      <c r="AL11" s="9">
        <v>43788</v>
      </c>
      <c r="AM11" s="9">
        <v>44042</v>
      </c>
      <c r="AN11" s="22">
        <f>+AM11-AL11</f>
        <v>254</v>
      </c>
      <c r="AO11" s="11" t="s">
        <v>124</v>
      </c>
      <c r="AP11" s="11">
        <v>79523846</v>
      </c>
      <c r="AQ11" s="14">
        <v>1246500</v>
      </c>
      <c r="AR11" s="9">
        <v>43871</v>
      </c>
      <c r="AS11" s="14">
        <v>0</v>
      </c>
      <c r="AT11" s="9">
        <v>0</v>
      </c>
      <c r="AU11" s="14">
        <v>0</v>
      </c>
      <c r="AV11" s="9">
        <v>0</v>
      </c>
      <c r="AW11" s="14">
        <v>0</v>
      </c>
      <c r="AX11" s="9">
        <v>0</v>
      </c>
      <c r="AY11" s="14">
        <v>0</v>
      </c>
      <c r="AZ11" s="9">
        <v>0</v>
      </c>
      <c r="BA11" s="14">
        <v>0</v>
      </c>
      <c r="BB11" s="9">
        <v>0</v>
      </c>
      <c r="BC11" s="14">
        <f>+AD11+AQ11+AS11+AU11+AW11+AY11-BA11</f>
        <v>15096455</v>
      </c>
      <c r="BD11" s="11">
        <v>0</v>
      </c>
      <c r="BE11" s="9">
        <v>0</v>
      </c>
      <c r="BF11" s="11">
        <v>0</v>
      </c>
      <c r="BG11" s="8">
        <v>0</v>
      </c>
      <c r="BH11" s="11">
        <v>0</v>
      </c>
      <c r="BI11" s="9">
        <v>0</v>
      </c>
      <c r="BJ11" s="11">
        <v>0</v>
      </c>
      <c r="BK11" s="4">
        <v>0</v>
      </c>
      <c r="BL11" s="11">
        <f>+BD11+BF11+BH11+BJ11+AN11</f>
        <v>254</v>
      </c>
      <c r="BR11" s="18"/>
      <c r="BS11" s="18" t="s">
        <v>126</v>
      </c>
      <c r="BT11" s="18" t="s">
        <v>856</v>
      </c>
      <c r="BU11" s="18" t="s">
        <v>85</v>
      </c>
      <c r="BV11" s="18"/>
      <c r="BW11" s="18" t="s">
        <v>197</v>
      </c>
      <c r="BX11" s="18"/>
      <c r="BY11" s="18"/>
      <c r="BZ11" s="18" t="s">
        <v>197</v>
      </c>
      <c r="CA11" s="18" t="s">
        <v>133</v>
      </c>
      <c r="CB11" s="21" t="s">
        <v>191</v>
      </c>
      <c r="CC11" s="18"/>
      <c r="CD11" s="18" t="s">
        <v>858</v>
      </c>
    </row>
    <row r="12" spans="1:82" x14ac:dyDescent="0.25">
      <c r="A12" s="11" t="s">
        <v>125</v>
      </c>
      <c r="B12" s="11">
        <v>78</v>
      </c>
      <c r="C12" s="11" t="s">
        <v>126</v>
      </c>
      <c r="D12" s="11" t="s">
        <v>127</v>
      </c>
      <c r="E12" s="11" t="s">
        <v>128</v>
      </c>
      <c r="F12" s="11" t="str">
        <f>TEXT(G12,"mmmm")</f>
        <v>octubre</v>
      </c>
      <c r="G12" s="13">
        <v>43769</v>
      </c>
      <c r="H12" s="11" t="s">
        <v>114</v>
      </c>
      <c r="I12" s="11" t="s">
        <v>115</v>
      </c>
      <c r="J12" s="11" t="s">
        <v>65</v>
      </c>
      <c r="K12" s="15" t="s">
        <v>129</v>
      </c>
      <c r="L12" s="11">
        <v>801315</v>
      </c>
      <c r="M12" s="11" t="s">
        <v>130</v>
      </c>
      <c r="N12" s="14">
        <v>227463281</v>
      </c>
      <c r="O12" s="11" t="s">
        <v>131</v>
      </c>
      <c r="P12" s="11" t="s">
        <v>118</v>
      </c>
      <c r="Q12" s="11" t="s">
        <v>69</v>
      </c>
      <c r="R12" s="11" t="s">
        <v>70</v>
      </c>
      <c r="S12" s="11" t="s">
        <v>132</v>
      </c>
      <c r="T12" s="11" t="str">
        <f>TEXT(U12,"mmmm")</f>
        <v>noviembre</v>
      </c>
      <c r="U12" s="13">
        <v>43791</v>
      </c>
      <c r="V12" s="11" t="s">
        <v>115</v>
      </c>
      <c r="W12" s="11" t="s">
        <v>133</v>
      </c>
      <c r="X12" s="11" t="s">
        <v>134</v>
      </c>
      <c r="Y12" s="11" t="s">
        <v>135</v>
      </c>
      <c r="Z12" s="11">
        <v>418898535</v>
      </c>
      <c r="AA12" s="11">
        <v>8</v>
      </c>
      <c r="AB12" s="11" t="s">
        <v>136</v>
      </c>
      <c r="AC12" s="9">
        <v>43791</v>
      </c>
      <c r="AD12" s="14">
        <v>82673652</v>
      </c>
      <c r="AE12" s="14">
        <v>85153860</v>
      </c>
      <c r="AF12" s="14">
        <v>51163280</v>
      </c>
      <c r="AG12" s="14">
        <v>0</v>
      </c>
      <c r="AH12" s="14">
        <f>+AD12+AE12+AF12+AG12</f>
        <v>218990792</v>
      </c>
      <c r="AI12" s="11" t="s">
        <v>77</v>
      </c>
      <c r="AJ12" s="9">
        <v>0</v>
      </c>
      <c r="AK12" s="11" t="s">
        <v>78</v>
      </c>
      <c r="AL12" s="9">
        <v>43488</v>
      </c>
      <c r="AM12" s="9">
        <v>44773</v>
      </c>
      <c r="AN12" s="22">
        <f>+AM12-AL12</f>
        <v>1285</v>
      </c>
      <c r="AO12" s="11" t="s">
        <v>137</v>
      </c>
      <c r="AP12" s="11">
        <v>25166983</v>
      </c>
      <c r="AQ12" s="14">
        <v>642132</v>
      </c>
      <c r="AR12" s="9">
        <v>43875</v>
      </c>
      <c r="AS12" s="14">
        <v>0</v>
      </c>
      <c r="AT12" s="9">
        <v>0</v>
      </c>
      <c r="AU12" s="14">
        <v>0</v>
      </c>
      <c r="AV12" s="9">
        <v>0</v>
      </c>
      <c r="AW12" s="14">
        <v>0</v>
      </c>
      <c r="AX12" s="9">
        <v>0</v>
      </c>
      <c r="AY12" s="14">
        <v>0</v>
      </c>
      <c r="AZ12" s="9">
        <v>0</v>
      </c>
      <c r="BA12" s="14">
        <v>0</v>
      </c>
      <c r="BB12" s="9">
        <v>0</v>
      </c>
      <c r="BC12" s="14">
        <f>+AD12+AQ12+AS12+AU12+AW12+AY12-BA12</f>
        <v>83315784</v>
      </c>
      <c r="BD12" s="11">
        <v>0</v>
      </c>
      <c r="BE12" s="9">
        <v>0</v>
      </c>
      <c r="BF12" s="11">
        <v>0</v>
      </c>
      <c r="BG12" s="8">
        <v>0</v>
      </c>
      <c r="BH12" s="11">
        <v>0</v>
      </c>
      <c r="BI12" s="9">
        <v>0</v>
      </c>
      <c r="BJ12" s="11">
        <v>0</v>
      </c>
      <c r="BK12" s="4">
        <v>0</v>
      </c>
      <c r="BL12" s="11">
        <f>+BD12+BF12+BH12+BJ12+AN12</f>
        <v>1285</v>
      </c>
      <c r="BR12" s="18"/>
      <c r="BS12" s="18" t="s">
        <v>859</v>
      </c>
      <c r="BT12" s="18" t="s">
        <v>860</v>
      </c>
      <c r="BU12" s="20" t="s">
        <v>951</v>
      </c>
      <c r="BV12" s="18"/>
      <c r="BW12" s="18" t="s">
        <v>576</v>
      </c>
      <c r="BX12" s="18"/>
      <c r="BY12" s="18"/>
      <c r="BZ12" s="18" t="s">
        <v>91</v>
      </c>
      <c r="CA12" s="18" t="s">
        <v>190</v>
      </c>
      <c r="CB12" s="21" t="s">
        <v>861</v>
      </c>
      <c r="CC12" s="18"/>
      <c r="CD12" s="18" t="s">
        <v>862</v>
      </c>
    </row>
    <row r="13" spans="1:82" x14ac:dyDescent="0.25">
      <c r="A13" s="11" t="s">
        <v>125</v>
      </c>
      <c r="B13" s="11">
        <v>84</v>
      </c>
      <c r="C13" s="11" t="s">
        <v>126</v>
      </c>
      <c r="D13" s="11" t="s">
        <v>138</v>
      </c>
      <c r="E13" s="11" t="s">
        <v>139</v>
      </c>
      <c r="F13" s="11" t="str">
        <f>TEXT(G13,"mmmm")</f>
        <v>octubre</v>
      </c>
      <c r="G13" s="13">
        <v>43769</v>
      </c>
      <c r="H13" s="11" t="s">
        <v>114</v>
      </c>
      <c r="I13" s="11" t="s">
        <v>115</v>
      </c>
      <c r="J13" s="11" t="s">
        <v>65</v>
      </c>
      <c r="K13" s="15" t="s">
        <v>140</v>
      </c>
      <c r="L13" s="11">
        <v>801315</v>
      </c>
      <c r="M13" s="11" t="s">
        <v>130</v>
      </c>
      <c r="N13" s="14">
        <v>3187981</v>
      </c>
      <c r="O13" s="11" t="s">
        <v>141</v>
      </c>
      <c r="P13" s="11" t="s">
        <v>118</v>
      </c>
      <c r="Q13" s="11" t="s">
        <v>69</v>
      </c>
      <c r="R13" s="11" t="s">
        <v>70</v>
      </c>
      <c r="S13" s="11" t="s">
        <v>142</v>
      </c>
      <c r="T13" s="11" t="str">
        <f>TEXT(U13,"mmmm")</f>
        <v>noviembre</v>
      </c>
      <c r="U13" s="13">
        <v>43796</v>
      </c>
      <c r="V13" s="11" t="s">
        <v>115</v>
      </c>
      <c r="W13" s="11" t="s">
        <v>143</v>
      </c>
      <c r="X13" s="11" t="s">
        <v>144</v>
      </c>
      <c r="Y13" s="11" t="s">
        <v>145</v>
      </c>
      <c r="Z13" s="11">
        <v>11695148</v>
      </c>
      <c r="AA13" s="11"/>
      <c r="AB13" s="11" t="s">
        <v>146</v>
      </c>
      <c r="AC13" s="9">
        <v>43796</v>
      </c>
      <c r="AD13" s="14">
        <v>2949360</v>
      </c>
      <c r="AE13" s="14">
        <v>0</v>
      </c>
      <c r="AF13" s="14">
        <v>0</v>
      </c>
      <c r="AG13" s="14">
        <v>0</v>
      </c>
      <c r="AH13" s="14">
        <f>+AD13+AE13+AF13+AG13</f>
        <v>2949360</v>
      </c>
      <c r="AI13" s="11" t="s">
        <v>77</v>
      </c>
      <c r="AJ13" s="9">
        <v>0</v>
      </c>
      <c r="AK13" s="11" t="s">
        <v>78</v>
      </c>
      <c r="AL13" s="9">
        <v>43800</v>
      </c>
      <c r="AM13" s="9">
        <v>44195</v>
      </c>
      <c r="AN13" s="22">
        <f>+AM13-AL13</f>
        <v>395</v>
      </c>
      <c r="AO13" s="11" t="s">
        <v>147</v>
      </c>
      <c r="AP13" s="11">
        <v>19333768</v>
      </c>
      <c r="AQ13" s="14">
        <v>22896</v>
      </c>
      <c r="AR13" s="9">
        <v>43868</v>
      </c>
      <c r="AS13" s="14">
        <v>0</v>
      </c>
      <c r="AT13" s="9">
        <v>0</v>
      </c>
      <c r="AU13" s="14">
        <v>0</v>
      </c>
      <c r="AV13" s="9">
        <v>0</v>
      </c>
      <c r="AW13" s="14">
        <v>0</v>
      </c>
      <c r="AX13" s="9">
        <v>0</v>
      </c>
      <c r="AY13" s="14">
        <v>0</v>
      </c>
      <c r="AZ13" s="9">
        <v>0</v>
      </c>
      <c r="BA13" s="14">
        <v>0</v>
      </c>
      <c r="BB13" s="9">
        <v>0</v>
      </c>
      <c r="BC13" s="14">
        <f>+AD13+AQ13+AS13+AU13+AW13+AY13-BA13</f>
        <v>2972256</v>
      </c>
      <c r="BD13" s="11">
        <v>0</v>
      </c>
      <c r="BE13" s="9">
        <v>0</v>
      </c>
      <c r="BF13" s="11">
        <v>0</v>
      </c>
      <c r="BG13" s="8">
        <v>0</v>
      </c>
      <c r="BH13" s="11">
        <v>0</v>
      </c>
      <c r="BI13" s="9">
        <v>0</v>
      </c>
      <c r="BJ13" s="11">
        <v>0</v>
      </c>
      <c r="BK13" s="4">
        <v>0</v>
      </c>
      <c r="BL13" s="11">
        <f>+BD13+BF13+BH13+BJ13+AN13</f>
        <v>395</v>
      </c>
      <c r="BR13" s="18"/>
      <c r="BS13" s="18"/>
      <c r="BT13" s="18" t="s">
        <v>83</v>
      </c>
      <c r="BU13" s="18" t="s">
        <v>857</v>
      </c>
      <c r="BV13" s="18"/>
      <c r="BW13" s="18" t="s">
        <v>395</v>
      </c>
      <c r="BX13" s="18"/>
      <c r="BY13" s="18"/>
      <c r="BZ13" s="18" t="s">
        <v>373</v>
      </c>
      <c r="CA13" s="18" t="s">
        <v>120</v>
      </c>
      <c r="CB13" s="21" t="s">
        <v>863</v>
      </c>
      <c r="CC13" s="18"/>
      <c r="CD13" s="18" t="s">
        <v>864</v>
      </c>
    </row>
    <row r="14" spans="1:82" x14ac:dyDescent="0.25">
      <c r="A14" s="11" t="s">
        <v>125</v>
      </c>
      <c r="B14" s="11">
        <v>70</v>
      </c>
      <c r="C14" s="11" t="s">
        <v>126</v>
      </c>
      <c r="D14" s="11" t="s">
        <v>148</v>
      </c>
      <c r="E14" s="11" t="s">
        <v>149</v>
      </c>
      <c r="F14" s="11" t="str">
        <f>TEXT(G14,"mmmm")</f>
        <v>noviembre</v>
      </c>
      <c r="G14" s="13">
        <v>43776</v>
      </c>
      <c r="H14" s="11" t="s">
        <v>114</v>
      </c>
      <c r="I14" s="11" t="s">
        <v>115</v>
      </c>
      <c r="J14" s="11" t="s">
        <v>65</v>
      </c>
      <c r="K14" s="15" t="s">
        <v>151</v>
      </c>
      <c r="L14" s="11">
        <v>801315</v>
      </c>
      <c r="M14" s="11" t="s">
        <v>130</v>
      </c>
      <c r="N14" s="14">
        <v>7814446</v>
      </c>
      <c r="O14" s="11" t="s">
        <v>152</v>
      </c>
      <c r="P14" s="11" t="s">
        <v>118</v>
      </c>
      <c r="Q14" s="11" t="s">
        <v>69</v>
      </c>
      <c r="R14" s="11" t="s">
        <v>70</v>
      </c>
      <c r="S14" s="11" t="s">
        <v>153</v>
      </c>
      <c r="T14" s="11" t="str">
        <f>TEXT(U14,"mmmm")</f>
        <v>noviembre</v>
      </c>
      <c r="U14" s="13">
        <v>43796</v>
      </c>
      <c r="V14" s="11" t="s">
        <v>115</v>
      </c>
      <c r="W14" s="11" t="s">
        <v>154</v>
      </c>
      <c r="X14" s="11" t="s">
        <v>155</v>
      </c>
      <c r="Y14" s="11" t="s">
        <v>156</v>
      </c>
      <c r="Z14" s="11">
        <v>47435281</v>
      </c>
      <c r="AA14" s="11"/>
      <c r="AB14" s="11" t="s">
        <v>157</v>
      </c>
      <c r="AC14" s="9">
        <v>43796</v>
      </c>
      <c r="AD14" s="14">
        <v>7229532</v>
      </c>
      <c r="AE14" s="14">
        <v>0</v>
      </c>
      <c r="AF14" s="14">
        <v>0</v>
      </c>
      <c r="AG14" s="14">
        <v>0</v>
      </c>
      <c r="AH14" s="14">
        <f>+AD14+AE14+AF14+AG14</f>
        <v>7229532</v>
      </c>
      <c r="AI14" s="11" t="s">
        <v>77</v>
      </c>
      <c r="AJ14" s="9">
        <v>0</v>
      </c>
      <c r="AK14" s="11" t="s">
        <v>158</v>
      </c>
      <c r="AL14" s="9">
        <v>43800</v>
      </c>
      <c r="AM14" s="9">
        <v>44196</v>
      </c>
      <c r="AN14" s="22">
        <f>+AM14-AL14</f>
        <v>396</v>
      </c>
      <c r="AO14" s="11" t="s">
        <v>159</v>
      </c>
      <c r="AP14" s="11">
        <v>86056900</v>
      </c>
      <c r="AQ14" s="14">
        <v>56148</v>
      </c>
      <c r="AR14" s="9">
        <v>43867</v>
      </c>
      <c r="AS14" s="14">
        <v>0</v>
      </c>
      <c r="AT14" s="9">
        <v>0</v>
      </c>
      <c r="AU14" s="14">
        <v>0</v>
      </c>
      <c r="AV14" s="9">
        <v>0</v>
      </c>
      <c r="AW14" s="14">
        <v>0</v>
      </c>
      <c r="AX14" s="9">
        <v>0</v>
      </c>
      <c r="AY14" s="14">
        <v>0</v>
      </c>
      <c r="AZ14" s="9">
        <v>0</v>
      </c>
      <c r="BA14" s="14">
        <v>0</v>
      </c>
      <c r="BB14" s="9">
        <v>0</v>
      </c>
      <c r="BC14" s="14">
        <f>+AD14+AQ14+AS14+AU14+AW14+AY14-BA14</f>
        <v>7285680</v>
      </c>
      <c r="BD14" s="11">
        <v>0</v>
      </c>
      <c r="BE14" s="9">
        <v>0</v>
      </c>
      <c r="BF14" s="11">
        <v>0</v>
      </c>
      <c r="BG14" s="8">
        <v>0</v>
      </c>
      <c r="BH14" s="11">
        <v>0</v>
      </c>
      <c r="BI14" s="9">
        <v>0</v>
      </c>
      <c r="BJ14" s="11">
        <v>0</v>
      </c>
      <c r="BK14" s="4">
        <v>0</v>
      </c>
      <c r="BL14" s="11">
        <f>+BD14+BF14+BH14+BJ14+AN14</f>
        <v>396</v>
      </c>
      <c r="BR14" s="18"/>
      <c r="BS14" s="18"/>
      <c r="BT14" s="18" t="s">
        <v>865</v>
      </c>
      <c r="BU14" s="18" t="s">
        <v>65</v>
      </c>
      <c r="BV14" s="18"/>
      <c r="BW14" s="18" t="s">
        <v>354</v>
      </c>
      <c r="BX14" s="18"/>
      <c r="BY14" s="18"/>
      <c r="BZ14" s="18" t="s">
        <v>866</v>
      </c>
      <c r="CA14" s="18" t="s">
        <v>604</v>
      </c>
      <c r="CB14" s="21" t="s">
        <v>867</v>
      </c>
      <c r="CC14" s="18"/>
      <c r="CD14" s="18" t="s">
        <v>868</v>
      </c>
    </row>
    <row r="15" spans="1:82" x14ac:dyDescent="0.25">
      <c r="A15" s="11" t="s">
        <v>125</v>
      </c>
      <c r="B15" s="11">
        <v>77</v>
      </c>
      <c r="C15" s="11" t="s">
        <v>126</v>
      </c>
      <c r="D15" s="11" t="s">
        <v>160</v>
      </c>
      <c r="E15" s="11" t="s">
        <v>161</v>
      </c>
      <c r="F15" s="11" t="str">
        <f>TEXT(G15,"mmmm")</f>
        <v>noviembre</v>
      </c>
      <c r="G15" s="13">
        <v>43776</v>
      </c>
      <c r="H15" s="11" t="s">
        <v>114</v>
      </c>
      <c r="I15" s="11" t="s">
        <v>115</v>
      </c>
      <c r="J15" s="11" t="s">
        <v>65</v>
      </c>
      <c r="K15" s="15" t="s">
        <v>162</v>
      </c>
      <c r="L15" s="11">
        <v>801315</v>
      </c>
      <c r="M15" s="11" t="s">
        <v>130</v>
      </c>
      <c r="N15" s="14">
        <v>106469073</v>
      </c>
      <c r="O15" s="11" t="s">
        <v>163</v>
      </c>
      <c r="P15" s="11" t="s">
        <v>118</v>
      </c>
      <c r="Q15" s="11" t="s">
        <v>69</v>
      </c>
      <c r="R15" s="11" t="s">
        <v>70</v>
      </c>
      <c r="S15" s="11" t="s">
        <v>164</v>
      </c>
      <c r="T15" s="11" t="str">
        <f>TEXT(U15,"mmmm")</f>
        <v>noviembre</v>
      </c>
      <c r="U15" s="13">
        <v>43783</v>
      </c>
      <c r="V15" s="11" t="s">
        <v>115</v>
      </c>
      <c r="W15" s="11" t="s">
        <v>143</v>
      </c>
      <c r="X15" s="11" t="s">
        <v>165</v>
      </c>
      <c r="Y15" s="11" t="s">
        <v>166</v>
      </c>
      <c r="Z15" s="11">
        <v>32529734</v>
      </c>
      <c r="AA15" s="11"/>
      <c r="AB15" s="11" t="s">
        <v>167</v>
      </c>
      <c r="AC15" s="9">
        <v>43783</v>
      </c>
      <c r="AD15" s="14">
        <v>38433468</v>
      </c>
      <c r="AE15" s="14">
        <v>39586476</v>
      </c>
      <c r="AF15" s="14">
        <v>23784873</v>
      </c>
      <c r="AG15" s="14">
        <v>0</v>
      </c>
      <c r="AH15" s="14">
        <f>+AD15+AE15+AF15+AG15</f>
        <v>101804817</v>
      </c>
      <c r="AI15" s="11" t="s">
        <v>77</v>
      </c>
      <c r="AJ15" s="9">
        <v>0</v>
      </c>
      <c r="AK15" s="11" t="s">
        <v>78</v>
      </c>
      <c r="AL15" s="9">
        <v>43785</v>
      </c>
      <c r="AM15" s="9">
        <v>44926</v>
      </c>
      <c r="AN15" s="22">
        <f>+AM15-AL15</f>
        <v>1141</v>
      </c>
      <c r="AO15" s="11" t="s">
        <v>147</v>
      </c>
      <c r="AP15" s="11">
        <v>19333768</v>
      </c>
      <c r="AQ15" s="14">
        <v>298512</v>
      </c>
      <c r="AR15" s="9">
        <v>43868</v>
      </c>
      <c r="AS15" s="14">
        <v>0</v>
      </c>
      <c r="AT15" s="9">
        <v>0</v>
      </c>
      <c r="AU15" s="14">
        <v>0</v>
      </c>
      <c r="AV15" s="9">
        <v>0</v>
      </c>
      <c r="AW15" s="14">
        <v>0</v>
      </c>
      <c r="AX15" s="9">
        <v>0</v>
      </c>
      <c r="AY15" s="14">
        <v>0</v>
      </c>
      <c r="AZ15" s="9">
        <v>0</v>
      </c>
      <c r="BA15" s="14">
        <v>0</v>
      </c>
      <c r="BB15" s="9">
        <v>0</v>
      </c>
      <c r="BC15" s="14">
        <f>+AD15+AQ15+AS15+AU15+AW15+AY15-BA15</f>
        <v>38731980</v>
      </c>
      <c r="BD15" s="11">
        <v>0</v>
      </c>
      <c r="BE15" s="9">
        <v>0</v>
      </c>
      <c r="BF15" s="11">
        <v>0</v>
      </c>
      <c r="BG15" s="8">
        <v>0</v>
      </c>
      <c r="BH15" s="11">
        <v>0</v>
      </c>
      <c r="BI15" s="9">
        <v>0</v>
      </c>
      <c r="BJ15" s="11">
        <v>0</v>
      </c>
      <c r="BK15" s="4">
        <v>0</v>
      </c>
      <c r="BL15" s="11">
        <f>+BD15+BF15+BH15+BJ15+AN15</f>
        <v>1141</v>
      </c>
      <c r="BR15" s="18"/>
      <c r="BS15" s="18"/>
      <c r="BT15" s="18" t="s">
        <v>101</v>
      </c>
      <c r="BU15" s="18" t="s">
        <v>243</v>
      </c>
      <c r="BV15" s="18"/>
      <c r="BW15" s="18" t="s">
        <v>84</v>
      </c>
      <c r="BX15" s="18"/>
      <c r="BY15" s="18"/>
      <c r="BZ15" s="18" t="s">
        <v>870</v>
      </c>
      <c r="CA15" s="18" t="s">
        <v>309</v>
      </c>
      <c r="CB15" s="21" t="s">
        <v>871</v>
      </c>
      <c r="CC15" s="18"/>
      <c r="CD15" s="18" t="s">
        <v>872</v>
      </c>
    </row>
    <row r="16" spans="1:82" x14ac:dyDescent="0.25">
      <c r="A16" s="11" t="s">
        <v>125</v>
      </c>
      <c r="B16" s="11">
        <v>72</v>
      </c>
      <c r="C16" s="11" t="s">
        <v>80</v>
      </c>
      <c r="D16" s="11" t="s">
        <v>168</v>
      </c>
      <c r="E16" s="11" t="s">
        <v>169</v>
      </c>
      <c r="F16" s="11" t="str">
        <f>TEXT(G16,"mmmm")</f>
        <v>noviembre</v>
      </c>
      <c r="G16" s="13">
        <v>43777</v>
      </c>
      <c r="H16" s="11" t="s">
        <v>114</v>
      </c>
      <c r="I16" s="11" t="s">
        <v>115</v>
      </c>
      <c r="J16" s="11" t="s">
        <v>65</v>
      </c>
      <c r="K16" s="15" t="s">
        <v>170</v>
      </c>
      <c r="L16" s="11">
        <v>80131500</v>
      </c>
      <c r="M16" s="11" t="s">
        <v>171</v>
      </c>
      <c r="N16" s="14">
        <v>32731663</v>
      </c>
      <c r="O16" s="11">
        <v>51019</v>
      </c>
      <c r="P16" s="11" t="s">
        <v>172</v>
      </c>
      <c r="Q16" s="11" t="s">
        <v>69</v>
      </c>
      <c r="R16" s="11" t="s">
        <v>70</v>
      </c>
      <c r="S16" s="11" t="s">
        <v>173</v>
      </c>
      <c r="T16" s="11" t="str">
        <f>TEXT(U16,"mmmm")</f>
        <v>noviembre</v>
      </c>
      <c r="U16" s="13">
        <v>43796</v>
      </c>
      <c r="V16" s="11" t="s">
        <v>115</v>
      </c>
      <c r="W16" s="11" t="s">
        <v>174</v>
      </c>
      <c r="X16" s="11" t="s">
        <v>175</v>
      </c>
      <c r="Y16" s="11" t="s">
        <v>176</v>
      </c>
      <c r="Z16" s="11">
        <v>98324134</v>
      </c>
      <c r="AA16" s="11"/>
      <c r="AB16" s="11">
        <v>343319</v>
      </c>
      <c r="AC16" s="9">
        <v>43796</v>
      </c>
      <c r="AD16" s="14">
        <v>32731663</v>
      </c>
      <c r="AE16" s="14">
        <v>11990652</v>
      </c>
      <c r="AF16" s="14">
        <v>12350376</v>
      </c>
      <c r="AG16" s="14">
        <v>7420518</v>
      </c>
      <c r="AH16" s="14">
        <f>+AD16+AE16+AF16+AG16</f>
        <v>64493209</v>
      </c>
      <c r="AI16" s="11" t="s">
        <v>77</v>
      </c>
      <c r="AJ16" s="9">
        <v>1</v>
      </c>
      <c r="AK16" s="11" t="s">
        <v>78</v>
      </c>
      <c r="AL16" s="9">
        <v>43796</v>
      </c>
      <c r="AM16" s="9">
        <v>44773</v>
      </c>
      <c r="AN16" s="22">
        <f>+AM16-AL16</f>
        <v>977</v>
      </c>
      <c r="AO16" s="11" t="s">
        <v>177</v>
      </c>
      <c r="AP16" s="11">
        <v>30738603</v>
      </c>
      <c r="AQ16" s="14">
        <v>93120</v>
      </c>
      <c r="AR16" s="9">
        <v>43868</v>
      </c>
      <c r="AS16" s="14">
        <v>0</v>
      </c>
      <c r="AT16" s="9">
        <v>0</v>
      </c>
      <c r="AU16" s="14">
        <v>0</v>
      </c>
      <c r="AV16" s="9">
        <v>0</v>
      </c>
      <c r="AW16" s="14">
        <v>0</v>
      </c>
      <c r="AX16" s="9">
        <v>0</v>
      </c>
      <c r="AY16" s="14">
        <v>0</v>
      </c>
      <c r="AZ16" s="9">
        <v>0</v>
      </c>
      <c r="BA16" s="14">
        <v>0</v>
      </c>
      <c r="BB16" s="9">
        <v>0</v>
      </c>
      <c r="BC16" s="14">
        <f>+AD16+AQ16+AS16+AU16+AW16+AY16-BA16</f>
        <v>32824783</v>
      </c>
      <c r="BD16" s="11">
        <v>0</v>
      </c>
      <c r="BE16" s="9">
        <v>0</v>
      </c>
      <c r="BF16" s="11">
        <v>0</v>
      </c>
      <c r="BG16" s="8">
        <v>0</v>
      </c>
      <c r="BH16" s="11">
        <v>0</v>
      </c>
      <c r="BI16" s="9">
        <v>0</v>
      </c>
      <c r="BJ16" s="11">
        <v>0</v>
      </c>
      <c r="BK16" s="4">
        <v>0</v>
      </c>
      <c r="BL16" s="11">
        <f>+BD16+BF16+BH16+BJ16+AN16</f>
        <v>977</v>
      </c>
      <c r="BR16" s="18"/>
      <c r="BS16" s="18"/>
      <c r="BT16" s="18" t="s">
        <v>150</v>
      </c>
      <c r="BU16" s="18" t="s">
        <v>236</v>
      </c>
      <c r="BV16" s="18"/>
      <c r="BW16" s="18" t="s">
        <v>299</v>
      </c>
      <c r="BX16" s="18"/>
      <c r="BY16" s="18"/>
      <c r="BZ16" s="19" t="s">
        <v>874</v>
      </c>
      <c r="CA16" s="18" t="s">
        <v>154</v>
      </c>
      <c r="CB16" s="21" t="s">
        <v>875</v>
      </c>
      <c r="CC16" s="18"/>
      <c r="CD16" s="18" t="s">
        <v>876</v>
      </c>
    </row>
    <row r="17" spans="1:82" x14ac:dyDescent="0.25">
      <c r="A17" s="11" t="s">
        <v>125</v>
      </c>
      <c r="B17" s="11">
        <v>73</v>
      </c>
      <c r="C17" s="11" t="s">
        <v>80</v>
      </c>
      <c r="D17" s="11" t="s">
        <v>178</v>
      </c>
      <c r="E17" s="11" t="s">
        <v>179</v>
      </c>
      <c r="F17" s="11" t="str">
        <f>TEXT(G17,"mmmm")</f>
        <v>noviembre</v>
      </c>
      <c r="G17" s="13">
        <v>43783</v>
      </c>
      <c r="H17" s="11" t="s">
        <v>114</v>
      </c>
      <c r="I17" s="11" t="s">
        <v>115</v>
      </c>
      <c r="J17" s="11" t="s">
        <v>65</v>
      </c>
      <c r="K17" s="15" t="s">
        <v>180</v>
      </c>
      <c r="L17" s="11">
        <v>80131500</v>
      </c>
      <c r="M17" s="11" t="s">
        <v>171</v>
      </c>
      <c r="N17" s="14">
        <v>36867310</v>
      </c>
      <c r="O17" s="11">
        <v>52419</v>
      </c>
      <c r="P17" s="11" t="s">
        <v>172</v>
      </c>
      <c r="Q17" s="11" t="s">
        <v>69</v>
      </c>
      <c r="R17" s="11" t="s">
        <v>70</v>
      </c>
      <c r="S17" s="11" t="s">
        <v>181</v>
      </c>
      <c r="T17" s="11" t="str">
        <f>TEXT(U17,"mmmm")</f>
        <v>noviembre</v>
      </c>
      <c r="U17" s="13">
        <v>43795</v>
      </c>
      <c r="V17" s="11" t="s">
        <v>115</v>
      </c>
      <c r="W17" s="11" t="s">
        <v>143</v>
      </c>
      <c r="X17" s="11" t="s">
        <v>182</v>
      </c>
      <c r="Y17" s="11" t="s">
        <v>183</v>
      </c>
      <c r="Z17" s="11">
        <v>22396384</v>
      </c>
      <c r="AA17" s="11"/>
      <c r="AB17" s="11">
        <v>343219</v>
      </c>
      <c r="AC17" s="9">
        <v>43796</v>
      </c>
      <c r="AD17" s="14">
        <v>1092692</v>
      </c>
      <c r="AE17" s="14">
        <v>13505676</v>
      </c>
      <c r="AF17" s="14">
        <v>13910844</v>
      </c>
      <c r="AG17" s="14">
        <v>8358098</v>
      </c>
      <c r="AH17" s="14">
        <f>+AD17+AE17+AF17+AG17</f>
        <v>36867310</v>
      </c>
      <c r="AI17" s="11" t="s">
        <v>77</v>
      </c>
      <c r="AJ17" s="9">
        <v>2</v>
      </c>
      <c r="AK17" s="11" t="s">
        <v>78</v>
      </c>
      <c r="AL17" s="9">
        <v>43797</v>
      </c>
      <c r="AM17" s="9">
        <v>44773</v>
      </c>
      <c r="AN17" s="22">
        <f>+AM17-AL17</f>
        <v>976</v>
      </c>
      <c r="AO17" s="11" t="s">
        <v>147</v>
      </c>
      <c r="AP17" s="11">
        <v>19333768</v>
      </c>
      <c r="AQ17" s="14">
        <v>104892</v>
      </c>
      <c r="AR17" s="9">
        <v>43868</v>
      </c>
      <c r="AS17" s="14">
        <v>0</v>
      </c>
      <c r="AT17" s="9">
        <v>0</v>
      </c>
      <c r="AU17" s="14">
        <v>0</v>
      </c>
      <c r="AV17" s="9">
        <v>0</v>
      </c>
      <c r="AW17" s="14">
        <v>0</v>
      </c>
      <c r="AX17" s="9">
        <v>0</v>
      </c>
      <c r="AY17" s="14">
        <v>0</v>
      </c>
      <c r="AZ17" s="9">
        <v>0</v>
      </c>
      <c r="BA17" s="14">
        <v>0</v>
      </c>
      <c r="BB17" s="9">
        <v>0</v>
      </c>
      <c r="BC17" s="14">
        <f>+AD17+AQ17+AS17+AU17+AW17+AY17-BA17</f>
        <v>1197584</v>
      </c>
      <c r="BD17" s="11">
        <v>0</v>
      </c>
      <c r="BE17" s="9">
        <v>0</v>
      </c>
      <c r="BF17" s="11">
        <v>0</v>
      </c>
      <c r="BG17" s="8">
        <v>0</v>
      </c>
      <c r="BH17" s="11">
        <v>0</v>
      </c>
      <c r="BI17" s="9">
        <v>0</v>
      </c>
      <c r="BJ17" s="11">
        <v>0</v>
      </c>
      <c r="BK17" s="4">
        <v>0</v>
      </c>
      <c r="BL17" s="11">
        <f>+BD17+BF17+BH17+BJ17+AN17</f>
        <v>976</v>
      </c>
      <c r="BR17" s="18"/>
      <c r="BS17" s="18"/>
      <c r="BT17" s="18" t="s">
        <v>877</v>
      </c>
      <c r="BU17" s="18" t="s">
        <v>869</v>
      </c>
      <c r="BV17" s="18"/>
      <c r="BW17" s="18" t="s">
        <v>751</v>
      </c>
      <c r="BX17" s="18"/>
      <c r="BY17" s="18"/>
      <c r="BZ17" s="18" t="s">
        <v>348</v>
      </c>
      <c r="CA17" s="18" t="s">
        <v>558</v>
      </c>
      <c r="CB17" s="21" t="s">
        <v>878</v>
      </c>
      <c r="CC17" s="18"/>
      <c r="CD17" s="18" t="s">
        <v>879</v>
      </c>
    </row>
    <row r="18" spans="1:82" x14ac:dyDescent="0.25">
      <c r="A18" s="11" t="s">
        <v>125</v>
      </c>
      <c r="B18" s="11">
        <v>272</v>
      </c>
      <c r="C18" s="11" t="s">
        <v>184</v>
      </c>
      <c r="D18" s="11" t="s">
        <v>185</v>
      </c>
      <c r="E18" s="11" t="s">
        <v>186</v>
      </c>
      <c r="F18" s="11" t="str">
        <f>TEXT(G18,"mmmm")</f>
        <v>noviembre</v>
      </c>
      <c r="G18" s="13">
        <v>43783</v>
      </c>
      <c r="H18" s="11" t="s">
        <v>114</v>
      </c>
      <c r="I18" s="11" t="s">
        <v>115</v>
      </c>
      <c r="J18" s="11" t="s">
        <v>65</v>
      </c>
      <c r="K18" s="15" t="s">
        <v>187</v>
      </c>
      <c r="L18" s="11" t="s">
        <v>188</v>
      </c>
      <c r="M18" s="11" t="s">
        <v>130</v>
      </c>
      <c r="N18" s="14">
        <v>32973652</v>
      </c>
      <c r="O18" s="11">
        <v>53619</v>
      </c>
      <c r="P18" s="11" t="s">
        <v>118</v>
      </c>
      <c r="Q18" s="11" t="s">
        <v>69</v>
      </c>
      <c r="R18" s="11" t="s">
        <v>70</v>
      </c>
      <c r="S18" s="11" t="s">
        <v>189</v>
      </c>
      <c r="T18" s="11" t="str">
        <f>TEXT(U18,"mmmm")</f>
        <v>noviembre</v>
      </c>
      <c r="U18" s="13">
        <v>43797</v>
      </c>
      <c r="V18" s="11" t="s">
        <v>115</v>
      </c>
      <c r="W18" s="11" t="s">
        <v>190</v>
      </c>
      <c r="X18" s="11" t="s">
        <v>191</v>
      </c>
      <c r="Y18" s="11" t="s">
        <v>192</v>
      </c>
      <c r="Z18" s="11">
        <v>830087099</v>
      </c>
      <c r="AA18" s="11">
        <v>3</v>
      </c>
      <c r="AB18" s="11" t="s">
        <v>193</v>
      </c>
      <c r="AC18" s="9">
        <v>43797</v>
      </c>
      <c r="AD18" s="14">
        <v>32973652</v>
      </c>
      <c r="AE18" s="14">
        <v>0</v>
      </c>
      <c r="AF18" s="14">
        <v>0</v>
      </c>
      <c r="AG18" s="14">
        <v>0</v>
      </c>
      <c r="AH18" s="14">
        <f>+AD18+AE18+AF18+AG18</f>
        <v>32973652</v>
      </c>
      <c r="AI18" s="11" t="s">
        <v>77</v>
      </c>
      <c r="AJ18" s="9">
        <v>0</v>
      </c>
      <c r="AK18" s="11" t="s">
        <v>78</v>
      </c>
      <c r="AL18" s="9">
        <v>43800</v>
      </c>
      <c r="AM18" s="9">
        <v>44165</v>
      </c>
      <c r="AN18" s="22">
        <f>+AM18-AL18</f>
        <v>365</v>
      </c>
      <c r="AO18" s="11" t="s">
        <v>194</v>
      </c>
      <c r="AP18" s="11">
        <v>1095787871</v>
      </c>
      <c r="AQ18" s="14">
        <v>235334</v>
      </c>
      <c r="AR18" s="9">
        <v>43868</v>
      </c>
      <c r="AS18" s="14">
        <v>0</v>
      </c>
      <c r="AT18" s="9">
        <v>0</v>
      </c>
      <c r="AU18" s="14">
        <v>0</v>
      </c>
      <c r="AV18" s="9">
        <v>0</v>
      </c>
      <c r="AW18" s="14">
        <v>0</v>
      </c>
      <c r="AX18" s="9">
        <v>0</v>
      </c>
      <c r="AY18" s="14">
        <v>0</v>
      </c>
      <c r="AZ18" s="9">
        <v>0</v>
      </c>
      <c r="BA18" s="14">
        <v>0</v>
      </c>
      <c r="BB18" s="9">
        <v>0</v>
      </c>
      <c r="BC18" s="14">
        <f>+AD18+AQ18+AS18+AU18+AW18+AY18-BA18</f>
        <v>33208986</v>
      </c>
      <c r="BD18" s="11">
        <v>0</v>
      </c>
      <c r="BE18" s="9">
        <v>0</v>
      </c>
      <c r="BF18" s="11">
        <v>0</v>
      </c>
      <c r="BG18" s="8">
        <v>0</v>
      </c>
      <c r="BH18" s="11">
        <v>0</v>
      </c>
      <c r="BI18" s="9">
        <v>0</v>
      </c>
      <c r="BJ18" s="11">
        <v>0</v>
      </c>
      <c r="BK18" s="4">
        <v>0</v>
      </c>
      <c r="BL18" s="11">
        <f>+BD18+BF18+BH18+BJ18+AN18</f>
        <v>365</v>
      </c>
      <c r="BR18" s="18"/>
      <c r="BS18" s="18"/>
      <c r="BT18" s="18"/>
      <c r="BU18" s="18" t="s">
        <v>873</v>
      </c>
      <c r="BV18" s="18"/>
      <c r="BW18" s="18" t="s">
        <v>524</v>
      </c>
      <c r="BX18" s="18"/>
      <c r="BY18" s="18"/>
      <c r="BZ18" s="18" t="s">
        <v>880</v>
      </c>
      <c r="CA18" s="18" t="s">
        <v>174</v>
      </c>
      <c r="CB18" s="21" t="s">
        <v>881</v>
      </c>
      <c r="CC18" s="18"/>
      <c r="CD18" s="18" t="s">
        <v>882</v>
      </c>
    </row>
    <row r="19" spans="1:82" x14ac:dyDescent="0.25">
      <c r="A19" s="11" t="s">
        <v>125</v>
      </c>
      <c r="B19" s="11">
        <v>280</v>
      </c>
      <c r="C19" s="11" t="s">
        <v>126</v>
      </c>
      <c r="D19" s="11" t="s">
        <v>195</v>
      </c>
      <c r="E19" s="11" t="s">
        <v>196</v>
      </c>
      <c r="F19" s="11" t="str">
        <f>TEXT(G19,"mmmm")</f>
        <v>noviembre</v>
      </c>
      <c r="G19" s="13">
        <v>43794</v>
      </c>
      <c r="H19" s="11" t="s">
        <v>114</v>
      </c>
      <c r="I19" s="11" t="s">
        <v>197</v>
      </c>
      <c r="J19" s="11" t="s">
        <v>65</v>
      </c>
      <c r="K19" s="15" t="s">
        <v>198</v>
      </c>
      <c r="L19" s="11">
        <v>78131602</v>
      </c>
      <c r="M19" s="11" t="s">
        <v>199</v>
      </c>
      <c r="N19" s="14">
        <v>3089488851</v>
      </c>
      <c r="O19" s="11" t="s">
        <v>200</v>
      </c>
      <c r="P19" s="11" t="s">
        <v>201</v>
      </c>
      <c r="Q19" s="11" t="s">
        <v>69</v>
      </c>
      <c r="R19" s="11" t="s">
        <v>70</v>
      </c>
      <c r="S19" s="11" t="s">
        <v>202</v>
      </c>
      <c r="T19" s="11" t="str">
        <f>TEXT(U19,"mmmm")</f>
        <v>noviembre</v>
      </c>
      <c r="U19" s="13">
        <v>43797</v>
      </c>
      <c r="V19" s="11" t="s">
        <v>197</v>
      </c>
      <c r="W19" s="11" t="s">
        <v>74</v>
      </c>
      <c r="X19" s="11" t="s">
        <v>75</v>
      </c>
      <c r="Y19" s="11" t="s">
        <v>203</v>
      </c>
      <c r="Z19" s="11">
        <v>901244985</v>
      </c>
      <c r="AA19" s="11">
        <v>5</v>
      </c>
      <c r="AB19" s="11" t="s">
        <v>204</v>
      </c>
      <c r="AC19" s="9">
        <v>43798</v>
      </c>
      <c r="AD19" s="14">
        <v>93622316</v>
      </c>
      <c r="AE19" s="14">
        <v>1132056508</v>
      </c>
      <c r="AF19" s="14">
        <v>1166273946</v>
      </c>
      <c r="AG19" s="14">
        <v>697536081</v>
      </c>
      <c r="AH19" s="14">
        <f>+AD19+AE19+AF19+AG19</f>
        <v>3089488851</v>
      </c>
      <c r="AI19" s="11" t="s">
        <v>109</v>
      </c>
      <c r="AJ19" s="9">
        <v>43798</v>
      </c>
      <c r="AK19" s="11" t="s">
        <v>205</v>
      </c>
      <c r="AL19" s="9">
        <v>43800</v>
      </c>
      <c r="AM19" s="9">
        <v>44773</v>
      </c>
      <c r="AN19" s="22">
        <f>+AM19-AL19</f>
        <v>973</v>
      </c>
      <c r="AO19" s="11" t="s">
        <v>206</v>
      </c>
      <c r="AP19" s="11">
        <v>36551065</v>
      </c>
      <c r="AQ19" s="14">
        <v>317943442</v>
      </c>
      <c r="AR19" s="9">
        <v>43889</v>
      </c>
      <c r="AS19" s="14">
        <v>0</v>
      </c>
      <c r="AT19" s="9">
        <v>0</v>
      </c>
      <c r="AU19" s="14">
        <v>0</v>
      </c>
      <c r="AV19" s="9">
        <v>0</v>
      </c>
      <c r="AW19" s="14">
        <v>0</v>
      </c>
      <c r="AX19" s="9">
        <v>0</v>
      </c>
      <c r="AY19" s="14">
        <v>0</v>
      </c>
      <c r="AZ19" s="9">
        <v>0</v>
      </c>
      <c r="BA19" s="14">
        <v>0</v>
      </c>
      <c r="BB19" s="9">
        <v>0</v>
      </c>
      <c r="BC19" s="14">
        <f>+AD19+AQ19+AS19+AU19+AW19+AY19-BA19</f>
        <v>411565758</v>
      </c>
      <c r="BD19" s="11">
        <v>0</v>
      </c>
      <c r="BE19" s="9">
        <v>0</v>
      </c>
      <c r="BF19" s="11">
        <v>0</v>
      </c>
      <c r="BG19" s="8">
        <v>0</v>
      </c>
      <c r="BH19" s="11">
        <v>0</v>
      </c>
      <c r="BI19" s="9">
        <v>0</v>
      </c>
      <c r="BJ19" s="11">
        <v>0</v>
      </c>
      <c r="BK19" s="4">
        <v>0</v>
      </c>
      <c r="BL19" s="11">
        <f>+BD19+BF19+BH19+BJ19+AN19</f>
        <v>973</v>
      </c>
      <c r="BR19" s="18"/>
      <c r="BS19" s="18"/>
      <c r="BT19" s="18"/>
      <c r="BU19" s="18"/>
      <c r="BV19" s="18"/>
      <c r="BW19" s="18" t="s">
        <v>780</v>
      </c>
      <c r="BX19" s="18"/>
      <c r="BY19" s="18"/>
      <c r="BZ19" s="18" t="s">
        <v>883</v>
      </c>
      <c r="CA19" s="18" t="s">
        <v>92</v>
      </c>
      <c r="CB19" s="21" t="s">
        <v>590</v>
      </c>
      <c r="CC19" s="18"/>
      <c r="CD19" s="18" t="s">
        <v>884</v>
      </c>
    </row>
    <row r="20" spans="1:82" x14ac:dyDescent="0.25">
      <c r="A20" s="11" t="s">
        <v>125</v>
      </c>
      <c r="B20" s="11">
        <v>298</v>
      </c>
      <c r="C20" s="11" t="s">
        <v>59</v>
      </c>
      <c r="D20" s="11" t="s">
        <v>207</v>
      </c>
      <c r="E20" s="11" t="s">
        <v>208</v>
      </c>
      <c r="F20" s="11" t="str">
        <f>TEXT(G20,"mmmm")</f>
        <v>noviembre</v>
      </c>
      <c r="G20" s="13">
        <v>43796</v>
      </c>
      <c r="H20" s="11" t="s">
        <v>114</v>
      </c>
      <c r="I20" s="11" t="s">
        <v>197</v>
      </c>
      <c r="J20" s="11" t="s">
        <v>209</v>
      </c>
      <c r="K20" s="15" t="s">
        <v>210</v>
      </c>
      <c r="L20" s="11">
        <v>82121506</v>
      </c>
      <c r="M20" s="11" t="s">
        <v>211</v>
      </c>
      <c r="N20" s="14">
        <v>4000000</v>
      </c>
      <c r="O20" s="11">
        <v>63219</v>
      </c>
      <c r="P20" s="11" t="s">
        <v>68</v>
      </c>
      <c r="Q20" s="11" t="s">
        <v>69</v>
      </c>
      <c r="R20" s="11" t="s">
        <v>70</v>
      </c>
      <c r="S20" s="11" t="s">
        <v>212</v>
      </c>
      <c r="T20" s="11" t="str">
        <f>TEXT(U20,"mmmm")</f>
        <v>diciembre</v>
      </c>
      <c r="U20" s="13">
        <v>43808</v>
      </c>
      <c r="V20" s="11" t="s">
        <v>197</v>
      </c>
      <c r="W20" s="11" t="s">
        <v>92</v>
      </c>
      <c r="X20" s="11" t="s">
        <v>75</v>
      </c>
      <c r="Y20" s="11" t="s">
        <v>213</v>
      </c>
      <c r="Z20" s="11">
        <v>830001113</v>
      </c>
      <c r="AA20" s="11">
        <v>1</v>
      </c>
      <c r="AB20" s="11">
        <v>374819</v>
      </c>
      <c r="AC20" s="9">
        <v>43808</v>
      </c>
      <c r="AD20" s="14">
        <v>4000000</v>
      </c>
      <c r="AE20" s="14">
        <v>0</v>
      </c>
      <c r="AF20" s="14">
        <v>0</v>
      </c>
      <c r="AG20" s="14">
        <v>0</v>
      </c>
      <c r="AH20" s="14">
        <f>+AD20+AE20+AF20+AG20</f>
        <v>4000000</v>
      </c>
      <c r="AI20" s="11" t="s">
        <v>77</v>
      </c>
      <c r="AJ20" s="9">
        <v>0</v>
      </c>
      <c r="AK20" s="11" t="s">
        <v>78</v>
      </c>
      <c r="AL20" s="9">
        <v>43808</v>
      </c>
      <c r="AM20" s="9">
        <v>43830</v>
      </c>
      <c r="AN20" s="22">
        <f>+AM20-AL20</f>
        <v>22</v>
      </c>
      <c r="AO20" s="11" t="s">
        <v>214</v>
      </c>
      <c r="AP20" s="11">
        <v>39774921</v>
      </c>
      <c r="AQ20" s="14">
        <v>0</v>
      </c>
      <c r="AR20" s="9">
        <v>0</v>
      </c>
      <c r="AS20" s="14">
        <v>0</v>
      </c>
      <c r="AT20" s="9">
        <v>0</v>
      </c>
      <c r="AU20" s="14">
        <v>0</v>
      </c>
      <c r="AV20" s="9">
        <v>0</v>
      </c>
      <c r="AW20" s="14">
        <v>0</v>
      </c>
      <c r="AX20" s="9">
        <v>0</v>
      </c>
      <c r="AY20" s="14">
        <v>0</v>
      </c>
      <c r="AZ20" s="9">
        <v>0</v>
      </c>
      <c r="BA20" s="14">
        <v>0</v>
      </c>
      <c r="BB20" s="9">
        <v>0</v>
      </c>
      <c r="BC20" s="14">
        <f>+AD20+AQ20+AS20+AU20+AW20+AY20-BA20</f>
        <v>4000000</v>
      </c>
      <c r="BD20" s="11">
        <v>58</v>
      </c>
      <c r="BE20" s="9">
        <v>44195</v>
      </c>
      <c r="BF20" s="11">
        <v>62</v>
      </c>
      <c r="BG20" s="8">
        <v>43889</v>
      </c>
      <c r="BH20" s="11">
        <v>0</v>
      </c>
      <c r="BI20" s="9">
        <v>0</v>
      </c>
      <c r="BJ20" s="11">
        <v>0</v>
      </c>
      <c r="BK20" s="4">
        <v>0</v>
      </c>
      <c r="BL20" s="11">
        <f>+BD20+BF20+BH20+BJ20+AN20</f>
        <v>142</v>
      </c>
      <c r="BR20" s="18"/>
      <c r="BS20" s="18"/>
      <c r="BT20" s="18"/>
      <c r="BU20" s="18"/>
      <c r="BV20" s="18"/>
      <c r="BW20" s="18" t="s">
        <v>885</v>
      </c>
      <c r="BX20" s="18"/>
      <c r="BY20" s="18"/>
      <c r="BZ20" s="18" t="s">
        <v>78</v>
      </c>
      <c r="CA20" s="18" t="s">
        <v>78</v>
      </c>
      <c r="CB20" s="21" t="s">
        <v>134</v>
      </c>
      <c r="CC20" s="18"/>
      <c r="CD20" s="18" t="s">
        <v>886</v>
      </c>
    </row>
    <row r="21" spans="1:82" x14ac:dyDescent="0.25">
      <c r="A21" s="11" t="s">
        <v>58</v>
      </c>
      <c r="B21" s="11">
        <v>4</v>
      </c>
      <c r="C21" s="11" t="s">
        <v>98</v>
      </c>
      <c r="D21" s="11" t="s">
        <v>215</v>
      </c>
      <c r="E21" s="11" t="s">
        <v>216</v>
      </c>
      <c r="F21" s="11" t="str">
        <f>TEXT(G21,"mmmm")</f>
        <v>enero</v>
      </c>
      <c r="G21" s="13">
        <v>43840</v>
      </c>
      <c r="H21" s="11" t="s">
        <v>114</v>
      </c>
      <c r="I21" s="11" t="s">
        <v>218</v>
      </c>
      <c r="J21" s="11" t="s">
        <v>65</v>
      </c>
      <c r="K21" s="15" t="s">
        <v>219</v>
      </c>
      <c r="L21" s="11">
        <v>80161500</v>
      </c>
      <c r="M21" s="11" t="s">
        <v>220</v>
      </c>
      <c r="N21" s="14">
        <v>26470400</v>
      </c>
      <c r="O21" s="11">
        <v>11120</v>
      </c>
      <c r="P21" s="11" t="s">
        <v>221</v>
      </c>
      <c r="Q21" s="11" t="s">
        <v>69</v>
      </c>
      <c r="R21" s="11" t="s">
        <v>70</v>
      </c>
      <c r="S21" s="11" t="s">
        <v>222</v>
      </c>
      <c r="T21" s="11" t="str">
        <f>TEXT(U21,"mmmm")</f>
        <v>enero</v>
      </c>
      <c r="U21" s="13">
        <v>43843</v>
      </c>
      <c r="V21" s="11" t="s">
        <v>224</v>
      </c>
      <c r="W21" s="11" t="s">
        <v>74</v>
      </c>
      <c r="X21" s="11" t="s">
        <v>75</v>
      </c>
      <c r="Y21" s="11" t="s">
        <v>225</v>
      </c>
      <c r="Z21" s="11">
        <v>52898453</v>
      </c>
      <c r="AA21" s="11"/>
      <c r="AB21" s="11">
        <v>21820</v>
      </c>
      <c r="AC21" s="9">
        <v>43843</v>
      </c>
      <c r="AD21" s="14">
        <v>26470400</v>
      </c>
      <c r="AE21" s="14">
        <v>0</v>
      </c>
      <c r="AF21" s="14">
        <v>0</v>
      </c>
      <c r="AG21" s="14">
        <v>0</v>
      </c>
      <c r="AH21" s="14">
        <f>+AD21+AE21+AF21+AG21</f>
        <v>26470400</v>
      </c>
      <c r="AI21" s="11" t="s">
        <v>77</v>
      </c>
      <c r="AJ21" s="9">
        <v>0</v>
      </c>
      <c r="AK21" s="11" t="s">
        <v>78</v>
      </c>
      <c r="AL21" s="9">
        <v>43843</v>
      </c>
      <c r="AM21" s="9">
        <v>44086</v>
      </c>
      <c r="AN21" s="22">
        <f>+AM21-AL21</f>
        <v>243</v>
      </c>
      <c r="AO21" s="11" t="s">
        <v>226</v>
      </c>
      <c r="AP21" s="11">
        <v>24433491</v>
      </c>
      <c r="AQ21" s="14">
        <v>0</v>
      </c>
      <c r="AR21" s="9">
        <v>0</v>
      </c>
      <c r="AS21" s="14">
        <v>0</v>
      </c>
      <c r="AT21" s="9">
        <v>0</v>
      </c>
      <c r="AU21" s="14">
        <v>0</v>
      </c>
      <c r="AV21" s="9">
        <v>0</v>
      </c>
      <c r="AW21" s="14">
        <v>0</v>
      </c>
      <c r="AX21" s="9">
        <v>0</v>
      </c>
      <c r="AY21" s="14">
        <v>0</v>
      </c>
      <c r="AZ21" s="9">
        <v>0</v>
      </c>
      <c r="BA21" s="14">
        <v>0</v>
      </c>
      <c r="BB21" s="9">
        <v>0</v>
      </c>
      <c r="BC21" s="14">
        <f>+AD21+AQ21+AS21+AU21+AW21+AY21-BA21</f>
        <v>26470400</v>
      </c>
      <c r="BD21" s="11">
        <v>0</v>
      </c>
      <c r="BE21" s="9">
        <v>0</v>
      </c>
      <c r="BF21" s="11">
        <v>0</v>
      </c>
      <c r="BG21" s="8">
        <v>0</v>
      </c>
      <c r="BH21" s="11">
        <v>0</v>
      </c>
      <c r="BI21" s="9">
        <v>0</v>
      </c>
      <c r="BJ21" s="11">
        <v>0</v>
      </c>
      <c r="BK21" s="4">
        <v>0</v>
      </c>
      <c r="BL21" s="11">
        <f>+BD21+BF21+BH21+BJ21+AN21</f>
        <v>243</v>
      </c>
      <c r="BR21" s="18"/>
      <c r="BS21" s="18"/>
      <c r="BT21" s="18"/>
      <c r="BU21" s="18"/>
      <c r="BV21" s="18"/>
      <c r="BW21" s="18" t="s">
        <v>78</v>
      </c>
      <c r="BX21" s="18"/>
      <c r="BY21" s="18"/>
      <c r="BZ21" s="18"/>
      <c r="CA21" s="18"/>
      <c r="CB21" s="21" t="s">
        <v>182</v>
      </c>
      <c r="CC21" s="18"/>
      <c r="CD21" s="18" t="s">
        <v>887</v>
      </c>
    </row>
    <row r="22" spans="1:82" x14ac:dyDescent="0.25">
      <c r="A22" s="11" t="s">
        <v>58</v>
      </c>
      <c r="B22" s="11">
        <v>8</v>
      </c>
      <c r="C22" s="11" t="s">
        <v>98</v>
      </c>
      <c r="D22" s="11" t="s">
        <v>227</v>
      </c>
      <c r="E22" s="11" t="s">
        <v>228</v>
      </c>
      <c r="F22" s="11" t="str">
        <f>TEXT(G22,"mmmm")</f>
        <v>enero</v>
      </c>
      <c r="G22" s="13">
        <v>43840</v>
      </c>
      <c r="H22" s="11" t="s">
        <v>114</v>
      </c>
      <c r="I22" s="11" t="s">
        <v>218</v>
      </c>
      <c r="J22" s="11" t="s">
        <v>229</v>
      </c>
      <c r="K22" s="15" t="s">
        <v>230</v>
      </c>
      <c r="L22" s="11">
        <v>80161500</v>
      </c>
      <c r="M22" s="11" t="s">
        <v>220</v>
      </c>
      <c r="N22" s="14">
        <v>108000000</v>
      </c>
      <c r="O22" s="11">
        <v>4720</v>
      </c>
      <c r="P22" s="11" t="s">
        <v>221</v>
      </c>
      <c r="Q22" s="11" t="s">
        <v>69</v>
      </c>
      <c r="R22" s="11" t="s">
        <v>70</v>
      </c>
      <c r="S22" s="11" t="s">
        <v>231</v>
      </c>
      <c r="T22" s="11" t="str">
        <f>TEXT(U22,"mmmm")</f>
        <v>enero</v>
      </c>
      <c r="U22" s="13">
        <v>43840</v>
      </c>
      <c r="V22" s="11" t="s">
        <v>224</v>
      </c>
      <c r="W22" s="11" t="s">
        <v>74</v>
      </c>
      <c r="X22" s="11" t="s">
        <v>75</v>
      </c>
      <c r="Y22" s="11" t="s">
        <v>232</v>
      </c>
      <c r="Z22" s="11">
        <v>1020751323</v>
      </c>
      <c r="AA22" s="11"/>
      <c r="AB22" s="11">
        <v>19620</v>
      </c>
      <c r="AC22" s="9">
        <v>43840</v>
      </c>
      <c r="AD22" s="14">
        <v>108000000</v>
      </c>
      <c r="AE22" s="14">
        <v>0</v>
      </c>
      <c r="AF22" s="14">
        <v>0</v>
      </c>
      <c r="AG22" s="14">
        <v>0</v>
      </c>
      <c r="AH22" s="14">
        <f>+AD22+AE22+AF22+AG22</f>
        <v>108000000</v>
      </c>
      <c r="AI22" s="11" t="s">
        <v>77</v>
      </c>
      <c r="AJ22" s="9">
        <v>0</v>
      </c>
      <c r="AK22" s="11" t="s">
        <v>78</v>
      </c>
      <c r="AL22" s="9">
        <v>43840</v>
      </c>
      <c r="AM22" s="9">
        <v>44196</v>
      </c>
      <c r="AN22" s="22">
        <f>+AM22-AL22</f>
        <v>356</v>
      </c>
      <c r="AO22" s="11" t="s">
        <v>233</v>
      </c>
      <c r="AP22" s="11">
        <v>79572017</v>
      </c>
      <c r="AQ22" s="14">
        <v>0</v>
      </c>
      <c r="AR22" s="9">
        <v>0</v>
      </c>
      <c r="AS22" s="14">
        <v>0</v>
      </c>
      <c r="AT22" s="9">
        <v>0</v>
      </c>
      <c r="AU22" s="14">
        <v>0</v>
      </c>
      <c r="AV22" s="9">
        <v>0</v>
      </c>
      <c r="AW22" s="14">
        <v>0</v>
      </c>
      <c r="AX22" s="9">
        <v>0</v>
      </c>
      <c r="AY22" s="14">
        <v>0</v>
      </c>
      <c r="AZ22" s="9">
        <v>0</v>
      </c>
      <c r="BA22" s="14">
        <v>0</v>
      </c>
      <c r="BB22" s="9">
        <v>0</v>
      </c>
      <c r="BC22" s="14">
        <f>+AD22+AQ22+AS22+AU22+AW22+AY22-BA22</f>
        <v>108000000</v>
      </c>
      <c r="BD22" s="11">
        <v>0</v>
      </c>
      <c r="BE22" s="9">
        <v>0</v>
      </c>
      <c r="BF22" s="11">
        <v>0</v>
      </c>
      <c r="BG22" s="8">
        <v>0</v>
      </c>
      <c r="BH22" s="11">
        <v>0</v>
      </c>
      <c r="BI22" s="9">
        <v>0</v>
      </c>
      <c r="BJ22" s="11">
        <v>0</v>
      </c>
      <c r="BK22" s="4">
        <v>0</v>
      </c>
      <c r="BL22" s="11">
        <f>+BD22+BF22+BH22+BJ22+AN22</f>
        <v>356</v>
      </c>
      <c r="BR22" s="18"/>
      <c r="BS22" s="18"/>
      <c r="BT22" s="18"/>
      <c r="BU22" s="18"/>
      <c r="BV22" s="18"/>
      <c r="BW22" s="18"/>
      <c r="BX22" s="18"/>
      <c r="BY22" s="18"/>
      <c r="BZ22" s="18"/>
      <c r="CA22" s="18"/>
      <c r="CB22" s="21" t="s">
        <v>529</v>
      </c>
      <c r="CC22" s="18"/>
      <c r="CD22" s="18" t="s">
        <v>888</v>
      </c>
    </row>
    <row r="23" spans="1:82" x14ac:dyDescent="0.25">
      <c r="A23" s="11" t="s">
        <v>58</v>
      </c>
      <c r="B23" s="11">
        <v>17</v>
      </c>
      <c r="C23" s="11" t="s">
        <v>98</v>
      </c>
      <c r="D23" s="11" t="s">
        <v>234</v>
      </c>
      <c r="E23" s="11" t="s">
        <v>235</v>
      </c>
      <c r="F23" s="11" t="str">
        <f>TEXT(G23,"mmmm")</f>
        <v>enero</v>
      </c>
      <c r="G23" s="13">
        <v>43840</v>
      </c>
      <c r="H23" s="11" t="s">
        <v>114</v>
      </c>
      <c r="I23" s="11" t="s">
        <v>218</v>
      </c>
      <c r="J23" s="11" t="s">
        <v>236</v>
      </c>
      <c r="K23" s="15" t="s">
        <v>237</v>
      </c>
      <c r="L23" s="11">
        <v>80161500</v>
      </c>
      <c r="M23" s="11" t="s">
        <v>220</v>
      </c>
      <c r="N23" s="14">
        <v>12408000</v>
      </c>
      <c r="O23" s="11">
        <v>10920</v>
      </c>
      <c r="P23" s="11" t="s">
        <v>221</v>
      </c>
      <c r="Q23" s="11" t="s">
        <v>69</v>
      </c>
      <c r="R23" s="11" t="s">
        <v>70</v>
      </c>
      <c r="S23" s="11" t="s">
        <v>238</v>
      </c>
      <c r="T23" s="11" t="str">
        <f>TEXT(U23,"mmmm")</f>
        <v>enero</v>
      </c>
      <c r="U23" s="13">
        <v>43843</v>
      </c>
      <c r="V23" s="11" t="s">
        <v>224</v>
      </c>
      <c r="W23" s="11" t="s">
        <v>74</v>
      </c>
      <c r="X23" s="11" t="s">
        <v>75</v>
      </c>
      <c r="Y23" s="11" t="s">
        <v>239</v>
      </c>
      <c r="Z23" s="11">
        <v>75035031</v>
      </c>
      <c r="AA23" s="11"/>
      <c r="AB23" s="11">
        <v>21920</v>
      </c>
      <c r="AC23" s="9">
        <v>43843</v>
      </c>
      <c r="AD23" s="14">
        <v>12408000</v>
      </c>
      <c r="AE23" s="14">
        <v>0</v>
      </c>
      <c r="AF23" s="14">
        <v>0</v>
      </c>
      <c r="AG23" s="14">
        <v>0</v>
      </c>
      <c r="AH23" s="14">
        <f>+AD23+AE23+AF23+AG23</f>
        <v>12408000</v>
      </c>
      <c r="AI23" s="11" t="s">
        <v>77</v>
      </c>
      <c r="AJ23" s="9">
        <v>0</v>
      </c>
      <c r="AK23" s="11" t="s">
        <v>78</v>
      </c>
      <c r="AL23" s="9">
        <v>43843</v>
      </c>
      <c r="AM23" s="9">
        <v>43933</v>
      </c>
      <c r="AN23" s="22">
        <f>+AM23-AL23</f>
        <v>90</v>
      </c>
      <c r="AO23" s="11" t="s">
        <v>240</v>
      </c>
      <c r="AP23" s="11">
        <v>17336974</v>
      </c>
      <c r="AQ23" s="14">
        <v>0</v>
      </c>
      <c r="AR23" s="9">
        <v>0</v>
      </c>
      <c r="AS23" s="14">
        <v>0</v>
      </c>
      <c r="AT23" s="9">
        <v>0</v>
      </c>
      <c r="AU23" s="14">
        <v>0</v>
      </c>
      <c r="AV23" s="9">
        <v>0</v>
      </c>
      <c r="AW23" s="14">
        <v>0</v>
      </c>
      <c r="AX23" s="9">
        <v>0</v>
      </c>
      <c r="AY23" s="14">
        <v>0</v>
      </c>
      <c r="AZ23" s="9">
        <v>0</v>
      </c>
      <c r="BA23" s="14">
        <v>0</v>
      </c>
      <c r="BB23" s="9">
        <v>0</v>
      </c>
      <c r="BC23" s="14">
        <f>+AD23+AQ23+AS23+AU23+AW23+AY23-BA23</f>
        <v>12408000</v>
      </c>
      <c r="BD23" s="11">
        <v>0</v>
      </c>
      <c r="BE23" s="9">
        <v>0</v>
      </c>
      <c r="BF23" s="11">
        <v>0</v>
      </c>
      <c r="BG23" s="8">
        <v>0</v>
      </c>
      <c r="BH23" s="11">
        <v>0</v>
      </c>
      <c r="BI23" s="9">
        <v>0</v>
      </c>
      <c r="BJ23" s="11">
        <v>0</v>
      </c>
      <c r="BK23" s="4">
        <v>0</v>
      </c>
      <c r="BL23" s="11">
        <f>+BD23+BF23+BH23+BJ23+AN23</f>
        <v>90</v>
      </c>
      <c r="BR23" s="18"/>
      <c r="BS23" s="18"/>
      <c r="BT23" s="18"/>
      <c r="BU23" s="18"/>
      <c r="BV23" s="18"/>
      <c r="BW23" s="18"/>
      <c r="BX23" s="18"/>
      <c r="BY23" s="18"/>
      <c r="BZ23" s="18"/>
      <c r="CA23" s="18"/>
      <c r="CB23" s="21" t="s">
        <v>889</v>
      </c>
      <c r="CC23" s="18"/>
      <c r="CD23" s="18" t="s">
        <v>890</v>
      </c>
    </row>
    <row r="24" spans="1:82" x14ac:dyDescent="0.25">
      <c r="A24" s="11" t="s">
        <v>58</v>
      </c>
      <c r="B24" s="11">
        <v>20</v>
      </c>
      <c r="C24" s="11" t="s">
        <v>98</v>
      </c>
      <c r="D24" s="11" t="s">
        <v>241</v>
      </c>
      <c r="E24" s="11" t="s">
        <v>242</v>
      </c>
      <c r="F24" s="11" t="str">
        <f>TEXT(G24,"mmmm")</f>
        <v>enero</v>
      </c>
      <c r="G24" s="13">
        <v>43840</v>
      </c>
      <c r="H24" s="11" t="s">
        <v>114</v>
      </c>
      <c r="I24" s="11" t="s">
        <v>218</v>
      </c>
      <c r="J24" s="11" t="s">
        <v>243</v>
      </c>
      <c r="K24" s="15" t="s">
        <v>244</v>
      </c>
      <c r="L24" s="11">
        <v>80161504</v>
      </c>
      <c r="M24" s="11" t="s">
        <v>220</v>
      </c>
      <c r="N24" s="14">
        <v>49632000</v>
      </c>
      <c r="O24" s="11">
        <v>11020</v>
      </c>
      <c r="P24" s="11" t="s">
        <v>221</v>
      </c>
      <c r="Q24" s="11" t="s">
        <v>69</v>
      </c>
      <c r="R24" s="11" t="s">
        <v>70</v>
      </c>
      <c r="S24" s="11" t="s">
        <v>245</v>
      </c>
      <c r="T24" s="11" t="str">
        <f>TEXT(U24,"mmmm")</f>
        <v>enero</v>
      </c>
      <c r="U24" s="13">
        <v>43843</v>
      </c>
      <c r="V24" s="11" t="s">
        <v>224</v>
      </c>
      <c r="W24" s="11" t="s">
        <v>74</v>
      </c>
      <c r="X24" s="11" t="s">
        <v>75</v>
      </c>
      <c r="Y24" s="11" t="s">
        <v>246</v>
      </c>
      <c r="Z24" s="11">
        <v>80138875</v>
      </c>
      <c r="AA24" s="11"/>
      <c r="AB24" s="11">
        <v>22320</v>
      </c>
      <c r="AC24" s="9">
        <v>43843</v>
      </c>
      <c r="AD24" s="14">
        <v>49632000</v>
      </c>
      <c r="AE24" s="14">
        <v>0</v>
      </c>
      <c r="AF24" s="14">
        <v>0</v>
      </c>
      <c r="AG24" s="14">
        <v>0</v>
      </c>
      <c r="AH24" s="14">
        <f>+AD24+AE24+AF24+AG24</f>
        <v>49632000</v>
      </c>
      <c r="AI24" s="11" t="s">
        <v>77</v>
      </c>
      <c r="AJ24" s="9">
        <v>0</v>
      </c>
      <c r="AK24" s="11" t="s">
        <v>78</v>
      </c>
      <c r="AL24" s="9">
        <v>43843</v>
      </c>
      <c r="AM24" s="9">
        <v>44196</v>
      </c>
      <c r="AN24" s="22">
        <f>+AM24-AL24</f>
        <v>353</v>
      </c>
      <c r="AO24" s="11" t="s">
        <v>247</v>
      </c>
      <c r="AP24" s="11">
        <v>52714111</v>
      </c>
      <c r="AQ24" s="14">
        <v>0</v>
      </c>
      <c r="AR24" s="9">
        <v>0</v>
      </c>
      <c r="AS24" s="14">
        <v>0</v>
      </c>
      <c r="AT24" s="9">
        <v>0</v>
      </c>
      <c r="AU24" s="14">
        <v>0</v>
      </c>
      <c r="AV24" s="9">
        <v>0</v>
      </c>
      <c r="AW24" s="14">
        <v>0</v>
      </c>
      <c r="AX24" s="9">
        <v>0</v>
      </c>
      <c r="AY24" s="14">
        <v>0</v>
      </c>
      <c r="AZ24" s="9">
        <v>0</v>
      </c>
      <c r="BA24" s="14">
        <v>0</v>
      </c>
      <c r="BB24" s="9">
        <v>0</v>
      </c>
      <c r="BC24" s="14">
        <f>+AD24+AQ24+AS24+AU24+AW24+AY24-BA24</f>
        <v>49632000</v>
      </c>
      <c r="BD24" s="11">
        <v>0</v>
      </c>
      <c r="BE24" s="9">
        <v>0</v>
      </c>
      <c r="BF24" s="11">
        <v>0</v>
      </c>
      <c r="BG24" s="8">
        <v>0</v>
      </c>
      <c r="BH24" s="11">
        <v>0</v>
      </c>
      <c r="BI24" s="9">
        <v>0</v>
      </c>
      <c r="BJ24" s="11">
        <v>0</v>
      </c>
      <c r="BK24" s="4">
        <v>0</v>
      </c>
      <c r="BL24" s="11">
        <f>+BD24+BF24+BH24+BJ24+AN24</f>
        <v>353</v>
      </c>
      <c r="BR24" s="18"/>
      <c r="BS24" s="18"/>
      <c r="BT24" s="18"/>
      <c r="BU24" s="18"/>
      <c r="BV24" s="18"/>
      <c r="BW24" s="18"/>
      <c r="BX24" s="18"/>
      <c r="BY24" s="18"/>
      <c r="BZ24" s="18"/>
      <c r="CA24" s="18"/>
      <c r="CB24" s="21" t="s">
        <v>75</v>
      </c>
      <c r="CC24" s="18"/>
      <c r="CD24" s="18" t="s">
        <v>891</v>
      </c>
    </row>
    <row r="25" spans="1:82" x14ac:dyDescent="0.25">
      <c r="A25" s="11" t="s">
        <v>58</v>
      </c>
      <c r="B25" s="11">
        <v>25</v>
      </c>
      <c r="C25" s="11" t="s">
        <v>98</v>
      </c>
      <c r="D25" s="11" t="s">
        <v>248</v>
      </c>
      <c r="E25" s="11" t="s">
        <v>249</v>
      </c>
      <c r="F25" s="11" t="str">
        <f>TEXT(G25,"mmmm")</f>
        <v>enero</v>
      </c>
      <c r="G25" s="13">
        <v>43840</v>
      </c>
      <c r="H25" s="11" t="s">
        <v>114</v>
      </c>
      <c r="I25" s="11" t="s">
        <v>250</v>
      </c>
      <c r="J25" s="11" t="s">
        <v>102</v>
      </c>
      <c r="K25" s="15" t="s">
        <v>251</v>
      </c>
      <c r="L25" s="11">
        <v>80161500</v>
      </c>
      <c r="M25" s="11" t="s">
        <v>220</v>
      </c>
      <c r="N25" s="14">
        <v>40710000</v>
      </c>
      <c r="O25" s="11">
        <v>3520</v>
      </c>
      <c r="P25" s="11" t="s">
        <v>252</v>
      </c>
      <c r="Q25" s="11" t="s">
        <v>69</v>
      </c>
      <c r="R25" s="11" t="s">
        <v>70</v>
      </c>
      <c r="S25" s="11" t="s">
        <v>253</v>
      </c>
      <c r="T25" s="11" t="str">
        <f>TEXT(U25,"mmmm")</f>
        <v>enero</v>
      </c>
      <c r="U25" s="13">
        <v>43840</v>
      </c>
      <c r="V25" s="11" t="s">
        <v>254</v>
      </c>
      <c r="W25" s="11" t="s">
        <v>74</v>
      </c>
      <c r="X25" s="11" t="s">
        <v>75</v>
      </c>
      <c r="Y25" s="11" t="s">
        <v>255</v>
      </c>
      <c r="Z25" s="11">
        <v>52528201</v>
      </c>
      <c r="AA25" s="11"/>
      <c r="AB25" s="11">
        <v>19920</v>
      </c>
      <c r="AC25" s="9">
        <v>43840</v>
      </c>
      <c r="AD25" s="14">
        <v>40710000</v>
      </c>
      <c r="AE25" s="14">
        <v>0</v>
      </c>
      <c r="AF25" s="14">
        <v>0</v>
      </c>
      <c r="AG25" s="14">
        <v>0</v>
      </c>
      <c r="AH25" s="14">
        <f>+AD25+AE25+AF25+AG25</f>
        <v>40710000</v>
      </c>
      <c r="AI25" s="11" t="s">
        <v>77</v>
      </c>
      <c r="AJ25" s="9">
        <v>0</v>
      </c>
      <c r="AK25" s="11" t="s">
        <v>78</v>
      </c>
      <c r="AL25" s="9">
        <v>43840</v>
      </c>
      <c r="AM25" s="9">
        <v>44196</v>
      </c>
      <c r="AN25" s="22">
        <f>+AM25-AL25</f>
        <v>356</v>
      </c>
      <c r="AO25" s="11" t="s">
        <v>256</v>
      </c>
      <c r="AP25" s="11">
        <v>52206732</v>
      </c>
      <c r="AQ25" s="14">
        <v>0</v>
      </c>
      <c r="AR25" s="9">
        <v>0</v>
      </c>
      <c r="AS25" s="14">
        <v>0</v>
      </c>
      <c r="AT25" s="9">
        <v>0</v>
      </c>
      <c r="AU25" s="14">
        <v>0</v>
      </c>
      <c r="AV25" s="9">
        <v>0</v>
      </c>
      <c r="AW25" s="14">
        <v>0</v>
      </c>
      <c r="AX25" s="9">
        <v>0</v>
      </c>
      <c r="AY25" s="14">
        <v>0</v>
      </c>
      <c r="AZ25" s="9">
        <v>0</v>
      </c>
      <c r="BA25" s="14">
        <v>0</v>
      </c>
      <c r="BB25" s="9">
        <v>0</v>
      </c>
      <c r="BC25" s="14">
        <f>+AD25+AQ25+AS25+AU25+AW25+AY25-BA25</f>
        <v>40710000</v>
      </c>
      <c r="BD25" s="11">
        <v>0</v>
      </c>
      <c r="BE25" s="9">
        <v>0</v>
      </c>
      <c r="BF25" s="11">
        <v>0</v>
      </c>
      <c r="BG25" s="8">
        <v>0</v>
      </c>
      <c r="BH25" s="11">
        <v>0</v>
      </c>
      <c r="BI25" s="9">
        <v>0</v>
      </c>
      <c r="BJ25" s="11">
        <v>0</v>
      </c>
      <c r="BK25" s="4">
        <v>0</v>
      </c>
      <c r="BL25" s="11">
        <f>+BD25+BF25+BH25+BJ25+AN25</f>
        <v>356</v>
      </c>
      <c r="BR25" s="18"/>
      <c r="BS25" s="18"/>
      <c r="BT25" s="18"/>
      <c r="BU25" s="18"/>
      <c r="BV25" s="18"/>
      <c r="BW25" s="18"/>
      <c r="BX25" s="18"/>
      <c r="BY25" s="18"/>
      <c r="BZ25" s="18"/>
      <c r="CA25" s="18"/>
      <c r="CB25" s="21" t="s">
        <v>310</v>
      </c>
      <c r="CC25" s="18"/>
      <c r="CD25" s="18" t="s">
        <v>892</v>
      </c>
    </row>
    <row r="26" spans="1:82" x14ac:dyDescent="0.25">
      <c r="A26" s="11" t="s">
        <v>58</v>
      </c>
      <c r="B26" s="11">
        <v>29</v>
      </c>
      <c r="C26" s="11" t="s">
        <v>98</v>
      </c>
      <c r="D26" s="11" t="s">
        <v>257</v>
      </c>
      <c r="E26" s="11" t="s">
        <v>258</v>
      </c>
      <c r="F26" s="11" t="str">
        <f>TEXT(G26,"mmmm")</f>
        <v>enero</v>
      </c>
      <c r="G26" s="13">
        <v>43840</v>
      </c>
      <c r="H26" s="11" t="s">
        <v>114</v>
      </c>
      <c r="I26" s="11" t="s">
        <v>218</v>
      </c>
      <c r="J26" s="11" t="s">
        <v>65</v>
      </c>
      <c r="K26" s="15" t="s">
        <v>259</v>
      </c>
      <c r="L26" s="11">
        <v>80161500</v>
      </c>
      <c r="M26" s="11" t="s">
        <v>220</v>
      </c>
      <c r="N26" s="14">
        <v>11400000</v>
      </c>
      <c r="O26" s="11">
        <v>12520</v>
      </c>
      <c r="P26" s="11" t="s">
        <v>252</v>
      </c>
      <c r="Q26" s="11" t="s">
        <v>69</v>
      </c>
      <c r="R26" s="11" t="s">
        <v>70</v>
      </c>
      <c r="S26" s="11" t="s">
        <v>260</v>
      </c>
      <c r="T26" s="11" t="str">
        <f>TEXT(U26,"mmmm")</f>
        <v>enero</v>
      </c>
      <c r="U26" s="13">
        <v>43840</v>
      </c>
      <c r="V26" s="11" t="s">
        <v>224</v>
      </c>
      <c r="W26" s="11" t="s">
        <v>74</v>
      </c>
      <c r="X26" s="11" t="s">
        <v>75</v>
      </c>
      <c r="Y26" s="11" t="s">
        <v>261</v>
      </c>
      <c r="Z26" s="11">
        <v>1015409282</v>
      </c>
      <c r="AA26" s="11"/>
      <c r="AB26" s="11">
        <v>19820</v>
      </c>
      <c r="AC26" s="9">
        <v>43840</v>
      </c>
      <c r="AD26" s="14">
        <v>11400000</v>
      </c>
      <c r="AE26" s="14">
        <v>0</v>
      </c>
      <c r="AF26" s="14">
        <v>0</v>
      </c>
      <c r="AG26" s="14">
        <v>0</v>
      </c>
      <c r="AH26" s="14">
        <f>+AD26+AE26+AF26+AG26</f>
        <v>11400000</v>
      </c>
      <c r="AI26" s="11" t="s">
        <v>77</v>
      </c>
      <c r="AJ26" s="9">
        <v>0</v>
      </c>
      <c r="AK26" s="11" t="s">
        <v>78</v>
      </c>
      <c r="AL26" s="9">
        <v>43840</v>
      </c>
      <c r="AM26" s="9">
        <v>43930</v>
      </c>
      <c r="AN26" s="22">
        <f>+AM26-AL26</f>
        <v>90</v>
      </c>
      <c r="AO26" s="11" t="s">
        <v>262</v>
      </c>
      <c r="AP26" s="11">
        <v>79987754</v>
      </c>
      <c r="AQ26" s="14">
        <v>5700000</v>
      </c>
      <c r="AR26" s="9">
        <v>43922</v>
      </c>
      <c r="AS26" s="14">
        <v>0</v>
      </c>
      <c r="AT26" s="9">
        <v>0</v>
      </c>
      <c r="AU26" s="14">
        <v>0</v>
      </c>
      <c r="AV26" s="9">
        <v>0</v>
      </c>
      <c r="AW26" s="14">
        <v>0</v>
      </c>
      <c r="AX26" s="9">
        <v>0</v>
      </c>
      <c r="AY26" s="14">
        <v>0</v>
      </c>
      <c r="AZ26" s="9">
        <v>0</v>
      </c>
      <c r="BA26" s="14">
        <v>0</v>
      </c>
      <c r="BB26" s="9">
        <v>0</v>
      </c>
      <c r="BC26" s="14">
        <f>+AD26+AQ26+AS26+AU26+AW26+AY26-BA26</f>
        <v>17100000</v>
      </c>
      <c r="BD26" s="11">
        <v>45</v>
      </c>
      <c r="BE26" s="9">
        <v>43922</v>
      </c>
      <c r="BF26" s="11">
        <v>0</v>
      </c>
      <c r="BG26" s="8">
        <v>0</v>
      </c>
      <c r="BH26" s="11">
        <v>0</v>
      </c>
      <c r="BI26" s="9">
        <v>0</v>
      </c>
      <c r="BJ26" s="11">
        <v>0</v>
      </c>
      <c r="BK26" s="4">
        <v>0</v>
      </c>
      <c r="BL26" s="11">
        <f>+BD26+BF26+BH26+BJ26+AN26</f>
        <v>135</v>
      </c>
      <c r="BR26" s="18"/>
      <c r="BS26" s="18"/>
      <c r="BT26" s="18"/>
      <c r="BU26" s="18"/>
      <c r="BV26" s="18"/>
      <c r="BW26" s="18"/>
      <c r="BX26" s="18"/>
      <c r="BY26" s="18"/>
      <c r="BZ26" s="18"/>
      <c r="CA26" s="18"/>
      <c r="CB26" s="21" t="s">
        <v>605</v>
      </c>
      <c r="CC26" s="18"/>
      <c r="CD26" s="18" t="s">
        <v>893</v>
      </c>
    </row>
    <row r="27" spans="1:82" x14ac:dyDescent="0.25">
      <c r="A27" s="11" t="s">
        <v>58</v>
      </c>
      <c r="B27" s="11">
        <v>5</v>
      </c>
      <c r="C27" s="11" t="s">
        <v>59</v>
      </c>
      <c r="D27" s="11" t="s">
        <v>263</v>
      </c>
      <c r="E27" s="11" t="s">
        <v>264</v>
      </c>
      <c r="F27" s="11" t="str">
        <f>TEXT(G27,"mmmm")</f>
        <v>enero</v>
      </c>
      <c r="G27" s="13">
        <v>43843</v>
      </c>
      <c r="H27" s="11" t="s">
        <v>114</v>
      </c>
      <c r="I27" s="11" t="s">
        <v>250</v>
      </c>
      <c r="J27" s="11" t="s">
        <v>265</v>
      </c>
      <c r="K27" s="15" t="s">
        <v>266</v>
      </c>
      <c r="L27" s="11">
        <v>80161504</v>
      </c>
      <c r="M27" s="11" t="s">
        <v>267</v>
      </c>
      <c r="N27" s="14">
        <v>57076800</v>
      </c>
      <c r="O27" s="11">
        <v>10620</v>
      </c>
      <c r="P27" s="11" t="s">
        <v>268</v>
      </c>
      <c r="Q27" s="11" t="s">
        <v>69</v>
      </c>
      <c r="R27" s="11" t="s">
        <v>70</v>
      </c>
      <c r="S27" s="11" t="s">
        <v>269</v>
      </c>
      <c r="T27" s="11" t="str">
        <f>TEXT(U27,"mmmm")</f>
        <v>enero</v>
      </c>
      <c r="U27" s="13">
        <v>43846</v>
      </c>
      <c r="V27" s="11" t="s">
        <v>254</v>
      </c>
      <c r="W27" s="11" t="s">
        <v>74</v>
      </c>
      <c r="X27" s="11" t="s">
        <v>75</v>
      </c>
      <c r="Y27" s="11" t="s">
        <v>270</v>
      </c>
      <c r="Z27" s="11">
        <v>79865008</v>
      </c>
      <c r="AA27" s="11"/>
      <c r="AB27" s="11">
        <v>30720</v>
      </c>
      <c r="AC27" s="9">
        <v>43846</v>
      </c>
      <c r="AD27" s="14">
        <v>57076800</v>
      </c>
      <c r="AE27" s="14">
        <v>0</v>
      </c>
      <c r="AF27" s="14">
        <v>0</v>
      </c>
      <c r="AG27" s="14">
        <v>0</v>
      </c>
      <c r="AH27" s="14">
        <f>+AD27+AE27+AF27+AG27</f>
        <v>57076800</v>
      </c>
      <c r="AI27" s="11" t="s">
        <v>77</v>
      </c>
      <c r="AJ27" s="9">
        <v>0</v>
      </c>
      <c r="AK27" s="11" t="s">
        <v>78</v>
      </c>
      <c r="AL27" s="9">
        <v>43846</v>
      </c>
      <c r="AM27" s="9">
        <v>44196</v>
      </c>
      <c r="AN27" s="22">
        <f>+AM27-AL27</f>
        <v>350</v>
      </c>
      <c r="AO27" s="11" t="s">
        <v>271</v>
      </c>
      <c r="AP27" s="11">
        <v>94486941</v>
      </c>
      <c r="AQ27" s="14">
        <v>0</v>
      </c>
      <c r="AR27" s="9">
        <v>0</v>
      </c>
      <c r="AS27" s="14">
        <v>0</v>
      </c>
      <c r="AT27" s="9">
        <v>0</v>
      </c>
      <c r="AU27" s="14">
        <v>0</v>
      </c>
      <c r="AV27" s="9">
        <v>0</v>
      </c>
      <c r="AW27" s="14">
        <v>0</v>
      </c>
      <c r="AX27" s="9">
        <v>0</v>
      </c>
      <c r="AY27" s="14">
        <v>0</v>
      </c>
      <c r="AZ27" s="9">
        <v>0</v>
      </c>
      <c r="BA27" s="14">
        <v>0</v>
      </c>
      <c r="BB27" s="9">
        <v>0</v>
      </c>
      <c r="BC27" s="14">
        <f>+AD27+AQ27+AS27+AU27+AW27+AY27-BA27</f>
        <v>57076800</v>
      </c>
      <c r="BD27" s="11">
        <v>0</v>
      </c>
      <c r="BE27" s="9">
        <v>0</v>
      </c>
      <c r="BF27" s="11">
        <v>0</v>
      </c>
      <c r="BG27" s="8">
        <v>0</v>
      </c>
      <c r="BH27" s="11">
        <v>0</v>
      </c>
      <c r="BI27" s="9">
        <v>0</v>
      </c>
      <c r="BJ27" s="11">
        <v>0</v>
      </c>
      <c r="BK27" s="4">
        <v>0</v>
      </c>
      <c r="BL27" s="11">
        <f>+BD27+BF27+BH27+BJ27+AN27</f>
        <v>350</v>
      </c>
      <c r="BR27" s="18"/>
      <c r="BS27" s="18"/>
      <c r="BT27" s="18"/>
      <c r="BU27" s="18"/>
      <c r="BV27" s="18"/>
      <c r="BW27" s="18"/>
      <c r="BX27" s="18"/>
      <c r="BY27" s="18"/>
      <c r="BZ27" s="18"/>
      <c r="CA27" s="18"/>
      <c r="CB27" s="21" t="s">
        <v>894</v>
      </c>
      <c r="CC27" s="18"/>
      <c r="CD27" s="18" t="s">
        <v>895</v>
      </c>
    </row>
    <row r="28" spans="1:82" x14ac:dyDescent="0.25">
      <c r="A28" s="11" t="s">
        <v>58</v>
      </c>
      <c r="B28" s="11">
        <v>7</v>
      </c>
      <c r="C28" s="11" t="s">
        <v>184</v>
      </c>
      <c r="D28" s="11" t="s">
        <v>272</v>
      </c>
      <c r="E28" s="11" t="s">
        <v>273</v>
      </c>
      <c r="F28" s="11" t="str">
        <f>TEXT(G28,"mmmm")</f>
        <v>enero</v>
      </c>
      <c r="G28" s="13">
        <v>43843</v>
      </c>
      <c r="H28" s="11" t="s">
        <v>114</v>
      </c>
      <c r="I28" s="11" t="s">
        <v>250</v>
      </c>
      <c r="J28" s="11" t="s">
        <v>265</v>
      </c>
      <c r="K28" s="15" t="s">
        <v>274</v>
      </c>
      <c r="L28" s="11" t="s">
        <v>275</v>
      </c>
      <c r="M28" s="11" t="s">
        <v>276</v>
      </c>
      <c r="N28" s="14">
        <v>25333000</v>
      </c>
      <c r="O28" s="11">
        <v>12920</v>
      </c>
      <c r="P28" s="11" t="s">
        <v>277</v>
      </c>
      <c r="Q28" s="11" t="s">
        <v>69</v>
      </c>
      <c r="R28" s="11" t="s">
        <v>70</v>
      </c>
      <c r="S28" s="11" t="s">
        <v>278</v>
      </c>
      <c r="T28" s="11" t="str">
        <f>TEXT(U28,"mmmm")</f>
        <v>enero</v>
      </c>
      <c r="U28" s="13">
        <v>43859</v>
      </c>
      <c r="V28" s="11" t="s">
        <v>254</v>
      </c>
      <c r="W28" s="11" t="s">
        <v>74</v>
      </c>
      <c r="X28" s="11" t="s">
        <v>75</v>
      </c>
      <c r="Y28" s="11" t="s">
        <v>279</v>
      </c>
      <c r="Z28" s="11">
        <v>79727331</v>
      </c>
      <c r="AA28" s="11"/>
      <c r="AB28" s="11">
        <v>42720</v>
      </c>
      <c r="AC28" s="9">
        <v>43859</v>
      </c>
      <c r="AD28" s="14">
        <v>25333000</v>
      </c>
      <c r="AE28" s="14">
        <v>0</v>
      </c>
      <c r="AF28" s="14">
        <v>0</v>
      </c>
      <c r="AG28" s="14">
        <v>0</v>
      </c>
      <c r="AH28" s="14">
        <f>+AD28+AE28+AF28+AG28</f>
        <v>25333000</v>
      </c>
      <c r="AI28" s="11" t="s">
        <v>77</v>
      </c>
      <c r="AJ28" s="9">
        <v>0</v>
      </c>
      <c r="AK28" s="11" t="s">
        <v>78</v>
      </c>
      <c r="AL28" s="9">
        <v>43859</v>
      </c>
      <c r="AM28" s="9">
        <v>44103</v>
      </c>
      <c r="AN28" s="22">
        <f>+AM28-AL28</f>
        <v>244</v>
      </c>
      <c r="AO28" s="11" t="s">
        <v>280</v>
      </c>
      <c r="AP28" s="11">
        <v>94486941</v>
      </c>
      <c r="AQ28" s="14">
        <v>0</v>
      </c>
      <c r="AR28" s="9">
        <v>0</v>
      </c>
      <c r="AS28" s="14">
        <v>0</v>
      </c>
      <c r="AT28" s="9">
        <v>0</v>
      </c>
      <c r="AU28" s="14">
        <v>0</v>
      </c>
      <c r="AV28" s="9">
        <v>0</v>
      </c>
      <c r="AW28" s="14">
        <v>0</v>
      </c>
      <c r="AX28" s="9">
        <v>0</v>
      </c>
      <c r="AY28" s="14">
        <v>0</v>
      </c>
      <c r="AZ28" s="9">
        <v>0</v>
      </c>
      <c r="BA28" s="14">
        <v>0</v>
      </c>
      <c r="BB28" s="9">
        <v>0</v>
      </c>
      <c r="BC28" s="14">
        <f>+AD28+AQ28+AS28+AU28+AW28+AY28-BA28</f>
        <v>25333000</v>
      </c>
      <c r="BD28" s="11">
        <v>0</v>
      </c>
      <c r="BE28" s="9">
        <v>0</v>
      </c>
      <c r="BF28" s="11">
        <v>0</v>
      </c>
      <c r="BG28" s="8">
        <v>0</v>
      </c>
      <c r="BH28" s="11">
        <v>0</v>
      </c>
      <c r="BI28" s="9">
        <v>0</v>
      </c>
      <c r="BJ28" s="11">
        <v>0</v>
      </c>
      <c r="BK28" s="4">
        <v>0</v>
      </c>
      <c r="BL28" s="11">
        <f>+BD28+BF28+BH28+BJ28+AN28</f>
        <v>244</v>
      </c>
      <c r="BR28" s="18"/>
      <c r="BS28" s="18"/>
      <c r="BT28" s="18"/>
      <c r="BU28" s="18"/>
      <c r="BV28" s="18"/>
      <c r="BW28" s="18"/>
      <c r="BX28" s="18"/>
      <c r="BY28" s="18"/>
      <c r="BZ28" s="18"/>
      <c r="CA28" s="18"/>
      <c r="CB28" s="21" t="s">
        <v>896</v>
      </c>
      <c r="CC28" s="18"/>
      <c r="CD28" s="18" t="s">
        <v>897</v>
      </c>
    </row>
    <row r="29" spans="1:82" x14ac:dyDescent="0.25">
      <c r="A29" s="11" t="s">
        <v>58</v>
      </c>
      <c r="B29" s="11">
        <v>14</v>
      </c>
      <c r="C29" s="11" t="s">
        <v>59</v>
      </c>
      <c r="D29" s="11" t="s">
        <v>281</v>
      </c>
      <c r="E29" s="11" t="s">
        <v>282</v>
      </c>
      <c r="F29" s="11" t="str">
        <f>TEXT(G29,"mmmm")</f>
        <v>enero</v>
      </c>
      <c r="G29" s="13">
        <v>43843</v>
      </c>
      <c r="H29" s="11" t="s">
        <v>114</v>
      </c>
      <c r="I29" s="11" t="s">
        <v>218</v>
      </c>
      <c r="J29" s="11" t="s">
        <v>209</v>
      </c>
      <c r="K29" s="15" t="s">
        <v>283</v>
      </c>
      <c r="L29" s="11">
        <v>80161500</v>
      </c>
      <c r="M29" s="11" t="s">
        <v>284</v>
      </c>
      <c r="N29" s="14">
        <v>35156000</v>
      </c>
      <c r="O29" s="11">
        <v>12620</v>
      </c>
      <c r="P29" s="11" t="s">
        <v>268</v>
      </c>
      <c r="Q29" s="11" t="s">
        <v>69</v>
      </c>
      <c r="R29" s="11" t="s">
        <v>70</v>
      </c>
      <c r="S29" s="11" t="s">
        <v>285</v>
      </c>
      <c r="T29" s="11" t="str">
        <f>TEXT(U29,"mmmm")</f>
        <v>enero</v>
      </c>
      <c r="U29" s="13">
        <v>43843</v>
      </c>
      <c r="V29" s="11" t="s">
        <v>224</v>
      </c>
      <c r="W29" s="11" t="s">
        <v>74</v>
      </c>
      <c r="X29" s="11" t="s">
        <v>75</v>
      </c>
      <c r="Y29" s="11" t="s">
        <v>286</v>
      </c>
      <c r="Z29" s="11">
        <v>24018748</v>
      </c>
      <c r="AA29" s="11"/>
      <c r="AB29" s="11">
        <v>22020</v>
      </c>
      <c r="AC29" s="9">
        <v>43843</v>
      </c>
      <c r="AD29" s="14">
        <v>35156000</v>
      </c>
      <c r="AE29" s="14">
        <v>0</v>
      </c>
      <c r="AF29" s="14">
        <v>0</v>
      </c>
      <c r="AG29" s="14">
        <v>0</v>
      </c>
      <c r="AH29" s="14">
        <f>+AD29+AE29+AF29+AG29</f>
        <v>35156000</v>
      </c>
      <c r="AI29" s="11" t="s">
        <v>77</v>
      </c>
      <c r="AJ29" s="9">
        <v>0</v>
      </c>
      <c r="AK29" s="11" t="s">
        <v>78</v>
      </c>
      <c r="AL29" s="9">
        <v>43843</v>
      </c>
      <c r="AM29" s="9">
        <v>44148</v>
      </c>
      <c r="AN29" s="22">
        <f>+AM29-AL29</f>
        <v>305</v>
      </c>
      <c r="AO29" s="11" t="s">
        <v>214</v>
      </c>
      <c r="AP29" s="11">
        <v>39774921</v>
      </c>
      <c r="AQ29" s="14">
        <v>0</v>
      </c>
      <c r="AR29" s="9">
        <v>0</v>
      </c>
      <c r="AS29" s="14">
        <v>0</v>
      </c>
      <c r="AT29" s="9">
        <v>0</v>
      </c>
      <c r="AU29" s="14">
        <v>0</v>
      </c>
      <c r="AV29" s="9">
        <v>0</v>
      </c>
      <c r="AW29" s="14">
        <v>0</v>
      </c>
      <c r="AX29" s="9">
        <v>0</v>
      </c>
      <c r="AY29" s="14">
        <v>0</v>
      </c>
      <c r="AZ29" s="9">
        <v>0</v>
      </c>
      <c r="BA29" s="14">
        <v>0</v>
      </c>
      <c r="BB29" s="9">
        <v>0</v>
      </c>
      <c r="BC29" s="14">
        <f>+AD29+AQ29+AS29+AU29+AW29+AY29-BA29</f>
        <v>35156000</v>
      </c>
      <c r="BD29" s="11">
        <v>0</v>
      </c>
      <c r="BE29" s="9">
        <v>0</v>
      </c>
      <c r="BF29" s="11">
        <v>0</v>
      </c>
      <c r="BG29" s="8">
        <v>0</v>
      </c>
      <c r="BH29" s="11">
        <v>0</v>
      </c>
      <c r="BI29" s="9">
        <v>0</v>
      </c>
      <c r="BJ29" s="11">
        <v>0</v>
      </c>
      <c r="BK29" s="4">
        <v>0</v>
      </c>
      <c r="BL29" s="11">
        <f>+BD29+BF29+BH29+BJ29+AN29</f>
        <v>305</v>
      </c>
      <c r="BR29" s="18"/>
      <c r="BS29" s="18"/>
      <c r="BT29" s="18"/>
      <c r="BU29" s="18"/>
      <c r="BV29" s="18"/>
      <c r="BW29" s="18"/>
      <c r="BX29" s="18"/>
      <c r="BY29" s="18"/>
      <c r="BZ29" s="18"/>
      <c r="CA29" s="18"/>
      <c r="CB29" s="21" t="s">
        <v>898</v>
      </c>
      <c r="CC29" s="18"/>
      <c r="CD29" s="18" t="s">
        <v>899</v>
      </c>
    </row>
    <row r="30" spans="1:82" x14ac:dyDescent="0.25">
      <c r="A30" s="11" t="s">
        <v>58</v>
      </c>
      <c r="B30" s="11">
        <v>33</v>
      </c>
      <c r="C30" s="11" t="s">
        <v>59</v>
      </c>
      <c r="D30" s="11" t="s">
        <v>287</v>
      </c>
      <c r="E30" s="11" t="s">
        <v>288</v>
      </c>
      <c r="F30" s="11" t="str">
        <f>TEXT(G30,"mmmm")</f>
        <v>enero</v>
      </c>
      <c r="G30" s="13">
        <v>43843</v>
      </c>
      <c r="H30" s="11" t="s">
        <v>114</v>
      </c>
      <c r="I30" s="11" t="s">
        <v>218</v>
      </c>
      <c r="J30" s="11" t="s">
        <v>85</v>
      </c>
      <c r="K30" s="15" t="s">
        <v>289</v>
      </c>
      <c r="L30" s="11" t="s">
        <v>290</v>
      </c>
      <c r="M30" s="11" t="s">
        <v>291</v>
      </c>
      <c r="N30" s="14">
        <v>111072000</v>
      </c>
      <c r="O30" s="11">
        <v>10820</v>
      </c>
      <c r="P30" s="11" t="s">
        <v>88</v>
      </c>
      <c r="Q30" s="11" t="s">
        <v>69</v>
      </c>
      <c r="R30" s="11" t="s">
        <v>70</v>
      </c>
      <c r="S30" s="11" t="s">
        <v>292</v>
      </c>
      <c r="T30" s="11" t="str">
        <f>TEXT(U30,"mmmm")</f>
        <v>enero</v>
      </c>
      <c r="U30" s="13">
        <v>43843</v>
      </c>
      <c r="V30" s="11" t="s">
        <v>224</v>
      </c>
      <c r="W30" s="11" t="s">
        <v>74</v>
      </c>
      <c r="X30" s="11" t="s">
        <v>75</v>
      </c>
      <c r="Y30" s="11" t="s">
        <v>293</v>
      </c>
      <c r="Z30" s="11">
        <v>63324833</v>
      </c>
      <c r="AA30" s="11"/>
      <c r="AB30" s="11">
        <v>24120</v>
      </c>
      <c r="AC30" s="9">
        <v>43843</v>
      </c>
      <c r="AD30" s="14">
        <v>111072000</v>
      </c>
      <c r="AE30" s="14">
        <v>0</v>
      </c>
      <c r="AF30" s="14">
        <v>0</v>
      </c>
      <c r="AG30" s="14">
        <v>0</v>
      </c>
      <c r="AH30" s="14">
        <f>+AD30+AE30+AF30+AG30</f>
        <v>111072000</v>
      </c>
      <c r="AI30" s="11" t="s">
        <v>77</v>
      </c>
      <c r="AJ30" s="9">
        <v>0</v>
      </c>
      <c r="AK30" s="11" t="s">
        <v>78</v>
      </c>
      <c r="AL30" s="9">
        <v>43843</v>
      </c>
      <c r="AM30" s="9">
        <v>44196</v>
      </c>
      <c r="AN30" s="22">
        <f>+AM30-AL30</f>
        <v>353</v>
      </c>
      <c r="AO30" s="11" t="s">
        <v>294</v>
      </c>
      <c r="AP30" s="11">
        <v>80851224</v>
      </c>
      <c r="AQ30" s="14">
        <v>0</v>
      </c>
      <c r="AR30" s="9">
        <v>0</v>
      </c>
      <c r="AS30" s="14">
        <v>0</v>
      </c>
      <c r="AT30" s="9">
        <v>0</v>
      </c>
      <c r="AU30" s="14">
        <v>0</v>
      </c>
      <c r="AV30" s="9">
        <v>0</v>
      </c>
      <c r="AW30" s="14">
        <v>0</v>
      </c>
      <c r="AX30" s="9">
        <v>0</v>
      </c>
      <c r="AY30" s="14">
        <v>0</v>
      </c>
      <c r="AZ30" s="9">
        <v>0</v>
      </c>
      <c r="BA30" s="14">
        <v>0</v>
      </c>
      <c r="BB30" s="9">
        <v>0</v>
      </c>
      <c r="BC30" s="14">
        <f>+AD30+AQ30+AS30+AU30+AW30+AY30-BA30</f>
        <v>111072000</v>
      </c>
      <c r="BD30" s="11">
        <v>0</v>
      </c>
      <c r="BE30" s="9">
        <v>0</v>
      </c>
      <c r="BF30" s="11">
        <v>0</v>
      </c>
      <c r="BG30" s="8">
        <v>0</v>
      </c>
      <c r="BH30" s="11">
        <v>0</v>
      </c>
      <c r="BI30" s="9">
        <v>0</v>
      </c>
      <c r="BJ30" s="11">
        <v>0</v>
      </c>
      <c r="BK30" s="4">
        <v>0</v>
      </c>
      <c r="BL30" s="11">
        <f>+BD30+BF30+BH30+BJ30+AN30</f>
        <v>353</v>
      </c>
      <c r="BR30" s="18"/>
      <c r="BS30" s="18"/>
      <c r="BT30" s="18"/>
      <c r="BU30" s="18"/>
      <c r="BV30" s="18"/>
      <c r="BW30" s="18"/>
      <c r="BX30" s="18"/>
      <c r="BY30" s="18"/>
      <c r="BZ30" s="18"/>
      <c r="CA30" s="18"/>
      <c r="CB30" s="21" t="s">
        <v>900</v>
      </c>
      <c r="CC30" s="18"/>
      <c r="CD30" s="18" t="s">
        <v>901</v>
      </c>
    </row>
    <row r="31" spans="1:82" x14ac:dyDescent="0.25">
      <c r="A31" s="11" t="s">
        <v>295</v>
      </c>
      <c r="B31" s="11">
        <v>40</v>
      </c>
      <c r="C31" s="11" t="s">
        <v>126</v>
      </c>
      <c r="D31" s="11" t="s">
        <v>296</v>
      </c>
      <c r="E31" s="11" t="s">
        <v>297</v>
      </c>
      <c r="F31" s="11" t="str">
        <f>TEXT(G31,"mmmm")</f>
        <v>enero</v>
      </c>
      <c r="G31" s="13">
        <v>43843</v>
      </c>
      <c r="H31" s="11" t="s">
        <v>298</v>
      </c>
      <c r="I31" s="11" t="s">
        <v>299</v>
      </c>
      <c r="J31" s="11" t="s">
        <v>65</v>
      </c>
      <c r="K31" s="15" t="s">
        <v>300</v>
      </c>
      <c r="L31" s="11" t="s">
        <v>301</v>
      </c>
      <c r="M31" s="11" t="s">
        <v>302</v>
      </c>
      <c r="N31" s="14">
        <v>123209723.15000001</v>
      </c>
      <c r="O31" s="11">
        <v>14120</v>
      </c>
      <c r="P31" s="11" t="s">
        <v>303</v>
      </c>
      <c r="Q31" s="11" t="s">
        <v>69</v>
      </c>
      <c r="R31" s="11" t="s">
        <v>70</v>
      </c>
      <c r="S31" s="11">
        <v>44603</v>
      </c>
      <c r="T31" s="11" t="str">
        <f>TEXT(U31,"mmmm")</f>
        <v>enero</v>
      </c>
      <c r="U31" s="13">
        <v>43859</v>
      </c>
      <c r="V31" s="11" t="s">
        <v>73</v>
      </c>
      <c r="W31" s="11" t="s">
        <v>143</v>
      </c>
      <c r="X31" s="11" t="s">
        <v>165</v>
      </c>
      <c r="Y31" s="11" t="s">
        <v>304</v>
      </c>
      <c r="Z31" s="11">
        <v>900229503</v>
      </c>
      <c r="AA31" s="11">
        <v>2</v>
      </c>
      <c r="AB31" s="11">
        <v>45720</v>
      </c>
      <c r="AC31" s="9">
        <v>43864</v>
      </c>
      <c r="AD31" s="14">
        <v>106571893.05</v>
      </c>
      <c r="AE31" s="14">
        <v>0</v>
      </c>
      <c r="AF31" s="14">
        <v>0</v>
      </c>
      <c r="AG31" s="14">
        <v>0</v>
      </c>
      <c r="AH31" s="14">
        <f>+AD31+AE31+AF31+AG31</f>
        <v>106571893.05</v>
      </c>
      <c r="AI31" s="11" t="s">
        <v>109</v>
      </c>
      <c r="AJ31" s="9">
        <v>43860</v>
      </c>
      <c r="AK31" s="11" t="s">
        <v>305</v>
      </c>
      <c r="AL31" s="9">
        <v>43864</v>
      </c>
      <c r="AM31" s="9">
        <v>44165</v>
      </c>
      <c r="AN31" s="22">
        <f>+AM31-AL31</f>
        <v>301</v>
      </c>
      <c r="AO31" s="11" t="s">
        <v>147</v>
      </c>
      <c r="AP31" s="11">
        <v>19333768</v>
      </c>
      <c r="AQ31" s="14">
        <v>0</v>
      </c>
      <c r="AR31" s="9">
        <v>0</v>
      </c>
      <c r="AS31" s="14">
        <v>0</v>
      </c>
      <c r="AT31" s="9">
        <v>0</v>
      </c>
      <c r="AU31" s="14">
        <v>0</v>
      </c>
      <c r="AV31" s="9">
        <v>0</v>
      </c>
      <c r="AW31" s="14">
        <v>0</v>
      </c>
      <c r="AX31" s="9">
        <v>0</v>
      </c>
      <c r="AY31" s="14">
        <v>0</v>
      </c>
      <c r="AZ31" s="9">
        <v>0</v>
      </c>
      <c r="BA31" s="14">
        <v>0</v>
      </c>
      <c r="BB31" s="9">
        <v>0</v>
      </c>
      <c r="BC31" s="14">
        <f>+AD31+AQ31+AS31+AU31+AW31+AY31-BA31</f>
        <v>106571893.05</v>
      </c>
      <c r="BD31" s="11">
        <v>0</v>
      </c>
      <c r="BE31" s="9">
        <v>0</v>
      </c>
      <c r="BF31" s="11">
        <v>0</v>
      </c>
      <c r="BG31" s="8">
        <v>0</v>
      </c>
      <c r="BH31" s="11">
        <v>0</v>
      </c>
      <c r="BI31" s="9">
        <v>0</v>
      </c>
      <c r="BJ31" s="11">
        <v>0</v>
      </c>
      <c r="BK31" s="4">
        <v>0</v>
      </c>
      <c r="BL31" s="11">
        <f>+BD31+BF31+BH31+BJ31+AN31</f>
        <v>301</v>
      </c>
      <c r="BR31" s="18"/>
      <c r="BS31" s="18"/>
      <c r="BT31" s="18"/>
      <c r="BU31" s="18"/>
      <c r="BV31" s="18"/>
      <c r="BW31" s="18"/>
      <c r="BX31" s="18"/>
      <c r="BY31" s="18"/>
      <c r="BZ31" s="18"/>
      <c r="CA31" s="18"/>
      <c r="CB31" s="21" t="s">
        <v>902</v>
      </c>
      <c r="CC31" s="18"/>
      <c r="CD31" s="18" t="s">
        <v>903</v>
      </c>
    </row>
    <row r="32" spans="1:82" x14ac:dyDescent="0.25">
      <c r="A32" s="11" t="s">
        <v>295</v>
      </c>
      <c r="B32" s="11">
        <v>42</v>
      </c>
      <c r="C32" s="11" t="s">
        <v>126</v>
      </c>
      <c r="D32" s="11" t="s">
        <v>306</v>
      </c>
      <c r="E32" s="11" t="s">
        <v>307</v>
      </c>
      <c r="F32" s="11" t="str">
        <f>TEXT(G32,"mmmm")</f>
        <v>enero</v>
      </c>
      <c r="G32" s="13">
        <v>43844</v>
      </c>
      <c r="H32" s="11" t="s">
        <v>298</v>
      </c>
      <c r="I32" s="11" t="s">
        <v>299</v>
      </c>
      <c r="J32" s="11" t="s">
        <v>65</v>
      </c>
      <c r="K32" s="15" t="s">
        <v>308</v>
      </c>
      <c r="L32" s="11" t="s">
        <v>301</v>
      </c>
      <c r="M32" s="11" t="s">
        <v>302</v>
      </c>
      <c r="N32" s="14">
        <v>111663287.3</v>
      </c>
      <c r="O32" s="11">
        <v>14520</v>
      </c>
      <c r="P32" s="11" t="s">
        <v>303</v>
      </c>
      <c r="Q32" s="11" t="s">
        <v>69</v>
      </c>
      <c r="R32" s="11" t="s">
        <v>70</v>
      </c>
      <c r="S32" s="11">
        <v>44602</v>
      </c>
      <c r="T32" s="11" t="str">
        <f>TEXT(U32,"mmmm")</f>
        <v>enero</v>
      </c>
      <c r="U32" s="13">
        <v>43859</v>
      </c>
      <c r="V32" s="11" t="s">
        <v>73</v>
      </c>
      <c r="W32" s="11" t="s">
        <v>309</v>
      </c>
      <c r="X32" s="11" t="s">
        <v>310</v>
      </c>
      <c r="Y32" s="11" t="s">
        <v>304</v>
      </c>
      <c r="Z32" s="11">
        <v>900229503</v>
      </c>
      <c r="AA32" s="11">
        <v>2</v>
      </c>
      <c r="AB32" s="11">
        <v>45620</v>
      </c>
      <c r="AC32" s="9">
        <v>43864</v>
      </c>
      <c r="AD32" s="14">
        <v>69438634.719999999</v>
      </c>
      <c r="AE32" s="14">
        <v>0</v>
      </c>
      <c r="AF32" s="14">
        <v>0</v>
      </c>
      <c r="AG32" s="14">
        <v>0</v>
      </c>
      <c r="AH32" s="14">
        <f>+AD32+AE32+AF32+AG32</f>
        <v>69438634.719999999</v>
      </c>
      <c r="AI32" s="11" t="s">
        <v>109</v>
      </c>
      <c r="AJ32" s="9">
        <v>43860</v>
      </c>
      <c r="AK32" s="11" t="s">
        <v>305</v>
      </c>
      <c r="AL32" s="9">
        <v>43864</v>
      </c>
      <c r="AM32" s="9">
        <v>44135</v>
      </c>
      <c r="AN32" s="22">
        <f>+AM32-AL32</f>
        <v>271</v>
      </c>
      <c r="AO32" s="11" t="s">
        <v>311</v>
      </c>
      <c r="AP32" s="11">
        <v>88264550</v>
      </c>
      <c r="AQ32" s="14">
        <v>0</v>
      </c>
      <c r="AR32" s="9">
        <v>0</v>
      </c>
      <c r="AS32" s="14">
        <v>0</v>
      </c>
      <c r="AT32" s="9">
        <v>0</v>
      </c>
      <c r="AU32" s="14">
        <v>0</v>
      </c>
      <c r="AV32" s="9">
        <v>0</v>
      </c>
      <c r="AW32" s="14">
        <v>0</v>
      </c>
      <c r="AX32" s="9">
        <v>0</v>
      </c>
      <c r="AY32" s="14">
        <v>0</v>
      </c>
      <c r="AZ32" s="9">
        <v>0</v>
      </c>
      <c r="BA32" s="14">
        <v>0</v>
      </c>
      <c r="BB32" s="9">
        <v>0</v>
      </c>
      <c r="BC32" s="14">
        <f>+AD32+AQ32+AS32+AU32+AW32+AY32-BA32</f>
        <v>69438634.719999999</v>
      </c>
      <c r="BD32" s="11">
        <v>0</v>
      </c>
      <c r="BE32" s="9">
        <v>0</v>
      </c>
      <c r="BF32" s="11">
        <v>0</v>
      </c>
      <c r="BG32" s="8">
        <v>0</v>
      </c>
      <c r="BH32" s="11">
        <v>0</v>
      </c>
      <c r="BI32" s="9">
        <v>0</v>
      </c>
      <c r="BJ32" s="11">
        <v>0</v>
      </c>
      <c r="BK32" s="4">
        <v>0</v>
      </c>
      <c r="BL32" s="11">
        <f>+BD32+BF32+BH32+BJ32+AN32</f>
        <v>271</v>
      </c>
      <c r="BR32" s="18"/>
      <c r="BS32" s="18"/>
      <c r="BT32" s="18"/>
      <c r="BU32" s="18"/>
      <c r="BV32" s="18"/>
      <c r="BW32" s="18"/>
      <c r="BX32" s="18"/>
      <c r="BY32" s="18"/>
      <c r="BZ32" s="18"/>
      <c r="CA32" s="18"/>
      <c r="CB32" s="21" t="s">
        <v>904</v>
      </c>
      <c r="CC32" s="18"/>
      <c r="CD32" s="18" t="s">
        <v>905</v>
      </c>
    </row>
    <row r="33" spans="1:82" x14ac:dyDescent="0.25">
      <c r="A33" s="11" t="s">
        <v>295</v>
      </c>
      <c r="B33" s="11">
        <v>41</v>
      </c>
      <c r="C33" s="11" t="s">
        <v>126</v>
      </c>
      <c r="D33" s="11" t="s">
        <v>312</v>
      </c>
      <c r="E33" s="11" t="s">
        <v>313</v>
      </c>
      <c r="F33" s="11" t="str">
        <f>TEXT(G33,"mmmm")</f>
        <v>enero</v>
      </c>
      <c r="G33" s="13">
        <v>43845</v>
      </c>
      <c r="H33" s="11" t="s">
        <v>298</v>
      </c>
      <c r="I33" s="11" t="s">
        <v>299</v>
      </c>
      <c r="J33" s="11" t="s">
        <v>65</v>
      </c>
      <c r="K33" s="15" t="s">
        <v>314</v>
      </c>
      <c r="L33" s="11" t="s">
        <v>301</v>
      </c>
      <c r="M33" s="11" t="s">
        <v>302</v>
      </c>
      <c r="N33" s="14">
        <v>138817731.08000001</v>
      </c>
      <c r="O33" s="11">
        <v>16520</v>
      </c>
      <c r="P33" s="11" t="s">
        <v>303</v>
      </c>
      <c r="Q33" s="11" t="s">
        <v>315</v>
      </c>
      <c r="R33" s="11" t="s">
        <v>78</v>
      </c>
      <c r="S33" s="11" t="s">
        <v>78</v>
      </c>
      <c r="T33" s="11" t="str">
        <f>TEXT(U33,"mmmm")</f>
        <v>enero</v>
      </c>
      <c r="U33" s="13">
        <v>0</v>
      </c>
      <c r="V33" s="11" t="s">
        <v>78</v>
      </c>
      <c r="W33" s="11" t="s">
        <v>78</v>
      </c>
      <c r="X33" s="11" t="s">
        <v>78</v>
      </c>
      <c r="Y33" s="11" t="s">
        <v>78</v>
      </c>
      <c r="Z33" s="11" t="s">
        <v>78</v>
      </c>
      <c r="AA33" s="11"/>
      <c r="AB33" s="11" t="s">
        <v>78</v>
      </c>
      <c r="AC33" s="9" t="s">
        <v>78</v>
      </c>
      <c r="AD33" s="14">
        <v>0</v>
      </c>
      <c r="AE33" s="14">
        <v>0</v>
      </c>
      <c r="AF33" s="14">
        <v>0</v>
      </c>
      <c r="AG33" s="14">
        <v>0</v>
      </c>
      <c r="AH33" s="14">
        <f>+AD33+AE33+AF33+AG33</f>
        <v>0</v>
      </c>
      <c r="AI33" s="11" t="s">
        <v>78</v>
      </c>
      <c r="AJ33" s="9">
        <v>0</v>
      </c>
      <c r="AK33" s="11" t="s">
        <v>78</v>
      </c>
      <c r="AL33" s="9">
        <v>0</v>
      </c>
      <c r="AM33" s="9">
        <v>0</v>
      </c>
      <c r="AN33" s="22">
        <f>+AM33-AL33</f>
        <v>0</v>
      </c>
      <c r="AO33" s="11" t="s">
        <v>78</v>
      </c>
      <c r="AP33" s="11" t="s">
        <v>78</v>
      </c>
      <c r="AQ33" s="14">
        <v>0</v>
      </c>
      <c r="AR33" s="9">
        <v>0</v>
      </c>
      <c r="AS33" s="14">
        <v>0</v>
      </c>
      <c r="AT33" s="9">
        <v>0</v>
      </c>
      <c r="AU33" s="14">
        <v>0</v>
      </c>
      <c r="AV33" s="9">
        <v>0</v>
      </c>
      <c r="AW33" s="14">
        <v>0</v>
      </c>
      <c r="AX33" s="9">
        <v>0</v>
      </c>
      <c r="AY33" s="14">
        <v>0</v>
      </c>
      <c r="AZ33" s="9">
        <v>0</v>
      </c>
      <c r="BA33" s="14">
        <v>0</v>
      </c>
      <c r="BB33" s="9">
        <v>0</v>
      </c>
      <c r="BC33" s="14">
        <f>+AD33+AQ33+AS33+AU33+AW33+AY33-BA33</f>
        <v>0</v>
      </c>
      <c r="BD33" s="11">
        <v>0</v>
      </c>
      <c r="BE33" s="9">
        <v>0</v>
      </c>
      <c r="BF33" s="11">
        <v>0</v>
      </c>
      <c r="BG33" s="8">
        <v>0</v>
      </c>
      <c r="BH33" s="11">
        <v>0</v>
      </c>
      <c r="BI33" s="9">
        <v>0</v>
      </c>
      <c r="BJ33" s="11">
        <v>0</v>
      </c>
      <c r="BK33" s="4">
        <v>0</v>
      </c>
      <c r="BL33" s="11">
        <f>+BD33+BF33+BH33+BJ33+AN33</f>
        <v>0</v>
      </c>
      <c r="BR33" s="18"/>
      <c r="BS33" s="18"/>
      <c r="BT33" s="18"/>
      <c r="BU33" s="18"/>
      <c r="BV33" s="18"/>
      <c r="BW33" s="18"/>
      <c r="BX33" s="18"/>
      <c r="BY33" s="18"/>
      <c r="BZ33" s="18"/>
      <c r="CA33" s="18"/>
      <c r="CB33" s="21" t="s">
        <v>390</v>
      </c>
      <c r="CC33" s="18"/>
      <c r="CD33" s="18" t="s">
        <v>906</v>
      </c>
    </row>
    <row r="34" spans="1:82" x14ac:dyDescent="0.25">
      <c r="A34" s="11" t="s">
        <v>58</v>
      </c>
      <c r="B34" s="11">
        <v>1</v>
      </c>
      <c r="C34" s="11" t="s">
        <v>98</v>
      </c>
      <c r="D34" s="11" t="s">
        <v>316</v>
      </c>
      <c r="E34" s="11" t="s">
        <v>317</v>
      </c>
      <c r="F34" s="11" t="str">
        <f>TEXT(G34,"mmmm")</f>
        <v>enero</v>
      </c>
      <c r="G34" s="13">
        <v>43852</v>
      </c>
      <c r="H34" s="11" t="s">
        <v>114</v>
      </c>
      <c r="I34" s="11" t="s">
        <v>218</v>
      </c>
      <c r="J34" s="11" t="s">
        <v>65</v>
      </c>
      <c r="K34" s="15" t="s">
        <v>318</v>
      </c>
      <c r="L34" s="11">
        <v>80111600</v>
      </c>
      <c r="M34" s="11" t="s">
        <v>319</v>
      </c>
      <c r="N34" s="14">
        <v>52000000</v>
      </c>
      <c r="O34" s="11">
        <v>9120</v>
      </c>
      <c r="P34" s="11" t="s">
        <v>221</v>
      </c>
      <c r="Q34" s="11" t="s">
        <v>69</v>
      </c>
      <c r="R34" s="11" t="s">
        <v>70</v>
      </c>
      <c r="S34" s="11" t="s">
        <v>320</v>
      </c>
      <c r="T34" s="11" t="str">
        <f>TEXT(U34,"mmmm")</f>
        <v>enero</v>
      </c>
      <c r="U34" s="13">
        <v>43852</v>
      </c>
      <c r="V34" s="11" t="s">
        <v>224</v>
      </c>
      <c r="W34" s="11" t="s">
        <v>74</v>
      </c>
      <c r="X34" s="11" t="s">
        <v>75</v>
      </c>
      <c r="Y34" s="11" t="s">
        <v>321</v>
      </c>
      <c r="Z34" s="11">
        <v>1015435352</v>
      </c>
      <c r="AA34" s="11"/>
      <c r="AB34" s="11">
        <v>38320</v>
      </c>
      <c r="AC34" s="9">
        <v>43852</v>
      </c>
      <c r="AD34" s="14">
        <v>52000000</v>
      </c>
      <c r="AE34" s="14">
        <v>0</v>
      </c>
      <c r="AF34" s="14">
        <v>0</v>
      </c>
      <c r="AG34" s="14">
        <v>0</v>
      </c>
      <c r="AH34" s="14">
        <f>+AD34+AE34+AF34+AG34</f>
        <v>52000000</v>
      </c>
      <c r="AI34" s="11" t="s">
        <v>77</v>
      </c>
      <c r="AJ34" s="9">
        <v>0</v>
      </c>
      <c r="AK34" s="11" t="s">
        <v>78</v>
      </c>
      <c r="AL34" s="9">
        <v>43852</v>
      </c>
      <c r="AM34" s="9">
        <v>44156</v>
      </c>
      <c r="AN34" s="22">
        <f>+AM34-AL34</f>
        <v>304</v>
      </c>
      <c r="AO34" s="11" t="s">
        <v>322</v>
      </c>
      <c r="AP34" s="11">
        <v>79994053</v>
      </c>
      <c r="AQ34" s="14">
        <v>0</v>
      </c>
      <c r="AR34" s="9">
        <v>0</v>
      </c>
      <c r="AS34" s="14">
        <v>0</v>
      </c>
      <c r="AT34" s="9">
        <v>0</v>
      </c>
      <c r="AU34" s="14">
        <v>0</v>
      </c>
      <c r="AV34" s="9">
        <v>0</v>
      </c>
      <c r="AW34" s="14">
        <v>0</v>
      </c>
      <c r="AX34" s="9">
        <v>0</v>
      </c>
      <c r="AY34" s="14">
        <v>0</v>
      </c>
      <c r="AZ34" s="9">
        <v>0</v>
      </c>
      <c r="BA34" s="14">
        <v>0</v>
      </c>
      <c r="BB34" s="9">
        <v>0</v>
      </c>
      <c r="BC34" s="14">
        <f>+AD34+AQ34+AS34+AU34+AW34+AY34-BA34</f>
        <v>52000000</v>
      </c>
      <c r="BD34" s="11">
        <v>0</v>
      </c>
      <c r="BE34" s="9">
        <v>0</v>
      </c>
      <c r="BF34" s="11">
        <v>0</v>
      </c>
      <c r="BG34" s="8">
        <v>0</v>
      </c>
      <c r="BH34" s="11">
        <v>0</v>
      </c>
      <c r="BI34" s="9">
        <v>0</v>
      </c>
      <c r="BJ34" s="11">
        <v>0</v>
      </c>
      <c r="BK34" s="4">
        <v>0</v>
      </c>
      <c r="BL34" s="11">
        <f>+BD34+BF34+BH34+BJ34+AN34</f>
        <v>304</v>
      </c>
      <c r="BR34" s="18"/>
      <c r="BS34" s="18"/>
      <c r="BT34" s="18"/>
      <c r="BU34" s="18"/>
      <c r="BV34" s="18"/>
      <c r="BW34" s="18"/>
      <c r="BX34" s="18"/>
      <c r="BY34" s="18"/>
      <c r="BZ34" s="18"/>
      <c r="CA34" s="18"/>
      <c r="CB34" s="21" t="s">
        <v>907</v>
      </c>
      <c r="CC34" s="18"/>
      <c r="CD34" s="18" t="s">
        <v>205</v>
      </c>
    </row>
    <row r="35" spans="1:82" x14ac:dyDescent="0.25">
      <c r="A35" s="11" t="s">
        <v>58</v>
      </c>
      <c r="B35" s="11">
        <v>35</v>
      </c>
      <c r="C35" s="11" t="s">
        <v>184</v>
      </c>
      <c r="D35" s="11" t="s">
        <v>323</v>
      </c>
      <c r="E35" s="11" t="s">
        <v>324</v>
      </c>
      <c r="F35" s="11" t="str">
        <f>TEXT(G35,"mmmm")</f>
        <v>enero</v>
      </c>
      <c r="G35" s="13">
        <v>43852</v>
      </c>
      <c r="H35" s="11" t="s">
        <v>114</v>
      </c>
      <c r="I35" s="11" t="s">
        <v>218</v>
      </c>
      <c r="J35" s="11" t="s">
        <v>325</v>
      </c>
      <c r="K35" s="15" t="s">
        <v>326</v>
      </c>
      <c r="L35" s="11" t="s">
        <v>275</v>
      </c>
      <c r="M35" s="11" t="s">
        <v>327</v>
      </c>
      <c r="N35" s="14">
        <v>28952000</v>
      </c>
      <c r="O35" s="11">
        <v>12420</v>
      </c>
      <c r="P35" s="11" t="s">
        <v>268</v>
      </c>
      <c r="Q35" s="11" t="s">
        <v>69</v>
      </c>
      <c r="R35" s="11" t="s">
        <v>70</v>
      </c>
      <c r="S35" s="11" t="s">
        <v>328</v>
      </c>
      <c r="T35" s="11" t="str">
        <f>TEXT(U35,"mmmm")</f>
        <v>enero</v>
      </c>
      <c r="U35" s="13">
        <v>43852</v>
      </c>
      <c r="V35" s="11" t="s">
        <v>224</v>
      </c>
      <c r="W35" s="11" t="s">
        <v>74</v>
      </c>
      <c r="X35" s="11" t="s">
        <v>75</v>
      </c>
      <c r="Y35" s="11" t="s">
        <v>329</v>
      </c>
      <c r="Z35" s="11">
        <v>1026280656</v>
      </c>
      <c r="AA35" s="11"/>
      <c r="AB35" s="11">
        <v>38220</v>
      </c>
      <c r="AC35" s="9">
        <v>43852</v>
      </c>
      <c r="AD35" s="14">
        <v>28952000</v>
      </c>
      <c r="AE35" s="14">
        <v>0</v>
      </c>
      <c r="AF35" s="14">
        <v>0</v>
      </c>
      <c r="AG35" s="14">
        <v>0</v>
      </c>
      <c r="AH35" s="14">
        <f>+AD35+AE35+AF35+AG35</f>
        <v>28952000</v>
      </c>
      <c r="AI35" s="11" t="s">
        <v>77</v>
      </c>
      <c r="AJ35" s="9">
        <v>0</v>
      </c>
      <c r="AK35" s="11" t="s">
        <v>78</v>
      </c>
      <c r="AL35" s="9">
        <v>43852</v>
      </c>
      <c r="AM35" s="9">
        <v>44096</v>
      </c>
      <c r="AN35" s="22">
        <f>+AM35-AL35</f>
        <v>244</v>
      </c>
      <c r="AO35" s="11" t="s">
        <v>233</v>
      </c>
      <c r="AP35" s="11">
        <v>79572017</v>
      </c>
      <c r="AQ35" s="14">
        <v>0</v>
      </c>
      <c r="AR35" s="9">
        <v>0</v>
      </c>
      <c r="AS35" s="14">
        <v>0</v>
      </c>
      <c r="AT35" s="9">
        <v>0</v>
      </c>
      <c r="AU35" s="14">
        <v>0</v>
      </c>
      <c r="AV35" s="9">
        <v>0</v>
      </c>
      <c r="AW35" s="14">
        <v>0</v>
      </c>
      <c r="AX35" s="9">
        <v>0</v>
      </c>
      <c r="AY35" s="14">
        <v>0</v>
      </c>
      <c r="AZ35" s="9">
        <v>0</v>
      </c>
      <c r="BA35" s="14">
        <v>0</v>
      </c>
      <c r="BB35" s="9">
        <v>0</v>
      </c>
      <c r="BC35" s="14">
        <f>+AD35+AQ35+AS35+AU35+AW35+AY35-BA35</f>
        <v>28952000</v>
      </c>
      <c r="BD35" s="11">
        <v>0</v>
      </c>
      <c r="BE35" s="9">
        <v>0</v>
      </c>
      <c r="BF35" s="11">
        <v>0</v>
      </c>
      <c r="BG35" s="8">
        <v>0</v>
      </c>
      <c r="BH35" s="11">
        <v>0</v>
      </c>
      <c r="BI35" s="9">
        <v>0</v>
      </c>
      <c r="BJ35" s="11">
        <v>0</v>
      </c>
      <c r="BK35" s="4">
        <v>0</v>
      </c>
      <c r="BL35" s="11">
        <f>+BD35+BF35+BH35+BJ35+AN35</f>
        <v>244</v>
      </c>
      <c r="BR35" s="18"/>
      <c r="BS35" s="18"/>
      <c r="BT35" s="18"/>
      <c r="BU35" s="18"/>
      <c r="BV35" s="18"/>
      <c r="BW35" s="18"/>
      <c r="BX35" s="18"/>
      <c r="BY35" s="18"/>
      <c r="BZ35" s="18"/>
      <c r="CA35" s="18"/>
      <c r="CB35" s="21" t="s">
        <v>908</v>
      </c>
      <c r="CC35" s="18"/>
      <c r="CD35" s="18" t="s">
        <v>909</v>
      </c>
    </row>
    <row r="36" spans="1:82" x14ac:dyDescent="0.25">
      <c r="A36" s="11" t="s">
        <v>58</v>
      </c>
      <c r="B36" s="11">
        <v>6</v>
      </c>
      <c r="C36" s="11" t="s">
        <v>80</v>
      </c>
      <c r="D36" s="11" t="s">
        <v>330</v>
      </c>
      <c r="E36" s="11" t="s">
        <v>331</v>
      </c>
      <c r="F36" s="11" t="str">
        <f>TEXT(G36,"mmmm")</f>
        <v>enero</v>
      </c>
      <c r="G36" s="13">
        <v>43853</v>
      </c>
      <c r="H36" s="11" t="s">
        <v>114</v>
      </c>
      <c r="I36" s="11" t="s">
        <v>218</v>
      </c>
      <c r="J36" s="11" t="s">
        <v>265</v>
      </c>
      <c r="K36" s="15" t="s">
        <v>332</v>
      </c>
      <c r="L36" s="11">
        <v>80161500</v>
      </c>
      <c r="M36" s="11" t="s">
        <v>319</v>
      </c>
      <c r="N36" s="14">
        <v>43428000</v>
      </c>
      <c r="O36" s="11">
        <v>13120</v>
      </c>
      <c r="P36" s="11" t="s">
        <v>268</v>
      </c>
      <c r="Q36" s="11" t="s">
        <v>69</v>
      </c>
      <c r="R36" s="11" t="s">
        <v>70</v>
      </c>
      <c r="S36" s="11" t="s">
        <v>333</v>
      </c>
      <c r="T36" s="11" t="str">
        <f>TEXT(U36,"mmmm")</f>
        <v>enero</v>
      </c>
      <c r="U36" s="13">
        <v>43857</v>
      </c>
      <c r="V36" s="11" t="s">
        <v>224</v>
      </c>
      <c r="W36" s="11" t="s">
        <v>74</v>
      </c>
      <c r="X36" s="11" t="s">
        <v>75</v>
      </c>
      <c r="Y36" s="11" t="s">
        <v>334</v>
      </c>
      <c r="Z36" s="11">
        <v>79948689</v>
      </c>
      <c r="AA36" s="11"/>
      <c r="AB36" s="11">
        <v>41420</v>
      </c>
      <c r="AC36" s="9">
        <v>43857</v>
      </c>
      <c r="AD36" s="14">
        <v>43428000</v>
      </c>
      <c r="AE36" s="14">
        <v>0</v>
      </c>
      <c r="AF36" s="14">
        <v>0</v>
      </c>
      <c r="AG36" s="14">
        <v>0</v>
      </c>
      <c r="AH36" s="14">
        <f>+AD36+AE36+AF36+AG36</f>
        <v>43428000</v>
      </c>
      <c r="AI36" s="11" t="s">
        <v>77</v>
      </c>
      <c r="AJ36" s="9">
        <v>0</v>
      </c>
      <c r="AK36" s="11" t="s">
        <v>78</v>
      </c>
      <c r="AL36" s="9">
        <v>43859</v>
      </c>
      <c r="AM36" s="9">
        <v>44072</v>
      </c>
      <c r="AN36" s="22">
        <f>+AM36-AL36</f>
        <v>213</v>
      </c>
      <c r="AO36" s="11" t="s">
        <v>271</v>
      </c>
      <c r="AP36" s="11">
        <v>94486941</v>
      </c>
      <c r="AQ36" s="14">
        <v>0</v>
      </c>
      <c r="AR36" s="9">
        <v>0</v>
      </c>
      <c r="AS36" s="14">
        <v>0</v>
      </c>
      <c r="AT36" s="9">
        <v>0</v>
      </c>
      <c r="AU36" s="14">
        <v>0</v>
      </c>
      <c r="AV36" s="9">
        <v>0</v>
      </c>
      <c r="AW36" s="14">
        <v>0</v>
      </c>
      <c r="AX36" s="9">
        <v>0</v>
      </c>
      <c r="AY36" s="14">
        <v>0</v>
      </c>
      <c r="AZ36" s="9">
        <v>0</v>
      </c>
      <c r="BA36" s="14">
        <v>0</v>
      </c>
      <c r="BB36" s="9">
        <v>0</v>
      </c>
      <c r="BC36" s="14">
        <f>+AD36+AQ36+AS36+AU36+AW36+AY36-BA36</f>
        <v>43428000</v>
      </c>
      <c r="BD36" s="11">
        <v>0</v>
      </c>
      <c r="BE36" s="9">
        <v>0</v>
      </c>
      <c r="BF36" s="11">
        <v>0</v>
      </c>
      <c r="BG36" s="8">
        <v>0</v>
      </c>
      <c r="BH36" s="11">
        <v>0</v>
      </c>
      <c r="BI36" s="9">
        <v>0</v>
      </c>
      <c r="BJ36" s="11">
        <v>0</v>
      </c>
      <c r="BK36" s="4">
        <v>0</v>
      </c>
      <c r="BL36" s="11">
        <f>+BD36+BF36+BH36+BJ36+AN36</f>
        <v>213</v>
      </c>
      <c r="BR36" s="18"/>
      <c r="BS36" s="18"/>
      <c r="BT36" s="18"/>
      <c r="BU36" s="18"/>
      <c r="BV36" s="18"/>
      <c r="BW36" s="18"/>
      <c r="BX36" s="18"/>
      <c r="BY36" s="18"/>
      <c r="BZ36" s="18"/>
      <c r="CA36" s="18"/>
      <c r="CB36" s="21" t="s">
        <v>910</v>
      </c>
      <c r="CC36" s="18"/>
      <c r="CD36" s="18" t="s">
        <v>911</v>
      </c>
    </row>
    <row r="37" spans="1:82" x14ac:dyDescent="0.25">
      <c r="A37" s="11" t="s">
        <v>58</v>
      </c>
      <c r="B37" s="11">
        <v>12</v>
      </c>
      <c r="C37" s="11" t="s">
        <v>126</v>
      </c>
      <c r="D37" s="11" t="s">
        <v>335</v>
      </c>
      <c r="E37" s="11" t="s">
        <v>336</v>
      </c>
      <c r="F37" s="11" t="str">
        <f>TEXT(G37,"mmmm")</f>
        <v>enero</v>
      </c>
      <c r="G37" s="13">
        <v>43853</v>
      </c>
      <c r="H37" s="11" t="s">
        <v>114</v>
      </c>
      <c r="I37" s="11" t="s">
        <v>218</v>
      </c>
      <c r="J37" s="11" t="s">
        <v>209</v>
      </c>
      <c r="K37" s="15" t="s">
        <v>337</v>
      </c>
      <c r="L37" s="11">
        <v>801615</v>
      </c>
      <c r="M37" s="11" t="s">
        <v>338</v>
      </c>
      <c r="N37" s="14">
        <v>39809000</v>
      </c>
      <c r="O37" s="11">
        <v>13320</v>
      </c>
      <c r="P37" s="11" t="s">
        <v>339</v>
      </c>
      <c r="Q37" s="11" t="s">
        <v>69</v>
      </c>
      <c r="R37" s="11" t="s">
        <v>70</v>
      </c>
      <c r="S37" s="11" t="s">
        <v>340</v>
      </c>
      <c r="T37" s="11" t="str">
        <f>TEXT(U37,"mmmm")</f>
        <v>enero</v>
      </c>
      <c r="U37" s="13">
        <v>43859</v>
      </c>
      <c r="V37" s="11" t="s">
        <v>224</v>
      </c>
      <c r="W37" s="11" t="s">
        <v>74</v>
      </c>
      <c r="X37" s="11" t="s">
        <v>75</v>
      </c>
      <c r="Y37" s="11" t="s">
        <v>341</v>
      </c>
      <c r="Z37" s="11">
        <v>52258308</v>
      </c>
      <c r="AA37" s="11"/>
      <c r="AB37" s="11">
        <v>42620</v>
      </c>
      <c r="AC37" s="9">
        <v>43859</v>
      </c>
      <c r="AD37" s="14">
        <v>39809000</v>
      </c>
      <c r="AE37" s="14">
        <v>0</v>
      </c>
      <c r="AF37" s="14">
        <v>0</v>
      </c>
      <c r="AG37" s="14">
        <v>0</v>
      </c>
      <c r="AH37" s="14">
        <f>+AD37+AE37+AF37+AG37</f>
        <v>39809000</v>
      </c>
      <c r="AI37" s="11" t="s">
        <v>77</v>
      </c>
      <c r="AJ37" s="9">
        <v>0</v>
      </c>
      <c r="AK37" s="11" t="s">
        <v>78</v>
      </c>
      <c r="AL37" s="9">
        <v>43859</v>
      </c>
      <c r="AM37" s="9">
        <v>44074</v>
      </c>
      <c r="AN37" s="22">
        <f>+AM37-AL37</f>
        <v>215</v>
      </c>
      <c r="AO37" s="11" t="s">
        <v>214</v>
      </c>
      <c r="AP37" s="11">
        <v>39774921</v>
      </c>
      <c r="AQ37" s="14">
        <v>0</v>
      </c>
      <c r="AR37" s="9">
        <v>0</v>
      </c>
      <c r="AS37" s="14">
        <v>0</v>
      </c>
      <c r="AT37" s="9">
        <v>0</v>
      </c>
      <c r="AU37" s="14">
        <v>0</v>
      </c>
      <c r="AV37" s="9">
        <v>0</v>
      </c>
      <c r="AW37" s="14">
        <v>0</v>
      </c>
      <c r="AX37" s="9">
        <v>0</v>
      </c>
      <c r="AY37" s="14">
        <v>0</v>
      </c>
      <c r="AZ37" s="9">
        <v>0</v>
      </c>
      <c r="BA37" s="14">
        <v>0</v>
      </c>
      <c r="BB37" s="9">
        <v>0</v>
      </c>
      <c r="BC37" s="14">
        <f>+AD37+AQ37+AS37+AU37+AW37+AY37-BA37</f>
        <v>39809000</v>
      </c>
      <c r="BD37" s="11">
        <v>0</v>
      </c>
      <c r="BE37" s="9">
        <v>0</v>
      </c>
      <c r="BF37" s="11">
        <v>0</v>
      </c>
      <c r="BG37" s="8">
        <v>0</v>
      </c>
      <c r="BH37" s="11">
        <v>0</v>
      </c>
      <c r="BI37" s="9">
        <v>0</v>
      </c>
      <c r="BJ37" s="11">
        <v>0</v>
      </c>
      <c r="BK37" s="4">
        <v>0</v>
      </c>
      <c r="BL37" s="11">
        <f>+BD37+BF37+BH37+BJ37+AN37</f>
        <v>215</v>
      </c>
      <c r="BR37" s="18"/>
      <c r="BS37" s="18"/>
      <c r="BT37" s="18"/>
      <c r="BU37" s="18"/>
      <c r="BV37" s="18"/>
      <c r="BW37" s="18"/>
      <c r="BX37" s="18"/>
      <c r="BY37" s="18"/>
      <c r="BZ37" s="18"/>
      <c r="CA37" s="18"/>
      <c r="CB37" s="21" t="s">
        <v>514</v>
      </c>
      <c r="CC37" s="18"/>
      <c r="CD37" s="18" t="s">
        <v>110</v>
      </c>
    </row>
    <row r="38" spans="1:82" x14ac:dyDescent="0.25">
      <c r="A38" s="11" t="s">
        <v>295</v>
      </c>
      <c r="B38" s="11">
        <v>51</v>
      </c>
      <c r="C38" s="11" t="s">
        <v>98</v>
      </c>
      <c r="D38" s="11" t="s">
        <v>342</v>
      </c>
      <c r="E38" s="11">
        <v>79814</v>
      </c>
      <c r="F38" s="11" t="str">
        <f>TEXT(G38,"mmmm")</f>
        <v>enero</v>
      </c>
      <c r="G38" s="13">
        <v>43853</v>
      </c>
      <c r="H38" s="11" t="s">
        <v>298</v>
      </c>
      <c r="I38" s="11" t="s">
        <v>299</v>
      </c>
      <c r="J38" s="11" t="s">
        <v>243</v>
      </c>
      <c r="K38" s="15" t="s">
        <v>343</v>
      </c>
      <c r="L38" s="11">
        <v>90121502</v>
      </c>
      <c r="M38" s="11" t="s">
        <v>344</v>
      </c>
      <c r="N38" s="14">
        <v>1157000000</v>
      </c>
      <c r="O38" s="11">
        <v>12720</v>
      </c>
      <c r="P38" s="11" t="s">
        <v>345</v>
      </c>
      <c r="Q38" s="11" t="s">
        <v>69</v>
      </c>
      <c r="R38" s="11" t="s">
        <v>70</v>
      </c>
      <c r="S38" s="11" t="s">
        <v>346</v>
      </c>
      <c r="T38" s="11" t="str">
        <f>TEXT(U38,"mmmm")</f>
        <v>febrero</v>
      </c>
      <c r="U38" s="13">
        <v>43868</v>
      </c>
      <c r="V38" s="11" t="s">
        <v>348</v>
      </c>
      <c r="W38" s="11" t="s">
        <v>74</v>
      </c>
      <c r="X38" s="11" t="s">
        <v>75</v>
      </c>
      <c r="Y38" s="11" t="s">
        <v>349</v>
      </c>
      <c r="Z38" s="11">
        <v>800075003</v>
      </c>
      <c r="AA38" s="11">
        <v>6</v>
      </c>
      <c r="AB38" s="11">
        <v>50520</v>
      </c>
      <c r="AC38" s="9">
        <v>43868</v>
      </c>
      <c r="AD38" s="14">
        <v>1157000000</v>
      </c>
      <c r="AE38" s="14">
        <v>0</v>
      </c>
      <c r="AF38" s="14">
        <v>0</v>
      </c>
      <c r="AG38" s="14">
        <v>0</v>
      </c>
      <c r="AH38" s="14">
        <f>+AD38+AE38+AF38+AG38</f>
        <v>1157000000</v>
      </c>
      <c r="AI38" s="11" t="s">
        <v>109</v>
      </c>
      <c r="AJ38" s="9">
        <v>43868</v>
      </c>
      <c r="AK38" s="11" t="s">
        <v>350</v>
      </c>
      <c r="AL38" s="9">
        <v>43868</v>
      </c>
      <c r="AM38" s="9">
        <v>44196</v>
      </c>
      <c r="AN38" s="22">
        <f>+AM38-AL38</f>
        <v>328</v>
      </c>
      <c r="AO38" s="11" t="s">
        <v>351</v>
      </c>
      <c r="AP38" s="11">
        <v>52853481</v>
      </c>
      <c r="AQ38" s="14">
        <v>0</v>
      </c>
      <c r="AR38" s="9">
        <v>0</v>
      </c>
      <c r="AS38" s="14">
        <v>0</v>
      </c>
      <c r="AT38" s="9">
        <v>0</v>
      </c>
      <c r="AU38" s="14">
        <v>0</v>
      </c>
      <c r="AV38" s="9">
        <v>0</v>
      </c>
      <c r="AW38" s="14">
        <v>0</v>
      </c>
      <c r="AX38" s="9">
        <v>0</v>
      </c>
      <c r="AY38" s="14">
        <v>0</v>
      </c>
      <c r="AZ38" s="9">
        <v>0</v>
      </c>
      <c r="BA38" s="14">
        <v>0</v>
      </c>
      <c r="BB38" s="9">
        <v>0</v>
      </c>
      <c r="BC38" s="14">
        <f>+AD38+AQ38+AS38+AU38+AW38+AY38-BA38</f>
        <v>1157000000</v>
      </c>
      <c r="BD38" s="11">
        <v>0</v>
      </c>
      <c r="BE38" s="9">
        <v>0</v>
      </c>
      <c r="BF38" s="11">
        <v>0</v>
      </c>
      <c r="BG38" s="8">
        <v>0</v>
      </c>
      <c r="BH38" s="11">
        <v>0</v>
      </c>
      <c r="BI38" s="9">
        <v>0</v>
      </c>
      <c r="BJ38" s="11">
        <v>0</v>
      </c>
      <c r="BK38" s="4">
        <v>0</v>
      </c>
      <c r="BL38" s="11">
        <f>+BD38+BF38+BH38+BJ38+AN38</f>
        <v>328</v>
      </c>
      <c r="BR38" s="18"/>
      <c r="BS38" s="18"/>
      <c r="BT38" s="18"/>
      <c r="BU38" s="18"/>
      <c r="BV38" s="18"/>
      <c r="BW38" s="18"/>
      <c r="BX38" s="18"/>
      <c r="BY38" s="18"/>
      <c r="BZ38" s="18"/>
      <c r="CA38" s="18"/>
      <c r="CB38" s="21" t="s">
        <v>912</v>
      </c>
      <c r="CC38" s="18"/>
      <c r="CD38" s="18" t="s">
        <v>350</v>
      </c>
    </row>
    <row r="39" spans="1:82" x14ac:dyDescent="0.25">
      <c r="A39" s="11" t="s">
        <v>58</v>
      </c>
      <c r="B39" s="11">
        <v>53</v>
      </c>
      <c r="C39" s="11" t="s">
        <v>126</v>
      </c>
      <c r="D39" s="11" t="s">
        <v>352</v>
      </c>
      <c r="E39" s="11" t="s">
        <v>353</v>
      </c>
      <c r="F39" s="11" t="str">
        <f>TEXT(G39,"mmmm")</f>
        <v>enero</v>
      </c>
      <c r="G39" s="13">
        <v>43854</v>
      </c>
      <c r="H39" s="11" t="s">
        <v>84</v>
      </c>
      <c r="I39" s="11" t="s">
        <v>354</v>
      </c>
      <c r="J39" s="11" t="s">
        <v>265</v>
      </c>
      <c r="K39" s="15" t="s">
        <v>355</v>
      </c>
      <c r="L39" s="11" t="s">
        <v>356</v>
      </c>
      <c r="M39" s="11" t="s">
        <v>357</v>
      </c>
      <c r="N39" s="14">
        <v>2882779474</v>
      </c>
      <c r="O39" s="11">
        <v>13220</v>
      </c>
      <c r="P39" s="11" t="s">
        <v>106</v>
      </c>
      <c r="Q39" s="11" t="s">
        <v>358</v>
      </c>
      <c r="R39" s="11" t="s">
        <v>78</v>
      </c>
      <c r="S39" s="11" t="s">
        <v>78</v>
      </c>
      <c r="T39" s="11" t="str">
        <f>TEXT(U39,"mmmm")</f>
        <v>enero</v>
      </c>
      <c r="U39" s="13">
        <v>0</v>
      </c>
      <c r="V39" s="11" t="s">
        <v>78</v>
      </c>
      <c r="W39" s="11" t="s">
        <v>78</v>
      </c>
      <c r="X39" s="11" t="s">
        <v>78</v>
      </c>
      <c r="Y39" s="11" t="s">
        <v>78</v>
      </c>
      <c r="Z39" s="11" t="s">
        <v>78</v>
      </c>
      <c r="AA39" s="11"/>
      <c r="AB39" s="11" t="s">
        <v>78</v>
      </c>
      <c r="AC39" s="9">
        <v>0</v>
      </c>
      <c r="AD39" s="14">
        <v>0</v>
      </c>
      <c r="AE39" s="14">
        <v>0</v>
      </c>
      <c r="AF39" s="14">
        <v>0</v>
      </c>
      <c r="AG39" s="14">
        <v>0</v>
      </c>
      <c r="AH39" s="14">
        <f>+AD39+AE39+AF39+AG39</f>
        <v>0</v>
      </c>
      <c r="AI39" s="11" t="s">
        <v>78</v>
      </c>
      <c r="AJ39" s="9">
        <v>0</v>
      </c>
      <c r="AK39" s="11" t="s">
        <v>78</v>
      </c>
      <c r="AL39" s="9">
        <v>0</v>
      </c>
      <c r="AM39" s="9">
        <v>0</v>
      </c>
      <c r="AN39" s="22">
        <f>+AM39-AL39</f>
        <v>0</v>
      </c>
      <c r="AO39" s="11" t="s">
        <v>78</v>
      </c>
      <c r="AP39" s="11" t="s">
        <v>78</v>
      </c>
      <c r="AQ39" s="14">
        <v>0</v>
      </c>
      <c r="AR39" s="9">
        <v>0</v>
      </c>
      <c r="AS39" s="14">
        <v>0</v>
      </c>
      <c r="AT39" s="9">
        <v>0</v>
      </c>
      <c r="AU39" s="14">
        <v>0</v>
      </c>
      <c r="AV39" s="9">
        <v>0</v>
      </c>
      <c r="AW39" s="14">
        <v>0</v>
      </c>
      <c r="AX39" s="9">
        <v>0</v>
      </c>
      <c r="AY39" s="14">
        <v>0</v>
      </c>
      <c r="AZ39" s="9">
        <v>0</v>
      </c>
      <c r="BA39" s="14">
        <v>0</v>
      </c>
      <c r="BB39" s="9">
        <v>0</v>
      </c>
      <c r="BC39" s="14">
        <f>+AD39+AQ39+AS39+AU39+AW39+AY39-BA39</f>
        <v>0</v>
      </c>
      <c r="BD39" s="11">
        <v>0</v>
      </c>
      <c r="BE39" s="9">
        <v>0</v>
      </c>
      <c r="BF39" s="11">
        <v>0</v>
      </c>
      <c r="BG39" s="8">
        <v>0</v>
      </c>
      <c r="BH39" s="11">
        <v>0</v>
      </c>
      <c r="BI39" s="9">
        <v>0</v>
      </c>
      <c r="BJ39" s="11">
        <v>0</v>
      </c>
      <c r="BK39" s="4">
        <v>0</v>
      </c>
      <c r="BL39" s="11">
        <f>+BD39+BF39+BH39+BJ39+AN39</f>
        <v>0</v>
      </c>
      <c r="BR39" s="18"/>
      <c r="BS39" s="18"/>
      <c r="BT39" s="18"/>
      <c r="BU39" s="18"/>
      <c r="BV39" s="18"/>
      <c r="BW39" s="18"/>
      <c r="BX39" s="18"/>
      <c r="BY39" s="18"/>
      <c r="BZ39" s="18"/>
      <c r="CA39" s="18"/>
      <c r="CB39" s="21" t="s">
        <v>913</v>
      </c>
      <c r="CC39" s="18"/>
      <c r="CD39" s="18" t="s">
        <v>465</v>
      </c>
    </row>
    <row r="40" spans="1:82" x14ac:dyDescent="0.25">
      <c r="A40" s="11" t="s">
        <v>58</v>
      </c>
      <c r="B40" s="11">
        <v>2</v>
      </c>
      <c r="C40" s="11" t="s">
        <v>59</v>
      </c>
      <c r="D40" s="11" t="s">
        <v>359</v>
      </c>
      <c r="E40" s="11" t="s">
        <v>360</v>
      </c>
      <c r="F40" s="11" t="str">
        <f>TEXT(G40,"mmmm")</f>
        <v>enero</v>
      </c>
      <c r="G40" s="13">
        <v>43857</v>
      </c>
      <c r="H40" s="11" t="s">
        <v>114</v>
      </c>
      <c r="I40" s="11" t="s">
        <v>250</v>
      </c>
      <c r="J40" s="11" t="s">
        <v>65</v>
      </c>
      <c r="K40" s="15" t="s">
        <v>361</v>
      </c>
      <c r="L40" s="11">
        <v>80161504</v>
      </c>
      <c r="M40" s="11" t="s">
        <v>362</v>
      </c>
      <c r="N40" s="14">
        <v>32260800</v>
      </c>
      <c r="O40" s="11">
        <v>14020</v>
      </c>
      <c r="P40" s="11" t="s">
        <v>268</v>
      </c>
      <c r="Q40" s="11" t="s">
        <v>69</v>
      </c>
      <c r="R40" s="11" t="s">
        <v>70</v>
      </c>
      <c r="S40" s="11" t="s">
        <v>363</v>
      </c>
      <c r="T40" s="11" t="str">
        <f>TEXT(U40,"mmmm")</f>
        <v>enero</v>
      </c>
      <c r="U40" s="13">
        <v>43857</v>
      </c>
      <c r="V40" s="11" t="s">
        <v>254</v>
      </c>
      <c r="W40" s="11" t="s">
        <v>74</v>
      </c>
      <c r="X40" s="11" t="s">
        <v>75</v>
      </c>
      <c r="Y40" s="11" t="s">
        <v>364</v>
      </c>
      <c r="Z40" s="11">
        <v>3001080</v>
      </c>
      <c r="AA40" s="11"/>
      <c r="AB40" s="11">
        <v>40720</v>
      </c>
      <c r="AC40" s="9">
        <v>43857</v>
      </c>
      <c r="AD40" s="14">
        <v>32260800</v>
      </c>
      <c r="AE40" s="14">
        <v>0</v>
      </c>
      <c r="AF40" s="14">
        <v>0</v>
      </c>
      <c r="AG40" s="14">
        <v>0</v>
      </c>
      <c r="AH40" s="14">
        <f>+AD40+AE40+AF40+AG40</f>
        <v>32260800</v>
      </c>
      <c r="AI40" s="11" t="s">
        <v>77</v>
      </c>
      <c r="AJ40" s="9">
        <v>0</v>
      </c>
      <c r="AK40" s="11" t="s">
        <v>78</v>
      </c>
      <c r="AL40" s="9">
        <v>43857</v>
      </c>
      <c r="AM40" s="9">
        <v>44101</v>
      </c>
      <c r="AN40" s="22">
        <f>+AM40-AL40</f>
        <v>244</v>
      </c>
      <c r="AO40" s="11" t="s">
        <v>365</v>
      </c>
      <c r="AP40" s="11">
        <v>79987754</v>
      </c>
      <c r="AQ40" s="14">
        <v>0</v>
      </c>
      <c r="AR40" s="9">
        <v>0</v>
      </c>
      <c r="AS40" s="14">
        <v>0</v>
      </c>
      <c r="AT40" s="9">
        <v>0</v>
      </c>
      <c r="AU40" s="14">
        <v>0</v>
      </c>
      <c r="AV40" s="9">
        <v>0</v>
      </c>
      <c r="AW40" s="14">
        <v>0</v>
      </c>
      <c r="AX40" s="9">
        <v>0</v>
      </c>
      <c r="AY40" s="14">
        <v>0</v>
      </c>
      <c r="AZ40" s="9">
        <v>0</v>
      </c>
      <c r="BA40" s="14">
        <v>0</v>
      </c>
      <c r="BB40" s="9">
        <v>0</v>
      </c>
      <c r="BC40" s="14">
        <f>+AD40+AQ40+AS40+AU40+AW40+AY40-BA40</f>
        <v>32260800</v>
      </c>
      <c r="BD40" s="11">
        <v>0</v>
      </c>
      <c r="BE40" s="9">
        <v>0</v>
      </c>
      <c r="BF40" s="11">
        <v>0</v>
      </c>
      <c r="BG40" s="8">
        <v>0</v>
      </c>
      <c r="BH40" s="11">
        <v>0</v>
      </c>
      <c r="BI40" s="9">
        <v>0</v>
      </c>
      <c r="BJ40" s="11">
        <v>0</v>
      </c>
      <c r="BK40" s="4">
        <v>0</v>
      </c>
      <c r="BL40" s="11">
        <f>+BD40+BF40+BH40+BJ40+AN40</f>
        <v>244</v>
      </c>
      <c r="BR40" s="18"/>
      <c r="BS40" s="18"/>
      <c r="BT40" s="18"/>
      <c r="BU40" s="18"/>
      <c r="BV40" s="18"/>
      <c r="BW40" s="18"/>
      <c r="BX40" s="18"/>
      <c r="BY40" s="18"/>
      <c r="BZ40" s="18"/>
      <c r="CA40" s="18"/>
      <c r="CB40" s="21" t="s">
        <v>914</v>
      </c>
      <c r="CC40" s="18"/>
      <c r="CD40" s="18" t="s">
        <v>915</v>
      </c>
    </row>
    <row r="41" spans="1:82" x14ac:dyDescent="0.25">
      <c r="A41" s="11" t="s">
        <v>58</v>
      </c>
      <c r="B41" s="11">
        <v>44</v>
      </c>
      <c r="C41" s="11" t="s">
        <v>184</v>
      </c>
      <c r="D41" s="11" t="s">
        <v>366</v>
      </c>
      <c r="E41" s="11" t="s">
        <v>367</v>
      </c>
      <c r="F41" s="11" t="str">
        <f>TEXT(G41,"mmmm")</f>
        <v>enero</v>
      </c>
      <c r="G41" s="13">
        <v>43858</v>
      </c>
      <c r="H41" s="11" t="s">
        <v>63</v>
      </c>
      <c r="I41" s="11" t="s">
        <v>64</v>
      </c>
      <c r="J41" s="11" t="s">
        <v>65</v>
      </c>
      <c r="K41" s="15" t="s">
        <v>368</v>
      </c>
      <c r="L41" s="11" t="s">
        <v>369</v>
      </c>
      <c r="M41" s="11" t="s">
        <v>370</v>
      </c>
      <c r="N41" s="14">
        <v>20400000</v>
      </c>
      <c r="O41" s="11">
        <v>18020</v>
      </c>
      <c r="P41" s="11" t="s">
        <v>371</v>
      </c>
      <c r="Q41" s="11" t="s">
        <v>69</v>
      </c>
      <c r="R41" s="11" t="s">
        <v>70</v>
      </c>
      <c r="S41" s="11" t="s">
        <v>372</v>
      </c>
      <c r="T41" s="11" t="str">
        <f>TEXT(U41,"mmmm")</f>
        <v>febrero</v>
      </c>
      <c r="U41" s="13">
        <v>43885</v>
      </c>
      <c r="V41" s="11" t="s">
        <v>373</v>
      </c>
      <c r="W41" s="11" t="s">
        <v>174</v>
      </c>
      <c r="X41" s="11" t="s">
        <v>374</v>
      </c>
      <c r="Y41" s="11" t="s">
        <v>375</v>
      </c>
      <c r="Z41" s="11">
        <v>5297659</v>
      </c>
      <c r="AA41" s="11"/>
      <c r="AB41" s="11">
        <v>66420</v>
      </c>
      <c r="AC41" s="9">
        <v>43886</v>
      </c>
      <c r="AD41" s="14">
        <v>31425350</v>
      </c>
      <c r="AE41" s="14">
        <v>0</v>
      </c>
      <c r="AF41" s="14">
        <v>0</v>
      </c>
      <c r="AG41" s="14">
        <v>0</v>
      </c>
      <c r="AH41" s="14">
        <f>+AD41+AE41+AF41+AG41</f>
        <v>31425350</v>
      </c>
      <c r="AI41" s="11" t="s">
        <v>77</v>
      </c>
      <c r="AJ41" s="9">
        <v>0</v>
      </c>
      <c r="AK41" s="11" t="s">
        <v>78</v>
      </c>
      <c r="AL41" s="9">
        <v>43885</v>
      </c>
      <c r="AM41" s="9">
        <v>44196</v>
      </c>
      <c r="AN41" s="22">
        <f>+AM41-AL41</f>
        <v>311</v>
      </c>
      <c r="AO41" s="11" t="s">
        <v>376</v>
      </c>
      <c r="AP41" s="11">
        <v>1070956574</v>
      </c>
      <c r="AQ41" s="14">
        <v>0</v>
      </c>
      <c r="AR41" s="9">
        <v>0</v>
      </c>
      <c r="AS41" s="14">
        <v>0</v>
      </c>
      <c r="AT41" s="9">
        <v>0</v>
      </c>
      <c r="AU41" s="14">
        <v>0</v>
      </c>
      <c r="AV41" s="9">
        <v>0</v>
      </c>
      <c r="AW41" s="14">
        <v>0</v>
      </c>
      <c r="AX41" s="9">
        <v>0</v>
      </c>
      <c r="AY41" s="14">
        <v>0</v>
      </c>
      <c r="AZ41" s="9">
        <v>0</v>
      </c>
      <c r="BA41" s="14">
        <v>0</v>
      </c>
      <c r="BB41" s="9">
        <v>0</v>
      </c>
      <c r="BC41" s="14">
        <f>+AD41+AQ41+AS41+AU41+AW41+AY41-BA41</f>
        <v>31425350</v>
      </c>
      <c r="BD41" s="11">
        <v>0</v>
      </c>
      <c r="BE41" s="9">
        <v>0</v>
      </c>
      <c r="BF41" s="11">
        <v>0</v>
      </c>
      <c r="BG41" s="8">
        <v>0</v>
      </c>
      <c r="BH41" s="11">
        <v>0</v>
      </c>
      <c r="BI41" s="9">
        <v>0</v>
      </c>
      <c r="BJ41" s="11">
        <v>0</v>
      </c>
      <c r="BK41" s="4">
        <v>0</v>
      </c>
      <c r="BL41" s="11">
        <f>+BD41+BF41+BH41+BJ41+AN41</f>
        <v>311</v>
      </c>
      <c r="BR41" s="18"/>
      <c r="BS41" s="18"/>
      <c r="BT41" s="18"/>
      <c r="BU41" s="18"/>
      <c r="BV41" s="18"/>
      <c r="BW41" s="18"/>
      <c r="BX41" s="18"/>
      <c r="BY41" s="18"/>
      <c r="BZ41" s="18"/>
      <c r="CA41" s="18"/>
      <c r="CB41" s="21" t="s">
        <v>175</v>
      </c>
      <c r="CC41" s="18"/>
      <c r="CD41" s="18" t="s">
        <v>916</v>
      </c>
    </row>
    <row r="42" spans="1:82" x14ac:dyDescent="0.25">
      <c r="A42" s="11" t="s">
        <v>58</v>
      </c>
      <c r="B42" s="11">
        <v>45</v>
      </c>
      <c r="C42" s="11" t="s">
        <v>80</v>
      </c>
      <c r="D42" s="11" t="s">
        <v>377</v>
      </c>
      <c r="E42" s="11" t="s">
        <v>378</v>
      </c>
      <c r="F42" s="11" t="str">
        <f>TEXT(G42,"mmmm")</f>
        <v>enero</v>
      </c>
      <c r="G42" s="13">
        <v>43858</v>
      </c>
      <c r="H42" s="11" t="s">
        <v>63</v>
      </c>
      <c r="I42" s="11" t="s">
        <v>64</v>
      </c>
      <c r="J42" s="11" t="s">
        <v>65</v>
      </c>
      <c r="K42" s="15" t="s">
        <v>379</v>
      </c>
      <c r="L42" s="11">
        <v>151015505</v>
      </c>
      <c r="M42" s="11" t="s">
        <v>380</v>
      </c>
      <c r="N42" s="14">
        <v>2337500</v>
      </c>
      <c r="O42" s="11">
        <v>18120</v>
      </c>
      <c r="P42" s="11" t="s">
        <v>381</v>
      </c>
      <c r="Q42" s="11" t="s">
        <v>315</v>
      </c>
      <c r="R42" s="11" t="s">
        <v>78</v>
      </c>
      <c r="S42" s="11" t="s">
        <v>78</v>
      </c>
      <c r="T42" s="11" t="str">
        <f>TEXT(U42,"mmmm")</f>
        <v>N/A</v>
      </c>
      <c r="U42" s="13" t="s">
        <v>78</v>
      </c>
      <c r="V42" s="11" t="s">
        <v>78</v>
      </c>
      <c r="W42" s="11" t="s">
        <v>78</v>
      </c>
      <c r="X42" s="11" t="s">
        <v>78</v>
      </c>
      <c r="Y42" s="11" t="s">
        <v>78</v>
      </c>
      <c r="Z42" s="11" t="s">
        <v>78</v>
      </c>
      <c r="AA42" s="11" t="s">
        <v>78</v>
      </c>
      <c r="AB42" s="11" t="s">
        <v>78</v>
      </c>
      <c r="AC42" s="9">
        <v>0</v>
      </c>
      <c r="AD42" s="14">
        <v>0</v>
      </c>
      <c r="AE42" s="14">
        <v>0</v>
      </c>
      <c r="AF42" s="14">
        <v>0</v>
      </c>
      <c r="AG42" s="14">
        <v>0</v>
      </c>
      <c r="AH42" s="14">
        <f>+AD42+AE42+AF42+AG42</f>
        <v>0</v>
      </c>
      <c r="AI42" s="11" t="s">
        <v>78</v>
      </c>
      <c r="AJ42" s="9">
        <v>0</v>
      </c>
      <c r="AK42" s="11" t="s">
        <v>78</v>
      </c>
      <c r="AL42" s="9">
        <v>0</v>
      </c>
      <c r="AM42" s="9">
        <v>0</v>
      </c>
      <c r="AN42" s="22">
        <f>+AM42-AL42</f>
        <v>0</v>
      </c>
      <c r="AO42" s="11" t="s">
        <v>78</v>
      </c>
      <c r="AP42" s="11" t="s">
        <v>78</v>
      </c>
      <c r="AQ42" s="14">
        <v>0</v>
      </c>
      <c r="AR42" s="9">
        <v>0</v>
      </c>
      <c r="AS42" s="14">
        <v>0</v>
      </c>
      <c r="AT42" s="9">
        <v>0</v>
      </c>
      <c r="AU42" s="14">
        <v>0</v>
      </c>
      <c r="AV42" s="9">
        <v>0</v>
      </c>
      <c r="AW42" s="14">
        <v>0</v>
      </c>
      <c r="AX42" s="9">
        <v>0</v>
      </c>
      <c r="AY42" s="14">
        <v>0</v>
      </c>
      <c r="AZ42" s="9">
        <v>0</v>
      </c>
      <c r="BA42" s="14">
        <v>0</v>
      </c>
      <c r="BB42" s="9">
        <v>0</v>
      </c>
      <c r="BC42" s="14">
        <f>+AD42+AQ42+AS42+AU42+AW42+AY42-BA42</f>
        <v>0</v>
      </c>
      <c r="BD42" s="11">
        <v>0</v>
      </c>
      <c r="BE42" s="9">
        <v>0</v>
      </c>
      <c r="BF42" s="11">
        <v>0</v>
      </c>
      <c r="BG42" s="8">
        <v>0</v>
      </c>
      <c r="BH42" s="11">
        <v>0</v>
      </c>
      <c r="BI42" s="9">
        <v>0</v>
      </c>
      <c r="BJ42" s="11">
        <v>0</v>
      </c>
      <c r="BK42" s="4">
        <v>0</v>
      </c>
      <c r="BL42" s="11">
        <f>+BD42+BF42+BH42+BJ42+AN42</f>
        <v>0</v>
      </c>
      <c r="BR42" s="18"/>
      <c r="BS42" s="18"/>
      <c r="BT42" s="18"/>
      <c r="BU42" s="18"/>
      <c r="BV42" s="18"/>
      <c r="BW42" s="18"/>
      <c r="BX42" s="18"/>
      <c r="BY42" s="18"/>
      <c r="BZ42" s="18"/>
      <c r="CA42" s="18"/>
      <c r="CB42" s="21" t="s">
        <v>917</v>
      </c>
      <c r="CC42" s="18"/>
      <c r="CD42" s="18" t="s">
        <v>918</v>
      </c>
    </row>
    <row r="43" spans="1:82" x14ac:dyDescent="0.25">
      <c r="A43" s="11" t="s">
        <v>58</v>
      </c>
      <c r="B43" s="11">
        <v>46</v>
      </c>
      <c r="C43" s="11" t="s">
        <v>80</v>
      </c>
      <c r="D43" s="11" t="s">
        <v>382</v>
      </c>
      <c r="E43" s="11" t="s">
        <v>383</v>
      </c>
      <c r="F43" s="11" t="str">
        <f>TEXT(G43,"mmmm")</f>
        <v>enero</v>
      </c>
      <c r="G43" s="13">
        <v>43858</v>
      </c>
      <c r="H43" s="11" t="s">
        <v>63</v>
      </c>
      <c r="I43" s="11" t="s">
        <v>64</v>
      </c>
      <c r="J43" s="11" t="s">
        <v>65</v>
      </c>
      <c r="K43" s="15" t="s">
        <v>384</v>
      </c>
      <c r="L43" s="11">
        <v>151015505</v>
      </c>
      <c r="M43" s="11" t="s">
        <v>380</v>
      </c>
      <c r="N43" s="14">
        <v>2337500</v>
      </c>
      <c r="O43" s="11">
        <v>18220</v>
      </c>
      <c r="P43" s="11" t="s">
        <v>381</v>
      </c>
      <c r="Q43" s="11" t="s">
        <v>315</v>
      </c>
      <c r="R43" s="11" t="s">
        <v>78</v>
      </c>
      <c r="S43" s="11" t="s">
        <v>78</v>
      </c>
      <c r="T43" s="11" t="str">
        <f>TEXT(U43,"mmmm")</f>
        <v>N/A</v>
      </c>
      <c r="U43" s="13" t="s">
        <v>78</v>
      </c>
      <c r="V43" s="11" t="s">
        <v>78</v>
      </c>
      <c r="W43" s="11" t="s">
        <v>78</v>
      </c>
      <c r="X43" s="11" t="s">
        <v>78</v>
      </c>
      <c r="Y43" s="11" t="s">
        <v>78</v>
      </c>
      <c r="Z43" s="11" t="s">
        <v>78</v>
      </c>
      <c r="AA43" s="11" t="s">
        <v>78</v>
      </c>
      <c r="AB43" s="11" t="s">
        <v>78</v>
      </c>
      <c r="AC43" s="9">
        <v>0</v>
      </c>
      <c r="AD43" s="14">
        <v>0</v>
      </c>
      <c r="AE43" s="14">
        <v>0</v>
      </c>
      <c r="AF43" s="14">
        <v>0</v>
      </c>
      <c r="AG43" s="14">
        <v>0</v>
      </c>
      <c r="AH43" s="14">
        <f>+AD43+AE43+AF43+AG43</f>
        <v>0</v>
      </c>
      <c r="AI43" s="11" t="s">
        <v>78</v>
      </c>
      <c r="AJ43" s="9">
        <v>0</v>
      </c>
      <c r="AK43" s="11" t="s">
        <v>78</v>
      </c>
      <c r="AL43" s="9">
        <v>0</v>
      </c>
      <c r="AM43" s="9">
        <v>0</v>
      </c>
      <c r="AN43" s="22">
        <f>+AM43-AL43</f>
        <v>0</v>
      </c>
      <c r="AO43" s="11" t="s">
        <v>78</v>
      </c>
      <c r="AP43" s="11" t="s">
        <v>78</v>
      </c>
      <c r="AQ43" s="14">
        <v>0</v>
      </c>
      <c r="AR43" s="9">
        <v>0</v>
      </c>
      <c r="AS43" s="14">
        <v>0</v>
      </c>
      <c r="AT43" s="9">
        <v>0</v>
      </c>
      <c r="AU43" s="14">
        <v>0</v>
      </c>
      <c r="AV43" s="9">
        <v>0</v>
      </c>
      <c r="AW43" s="14">
        <v>0</v>
      </c>
      <c r="AX43" s="9">
        <v>0</v>
      </c>
      <c r="AY43" s="14">
        <v>0</v>
      </c>
      <c r="AZ43" s="9">
        <v>0</v>
      </c>
      <c r="BA43" s="14">
        <v>0</v>
      </c>
      <c r="BB43" s="9">
        <v>0</v>
      </c>
      <c r="BC43" s="14">
        <f>+AD43+AQ43+AS43+AU43+AW43+AY43-BA43</f>
        <v>0</v>
      </c>
      <c r="BD43" s="11">
        <v>0</v>
      </c>
      <c r="BE43" s="9">
        <v>0</v>
      </c>
      <c r="BF43" s="11">
        <v>0</v>
      </c>
      <c r="BG43" s="8">
        <v>0</v>
      </c>
      <c r="BH43" s="11">
        <v>0</v>
      </c>
      <c r="BI43" s="9">
        <v>0</v>
      </c>
      <c r="BJ43" s="11">
        <v>0</v>
      </c>
      <c r="BK43" s="4">
        <v>0</v>
      </c>
      <c r="BL43" s="11">
        <f>+BD43+BF43+BH43+BJ43+AN43</f>
        <v>0</v>
      </c>
      <c r="BR43" s="18"/>
      <c r="BS43" s="18"/>
      <c r="BT43" s="18"/>
      <c r="BU43" s="18"/>
      <c r="BV43" s="18"/>
      <c r="BW43" s="18"/>
      <c r="BX43" s="18"/>
      <c r="BY43" s="18"/>
      <c r="BZ43" s="18"/>
      <c r="CA43" s="18"/>
      <c r="CB43" s="21" t="s">
        <v>919</v>
      </c>
      <c r="CC43" s="18"/>
      <c r="CD43" s="18" t="s">
        <v>920</v>
      </c>
    </row>
    <row r="44" spans="1:82" x14ac:dyDescent="0.25">
      <c r="A44" s="11" t="s">
        <v>58</v>
      </c>
      <c r="B44" s="11">
        <v>48</v>
      </c>
      <c r="C44" s="11" t="s">
        <v>184</v>
      </c>
      <c r="D44" s="11" t="s">
        <v>385</v>
      </c>
      <c r="E44" s="11" t="s">
        <v>386</v>
      </c>
      <c r="F44" s="11" t="str">
        <f>TEXT(G44,"mmmm")</f>
        <v>enero</v>
      </c>
      <c r="G44" s="13">
        <v>43858</v>
      </c>
      <c r="H44" s="11" t="s">
        <v>63</v>
      </c>
      <c r="I44" s="11" t="s">
        <v>64</v>
      </c>
      <c r="J44" s="11" t="s">
        <v>65</v>
      </c>
      <c r="K44" s="15" t="s">
        <v>387</v>
      </c>
      <c r="L44" s="11" t="s">
        <v>369</v>
      </c>
      <c r="M44" s="11" t="s">
        <v>370</v>
      </c>
      <c r="N44" s="14">
        <v>31425350</v>
      </c>
      <c r="O44" s="11">
        <v>18420</v>
      </c>
      <c r="P44" s="11" t="s">
        <v>371</v>
      </c>
      <c r="Q44" s="11" t="s">
        <v>69</v>
      </c>
      <c r="R44" s="11" t="s">
        <v>70</v>
      </c>
      <c r="S44" s="11" t="s">
        <v>388</v>
      </c>
      <c r="T44" s="11" t="str">
        <f>TEXT(U44,"mmmm")</f>
        <v>febrero</v>
      </c>
      <c r="U44" s="13">
        <v>43885</v>
      </c>
      <c r="V44" s="11" t="s">
        <v>373</v>
      </c>
      <c r="W44" s="11" t="s">
        <v>389</v>
      </c>
      <c r="X44" s="11" t="s">
        <v>390</v>
      </c>
      <c r="Y44" s="11" t="s">
        <v>391</v>
      </c>
      <c r="Z44" s="11">
        <v>7546762</v>
      </c>
      <c r="AA44" s="11"/>
      <c r="AB44" s="11">
        <v>67420</v>
      </c>
      <c r="AC44" s="9">
        <v>43887</v>
      </c>
      <c r="AD44" s="14">
        <v>20400000</v>
      </c>
      <c r="AE44" s="14">
        <v>0</v>
      </c>
      <c r="AF44" s="14">
        <v>0</v>
      </c>
      <c r="AG44" s="14">
        <v>0</v>
      </c>
      <c r="AH44" s="14">
        <f>+AD44+AE44+AF44+AG44</f>
        <v>20400000</v>
      </c>
      <c r="AI44" s="11" t="s">
        <v>77</v>
      </c>
      <c r="AJ44" s="9">
        <v>0</v>
      </c>
      <c r="AK44" s="11" t="s">
        <v>78</v>
      </c>
      <c r="AL44" s="9">
        <v>43886</v>
      </c>
      <c r="AM44" s="9">
        <v>44196</v>
      </c>
      <c r="AN44" s="22">
        <f>+AM44-AL44</f>
        <v>310</v>
      </c>
      <c r="AO44" s="11" t="s">
        <v>392</v>
      </c>
      <c r="AP44" s="11">
        <v>30738603</v>
      </c>
      <c r="AQ44" s="14">
        <v>0</v>
      </c>
      <c r="AR44" s="9">
        <v>0</v>
      </c>
      <c r="AS44" s="14">
        <v>0</v>
      </c>
      <c r="AT44" s="9">
        <v>0</v>
      </c>
      <c r="AU44" s="14">
        <v>0</v>
      </c>
      <c r="AV44" s="9">
        <v>0</v>
      </c>
      <c r="AW44" s="14">
        <v>0</v>
      </c>
      <c r="AX44" s="9">
        <v>0</v>
      </c>
      <c r="AY44" s="14">
        <v>0</v>
      </c>
      <c r="AZ44" s="9">
        <v>0</v>
      </c>
      <c r="BA44" s="14">
        <v>0</v>
      </c>
      <c r="BB44" s="9">
        <v>0</v>
      </c>
      <c r="BC44" s="14">
        <f>+AD44+AQ44+AS44+AU44+AW44+AY44-BA44</f>
        <v>20400000</v>
      </c>
      <c r="BD44" s="11">
        <v>0</v>
      </c>
      <c r="BE44" s="9">
        <v>0</v>
      </c>
      <c r="BF44" s="11">
        <v>0</v>
      </c>
      <c r="BG44" s="8">
        <v>0</v>
      </c>
      <c r="BH44" s="11">
        <v>0</v>
      </c>
      <c r="BI44" s="9">
        <v>0</v>
      </c>
      <c r="BJ44" s="11">
        <v>0</v>
      </c>
      <c r="BK44" s="4">
        <v>0</v>
      </c>
      <c r="BL44" s="11">
        <f>+BD44+BF44+BH44+BJ44+AN44</f>
        <v>310</v>
      </c>
      <c r="BR44" s="18"/>
      <c r="BS44" s="18"/>
      <c r="BT44" s="18"/>
      <c r="BU44" s="18"/>
      <c r="BV44" s="18"/>
      <c r="BW44" s="18"/>
      <c r="BX44" s="18"/>
      <c r="BY44" s="18"/>
      <c r="BZ44" s="18"/>
      <c r="CA44" s="18"/>
      <c r="CB44" s="21" t="s">
        <v>581</v>
      </c>
      <c r="CC44" s="18"/>
      <c r="CD44" s="18" t="s">
        <v>921</v>
      </c>
    </row>
    <row r="45" spans="1:82" x14ac:dyDescent="0.25">
      <c r="A45" s="11" t="s">
        <v>58</v>
      </c>
      <c r="B45" s="11">
        <v>56</v>
      </c>
      <c r="C45" s="11" t="s">
        <v>59</v>
      </c>
      <c r="D45" s="11" t="s">
        <v>393</v>
      </c>
      <c r="E45" s="11" t="s">
        <v>394</v>
      </c>
      <c r="F45" s="11" t="str">
        <f>TEXT(G45,"mmmm")</f>
        <v>enero</v>
      </c>
      <c r="G45" s="13">
        <v>43858</v>
      </c>
      <c r="H45" s="11" t="s">
        <v>298</v>
      </c>
      <c r="I45" s="11" t="s">
        <v>395</v>
      </c>
      <c r="J45" s="11" t="s">
        <v>65</v>
      </c>
      <c r="K45" s="15" t="s">
        <v>396</v>
      </c>
      <c r="L45" s="11">
        <v>84131600</v>
      </c>
      <c r="M45" s="11" t="s">
        <v>397</v>
      </c>
      <c r="N45" s="14">
        <v>130531972</v>
      </c>
      <c r="O45" s="11">
        <v>16420</v>
      </c>
      <c r="P45" s="11" t="s">
        <v>398</v>
      </c>
      <c r="Q45" s="11" t="s">
        <v>69</v>
      </c>
      <c r="R45" s="11" t="s">
        <v>70</v>
      </c>
      <c r="S45" s="11" t="s">
        <v>399</v>
      </c>
      <c r="T45" s="11" t="str">
        <f>TEXT(U45,"mmmm")</f>
        <v>marzo</v>
      </c>
      <c r="U45" s="13">
        <v>43908</v>
      </c>
      <c r="V45" s="11" t="s">
        <v>373</v>
      </c>
      <c r="W45" s="11" t="s">
        <v>92</v>
      </c>
      <c r="X45" s="11" t="s">
        <v>75</v>
      </c>
      <c r="Y45" s="11" t="s">
        <v>400</v>
      </c>
      <c r="Z45" s="11">
        <v>860524654</v>
      </c>
      <c r="AA45" s="11">
        <v>6</v>
      </c>
      <c r="AB45" s="11">
        <v>92120</v>
      </c>
      <c r="AC45" s="9">
        <v>43908</v>
      </c>
      <c r="AD45" s="14">
        <v>130531972</v>
      </c>
      <c r="AE45" s="14">
        <v>0</v>
      </c>
      <c r="AF45" s="14">
        <v>0</v>
      </c>
      <c r="AG45" s="14">
        <v>0</v>
      </c>
      <c r="AH45" s="14">
        <f>+AD45+AE45+AF45+AG45</f>
        <v>130531972</v>
      </c>
      <c r="AI45" s="11" t="s">
        <v>77</v>
      </c>
      <c r="AJ45" s="9" t="s">
        <v>78</v>
      </c>
      <c r="AK45" s="11" t="s">
        <v>78</v>
      </c>
      <c r="AL45" s="9">
        <v>43908</v>
      </c>
      <c r="AM45" s="9">
        <v>44196</v>
      </c>
      <c r="AN45" s="22">
        <f>+AM45-AL45</f>
        <v>288</v>
      </c>
      <c r="AO45" s="11" t="s">
        <v>401</v>
      </c>
      <c r="AP45" s="11">
        <v>1143240651</v>
      </c>
      <c r="AQ45" s="14">
        <v>0</v>
      </c>
      <c r="AR45" s="9">
        <v>0</v>
      </c>
      <c r="AS45" s="14">
        <v>0</v>
      </c>
      <c r="AT45" s="9">
        <v>0</v>
      </c>
      <c r="AU45" s="14">
        <v>0</v>
      </c>
      <c r="AV45" s="9">
        <v>0</v>
      </c>
      <c r="AW45" s="14">
        <v>0</v>
      </c>
      <c r="AX45" s="9">
        <v>0</v>
      </c>
      <c r="AY45" s="14">
        <v>0</v>
      </c>
      <c r="AZ45" s="9">
        <v>0</v>
      </c>
      <c r="BA45" s="14">
        <v>0</v>
      </c>
      <c r="BB45" s="9">
        <v>0</v>
      </c>
      <c r="BC45" s="14">
        <f>+AD45+AQ45+AS45+AU45+AW45+AY45-BA45</f>
        <v>130531972</v>
      </c>
      <c r="BD45" s="11">
        <v>0</v>
      </c>
      <c r="BE45" s="9">
        <v>0</v>
      </c>
      <c r="BF45" s="11">
        <v>0</v>
      </c>
      <c r="BG45" s="8">
        <v>0</v>
      </c>
      <c r="BH45" s="11">
        <v>0</v>
      </c>
      <c r="BI45" s="9">
        <v>0</v>
      </c>
      <c r="BJ45" s="11">
        <v>0</v>
      </c>
      <c r="BK45" s="4">
        <v>0</v>
      </c>
      <c r="BL45" s="11">
        <f>+BD45+BF45+BH45+BJ45+AN45</f>
        <v>288</v>
      </c>
      <c r="BR45" s="18"/>
      <c r="BS45" s="18"/>
      <c r="BT45" s="18"/>
      <c r="BU45" s="18"/>
      <c r="BV45" s="18"/>
      <c r="BW45" s="18"/>
      <c r="BX45" s="18"/>
      <c r="BY45" s="18"/>
      <c r="BZ45" s="18"/>
      <c r="CA45" s="18"/>
      <c r="CB45" s="21" t="s">
        <v>922</v>
      </c>
      <c r="CC45" s="18"/>
      <c r="CD45" s="18" t="s">
        <v>923</v>
      </c>
    </row>
    <row r="46" spans="1:82" x14ac:dyDescent="0.25">
      <c r="A46" s="11" t="s">
        <v>58</v>
      </c>
      <c r="B46" s="11">
        <v>22</v>
      </c>
      <c r="C46" s="11" t="s">
        <v>59</v>
      </c>
      <c r="D46" s="11" t="s">
        <v>402</v>
      </c>
      <c r="E46" s="11" t="s">
        <v>403</v>
      </c>
      <c r="F46" s="11" t="str">
        <f>TEXT(G46,"mmmm")</f>
        <v>enero</v>
      </c>
      <c r="G46" s="13">
        <v>43860</v>
      </c>
      <c r="H46" s="11" t="s">
        <v>114</v>
      </c>
      <c r="I46" s="11" t="s">
        <v>218</v>
      </c>
      <c r="J46" s="11" t="s">
        <v>243</v>
      </c>
      <c r="K46" s="15" t="s">
        <v>404</v>
      </c>
      <c r="L46" s="11" t="s">
        <v>405</v>
      </c>
      <c r="M46" s="11" t="s">
        <v>406</v>
      </c>
      <c r="N46" s="14">
        <v>22334400</v>
      </c>
      <c r="O46" s="11">
        <v>17920</v>
      </c>
      <c r="P46" s="11" t="s">
        <v>268</v>
      </c>
      <c r="Q46" s="11" t="s">
        <v>69</v>
      </c>
      <c r="R46" s="11" t="s">
        <v>70</v>
      </c>
      <c r="S46" s="11" t="s">
        <v>407</v>
      </c>
      <c r="T46" s="11" t="str">
        <f>TEXT(U46,"mmmm")</f>
        <v>enero</v>
      </c>
      <c r="U46" s="13">
        <v>43859</v>
      </c>
      <c r="V46" s="11" t="s">
        <v>224</v>
      </c>
      <c r="W46" s="11" t="s">
        <v>74</v>
      </c>
      <c r="X46" s="11" t="s">
        <v>75</v>
      </c>
      <c r="Y46" s="11" t="s">
        <v>408</v>
      </c>
      <c r="Z46" s="11">
        <v>52350202</v>
      </c>
      <c r="AA46" s="11"/>
      <c r="AB46" s="11">
        <v>43020</v>
      </c>
      <c r="AC46" s="9">
        <v>43859</v>
      </c>
      <c r="AD46" s="14">
        <v>22334400</v>
      </c>
      <c r="AE46" s="14">
        <v>0</v>
      </c>
      <c r="AF46" s="14">
        <v>0</v>
      </c>
      <c r="AG46" s="14">
        <v>0</v>
      </c>
      <c r="AH46" s="14">
        <f>+AD46+AE46+AF46+AG46</f>
        <v>22334400</v>
      </c>
      <c r="AI46" s="11" t="s">
        <v>77</v>
      </c>
      <c r="AJ46" s="9">
        <v>0</v>
      </c>
      <c r="AK46" s="11" t="s">
        <v>78</v>
      </c>
      <c r="AL46" s="9">
        <v>43859</v>
      </c>
      <c r="AM46" s="9">
        <v>44103</v>
      </c>
      <c r="AN46" s="22">
        <f>+AM46-AL46</f>
        <v>244</v>
      </c>
      <c r="AO46" s="11" t="s">
        <v>409</v>
      </c>
      <c r="AP46" s="11">
        <v>52544180</v>
      </c>
      <c r="AQ46" s="14">
        <v>0</v>
      </c>
      <c r="AR46" s="9">
        <v>0</v>
      </c>
      <c r="AS46" s="14">
        <v>0</v>
      </c>
      <c r="AT46" s="9">
        <v>0</v>
      </c>
      <c r="AU46" s="14">
        <v>0</v>
      </c>
      <c r="AV46" s="9">
        <v>0</v>
      </c>
      <c r="AW46" s="14">
        <v>0</v>
      </c>
      <c r="AX46" s="9">
        <v>0</v>
      </c>
      <c r="AY46" s="14">
        <v>0</v>
      </c>
      <c r="AZ46" s="9">
        <v>0</v>
      </c>
      <c r="BA46" s="14">
        <v>0</v>
      </c>
      <c r="BB46" s="9">
        <v>0</v>
      </c>
      <c r="BC46" s="14">
        <f>+AD46+AQ46+AS46+AU46+AW46+AY46-BA46</f>
        <v>22334400</v>
      </c>
      <c r="BD46" s="11">
        <v>0</v>
      </c>
      <c r="BE46" s="9">
        <v>0</v>
      </c>
      <c r="BF46" s="11">
        <v>0</v>
      </c>
      <c r="BG46" s="8">
        <v>0</v>
      </c>
      <c r="BH46" s="11">
        <v>0</v>
      </c>
      <c r="BI46" s="9">
        <v>0</v>
      </c>
      <c r="BJ46" s="11">
        <v>0</v>
      </c>
      <c r="BK46" s="4">
        <v>0</v>
      </c>
      <c r="BL46" s="11">
        <f>+BD46+BF46+BH46+BJ46+AN46</f>
        <v>244</v>
      </c>
      <c r="BR46" s="18"/>
      <c r="BS46" s="18"/>
      <c r="BT46" s="18"/>
      <c r="BU46" s="18"/>
      <c r="BV46" s="18"/>
      <c r="BW46" s="18"/>
      <c r="BX46" s="18"/>
      <c r="BY46" s="18"/>
      <c r="BZ46" s="18"/>
      <c r="CA46" s="18"/>
      <c r="CB46" s="21" t="s">
        <v>924</v>
      </c>
      <c r="CC46" s="18"/>
      <c r="CD46" s="18" t="s">
        <v>925</v>
      </c>
    </row>
    <row r="47" spans="1:82" x14ac:dyDescent="0.25">
      <c r="A47" s="11" t="s">
        <v>58</v>
      </c>
      <c r="B47" s="11">
        <v>31</v>
      </c>
      <c r="C47" s="11" t="s">
        <v>126</v>
      </c>
      <c r="D47" s="11" t="s">
        <v>410</v>
      </c>
      <c r="E47" s="11" t="s">
        <v>411</v>
      </c>
      <c r="F47" s="11" t="str">
        <f>TEXT(G47,"mmmm")</f>
        <v>enero</v>
      </c>
      <c r="G47" s="13">
        <v>43860</v>
      </c>
      <c r="H47" s="11" t="s">
        <v>114</v>
      </c>
      <c r="I47" s="11" t="s">
        <v>218</v>
      </c>
      <c r="J47" s="11" t="s">
        <v>65</v>
      </c>
      <c r="K47" s="15" t="s">
        <v>412</v>
      </c>
      <c r="L47" s="11">
        <v>81111504</v>
      </c>
      <c r="M47" s="11" t="s">
        <v>413</v>
      </c>
      <c r="N47" s="14">
        <v>65894090</v>
      </c>
      <c r="O47" s="11">
        <v>14820</v>
      </c>
      <c r="P47" s="11" t="s">
        <v>414</v>
      </c>
      <c r="Q47" s="11" t="s">
        <v>69</v>
      </c>
      <c r="R47" s="11" t="s">
        <v>70</v>
      </c>
      <c r="S47" s="11" t="s">
        <v>415</v>
      </c>
      <c r="T47" s="11" t="str">
        <f>TEXT(U47,"mmmm")</f>
        <v>enero</v>
      </c>
      <c r="U47" s="13">
        <v>43861</v>
      </c>
      <c r="V47" s="11" t="s">
        <v>224</v>
      </c>
      <c r="W47" s="11" t="s">
        <v>74</v>
      </c>
      <c r="X47" s="11" t="s">
        <v>75</v>
      </c>
      <c r="Y47" s="11" t="s">
        <v>416</v>
      </c>
      <c r="Z47" s="11">
        <v>80201161</v>
      </c>
      <c r="AA47" s="11"/>
      <c r="AB47" s="11">
        <v>44220</v>
      </c>
      <c r="AC47" s="9">
        <v>43861</v>
      </c>
      <c r="AD47" s="14">
        <v>65984090</v>
      </c>
      <c r="AE47" s="14">
        <v>0</v>
      </c>
      <c r="AF47" s="14">
        <v>0</v>
      </c>
      <c r="AG47" s="14">
        <v>0</v>
      </c>
      <c r="AH47" s="14">
        <f>+AD47+AE47+AF47+AG47</f>
        <v>65984090</v>
      </c>
      <c r="AI47" s="11" t="s">
        <v>77</v>
      </c>
      <c r="AJ47" s="9">
        <v>0</v>
      </c>
      <c r="AK47" s="11" t="s">
        <v>78</v>
      </c>
      <c r="AL47" s="9">
        <v>43861</v>
      </c>
      <c r="AM47" s="9">
        <v>44165</v>
      </c>
      <c r="AN47" s="22">
        <f>+AM47-AL47</f>
        <v>304</v>
      </c>
      <c r="AO47" s="11" t="s">
        <v>417</v>
      </c>
      <c r="AP47" s="11">
        <v>36551065</v>
      </c>
      <c r="AQ47" s="14">
        <v>0</v>
      </c>
      <c r="AR47" s="9">
        <v>0</v>
      </c>
      <c r="AS47" s="14">
        <v>0</v>
      </c>
      <c r="AT47" s="9">
        <v>0</v>
      </c>
      <c r="AU47" s="14">
        <v>0</v>
      </c>
      <c r="AV47" s="9">
        <v>0</v>
      </c>
      <c r="AW47" s="14">
        <v>0</v>
      </c>
      <c r="AX47" s="9">
        <v>0</v>
      </c>
      <c r="AY47" s="14">
        <v>0</v>
      </c>
      <c r="AZ47" s="9">
        <v>0</v>
      </c>
      <c r="BA47" s="14">
        <v>0</v>
      </c>
      <c r="BB47" s="9">
        <v>0</v>
      </c>
      <c r="BC47" s="14">
        <f>+AD47+AQ47+AS47+AU47+AW47+AY47-BA47</f>
        <v>65984090</v>
      </c>
      <c r="BD47" s="11">
        <v>0</v>
      </c>
      <c r="BE47" s="9">
        <v>0</v>
      </c>
      <c r="BF47" s="11">
        <v>0</v>
      </c>
      <c r="BG47" s="8">
        <v>0</v>
      </c>
      <c r="BH47" s="11">
        <v>0</v>
      </c>
      <c r="BI47" s="9">
        <v>0</v>
      </c>
      <c r="BJ47" s="11">
        <v>0</v>
      </c>
      <c r="BK47" s="4">
        <v>0</v>
      </c>
      <c r="BL47" s="11">
        <f>+BD47+BF47+BH47+BJ47+AN47</f>
        <v>304</v>
      </c>
      <c r="BR47" s="18"/>
      <c r="BS47" s="18"/>
      <c r="BT47" s="18"/>
      <c r="BU47" s="18"/>
      <c r="BV47" s="18"/>
      <c r="BW47" s="18"/>
      <c r="BX47" s="18"/>
      <c r="BY47" s="18"/>
      <c r="BZ47" s="18"/>
      <c r="CA47" s="18"/>
      <c r="CB47" s="21" t="s">
        <v>926</v>
      </c>
      <c r="CC47" s="18"/>
      <c r="CD47" s="18" t="s">
        <v>927</v>
      </c>
    </row>
    <row r="48" spans="1:82" x14ac:dyDescent="0.25">
      <c r="A48" s="11" t="s">
        <v>58</v>
      </c>
      <c r="B48" s="11">
        <v>11</v>
      </c>
      <c r="C48" s="11" t="s">
        <v>80</v>
      </c>
      <c r="D48" s="11" t="s">
        <v>418</v>
      </c>
      <c r="E48" s="11" t="s">
        <v>419</v>
      </c>
      <c r="F48" s="11" t="str">
        <f>TEXT(G48,"mmmm")</f>
        <v>enero</v>
      </c>
      <c r="G48" s="13">
        <v>43861</v>
      </c>
      <c r="H48" s="11" t="s">
        <v>114</v>
      </c>
      <c r="I48" s="11" t="s">
        <v>218</v>
      </c>
      <c r="J48" s="11" t="s">
        <v>236</v>
      </c>
      <c r="K48" s="15" t="s">
        <v>420</v>
      </c>
      <c r="L48" s="11">
        <v>80161500</v>
      </c>
      <c r="M48" s="11" t="s">
        <v>421</v>
      </c>
      <c r="N48" s="14">
        <v>52837400</v>
      </c>
      <c r="O48" s="11">
        <v>19020</v>
      </c>
      <c r="P48" s="11" t="s">
        <v>221</v>
      </c>
      <c r="Q48" s="11" t="s">
        <v>69</v>
      </c>
      <c r="R48" s="11" t="s">
        <v>70</v>
      </c>
      <c r="S48" s="11" t="s">
        <v>422</v>
      </c>
      <c r="T48" s="11" t="str">
        <f>TEXT(U48,"mmmm")</f>
        <v>febrero</v>
      </c>
      <c r="U48" s="13">
        <v>43868</v>
      </c>
      <c r="V48" s="11" t="s">
        <v>224</v>
      </c>
      <c r="W48" s="11" t="s">
        <v>74</v>
      </c>
      <c r="X48" s="11" t="s">
        <v>75</v>
      </c>
      <c r="Y48" s="11" t="s">
        <v>423</v>
      </c>
      <c r="Z48" s="11">
        <v>51573271</v>
      </c>
      <c r="AA48" s="11"/>
      <c r="AB48" s="11">
        <v>50620</v>
      </c>
      <c r="AC48" s="9">
        <v>43868</v>
      </c>
      <c r="AD48" s="14">
        <v>52837400</v>
      </c>
      <c r="AE48" s="14">
        <v>0</v>
      </c>
      <c r="AF48" s="14">
        <v>0</v>
      </c>
      <c r="AG48" s="14">
        <v>0</v>
      </c>
      <c r="AH48" s="14">
        <f>+AD48+AE48+AF48+AG48</f>
        <v>52837400</v>
      </c>
      <c r="AI48" s="11" t="s">
        <v>77</v>
      </c>
      <c r="AJ48" s="9">
        <v>0</v>
      </c>
      <c r="AK48" s="11" t="s">
        <v>78</v>
      </c>
      <c r="AL48" s="9">
        <v>43871</v>
      </c>
      <c r="AM48" s="9">
        <v>44084</v>
      </c>
      <c r="AN48" s="22">
        <f>+AM48-AL48</f>
        <v>213</v>
      </c>
      <c r="AO48" s="11" t="s">
        <v>233</v>
      </c>
      <c r="AP48" s="11">
        <v>79572017</v>
      </c>
      <c r="AQ48" s="14">
        <v>0</v>
      </c>
      <c r="AR48" s="9">
        <v>0</v>
      </c>
      <c r="AS48" s="14">
        <v>0</v>
      </c>
      <c r="AT48" s="9">
        <v>0</v>
      </c>
      <c r="AU48" s="14">
        <v>0</v>
      </c>
      <c r="AV48" s="9">
        <v>0</v>
      </c>
      <c r="AW48" s="14">
        <v>0</v>
      </c>
      <c r="AX48" s="9">
        <v>0</v>
      </c>
      <c r="AY48" s="14">
        <v>0</v>
      </c>
      <c r="AZ48" s="9">
        <v>0</v>
      </c>
      <c r="BA48" s="14">
        <v>0</v>
      </c>
      <c r="BB48" s="9">
        <v>0</v>
      </c>
      <c r="BC48" s="14">
        <f>+AD48+AQ48+AS48+AU48+AW48+AY48-BA48</f>
        <v>52837400</v>
      </c>
      <c r="BD48" s="11">
        <v>0</v>
      </c>
      <c r="BE48" s="9">
        <v>0</v>
      </c>
      <c r="BF48" s="11">
        <v>0</v>
      </c>
      <c r="BG48" s="8">
        <v>0</v>
      </c>
      <c r="BH48" s="11">
        <v>0</v>
      </c>
      <c r="BI48" s="9">
        <v>0</v>
      </c>
      <c r="BJ48" s="11">
        <v>0</v>
      </c>
      <c r="BK48" s="4">
        <v>0</v>
      </c>
      <c r="BL48" s="11">
        <f>+BD48+BF48+BH48+BJ48+AN48</f>
        <v>213</v>
      </c>
      <c r="BR48" s="18"/>
      <c r="BS48" s="18"/>
      <c r="BT48" s="18"/>
      <c r="BU48" s="18"/>
      <c r="BV48" s="18"/>
      <c r="BW48" s="18"/>
      <c r="BX48" s="18"/>
      <c r="BY48" s="18"/>
      <c r="BZ48" s="18"/>
      <c r="CA48" s="18"/>
      <c r="CB48" s="21" t="s">
        <v>594</v>
      </c>
      <c r="CC48" s="18"/>
      <c r="CD48" s="18" t="s">
        <v>928</v>
      </c>
    </row>
    <row r="49" spans="1:82" x14ac:dyDescent="0.25">
      <c r="A49" s="11" t="s">
        <v>58</v>
      </c>
      <c r="B49" s="11">
        <v>13</v>
      </c>
      <c r="C49" s="11" t="s">
        <v>126</v>
      </c>
      <c r="D49" s="11" t="s">
        <v>424</v>
      </c>
      <c r="E49" s="11" t="s">
        <v>425</v>
      </c>
      <c r="F49" s="11" t="str">
        <f>TEXT(G49,"mmmm")</f>
        <v>enero</v>
      </c>
      <c r="G49" s="13">
        <v>43861</v>
      </c>
      <c r="H49" s="11" t="s">
        <v>114</v>
      </c>
      <c r="I49" s="11" t="s">
        <v>218</v>
      </c>
      <c r="J49" s="11" t="s">
        <v>209</v>
      </c>
      <c r="K49" s="15" t="s">
        <v>426</v>
      </c>
      <c r="L49" s="11">
        <v>801615</v>
      </c>
      <c r="M49" s="11" t="s">
        <v>338</v>
      </c>
      <c r="N49" s="14">
        <v>47770800</v>
      </c>
      <c r="O49" s="11">
        <v>13720</v>
      </c>
      <c r="P49" s="11" t="s">
        <v>339</v>
      </c>
      <c r="Q49" s="11" t="s">
        <v>69</v>
      </c>
      <c r="R49" s="11" t="s">
        <v>70</v>
      </c>
      <c r="S49" s="11" t="s">
        <v>427</v>
      </c>
      <c r="T49" s="11" t="str">
        <f>TEXT(U49,"mmmm")</f>
        <v>febrero</v>
      </c>
      <c r="U49" s="13">
        <v>43868</v>
      </c>
      <c r="V49" s="11" t="s">
        <v>224</v>
      </c>
      <c r="W49" s="11" t="s">
        <v>74</v>
      </c>
      <c r="X49" s="11" t="s">
        <v>75</v>
      </c>
      <c r="Y49" s="11" t="s">
        <v>428</v>
      </c>
      <c r="Z49" s="11">
        <v>79262899</v>
      </c>
      <c r="AA49" s="11"/>
      <c r="AB49" s="11">
        <v>51620</v>
      </c>
      <c r="AC49" s="9">
        <v>43868</v>
      </c>
      <c r="AD49" s="14">
        <v>47770800</v>
      </c>
      <c r="AE49" s="14">
        <v>0</v>
      </c>
      <c r="AF49" s="14">
        <v>0</v>
      </c>
      <c r="AG49" s="14">
        <v>0</v>
      </c>
      <c r="AH49" s="14">
        <f>+AD49+AE49+AF49+AG49</f>
        <v>47770800</v>
      </c>
      <c r="AI49" s="11" t="s">
        <v>78</v>
      </c>
      <c r="AJ49" s="9">
        <v>0</v>
      </c>
      <c r="AK49" s="11" t="s">
        <v>78</v>
      </c>
      <c r="AL49" s="9">
        <v>43868</v>
      </c>
      <c r="AM49" s="9">
        <v>44081</v>
      </c>
      <c r="AN49" s="22">
        <f>+AM49-AL49</f>
        <v>213</v>
      </c>
      <c r="AO49" s="11" t="s">
        <v>214</v>
      </c>
      <c r="AP49" s="11">
        <v>39774921</v>
      </c>
      <c r="AQ49" s="14">
        <v>0</v>
      </c>
      <c r="AR49" s="9">
        <v>0</v>
      </c>
      <c r="AS49" s="14">
        <v>0</v>
      </c>
      <c r="AT49" s="9">
        <v>0</v>
      </c>
      <c r="AU49" s="14">
        <v>0</v>
      </c>
      <c r="AV49" s="9">
        <v>0</v>
      </c>
      <c r="AW49" s="14">
        <v>0</v>
      </c>
      <c r="AX49" s="9">
        <v>0</v>
      </c>
      <c r="AY49" s="14">
        <v>0</v>
      </c>
      <c r="AZ49" s="9">
        <v>0</v>
      </c>
      <c r="BA49" s="14">
        <v>0</v>
      </c>
      <c r="BB49" s="9">
        <v>0</v>
      </c>
      <c r="BC49" s="14">
        <f>+AD49+AQ49+AS49+AU49+AW49+AY49-BA49</f>
        <v>47770800</v>
      </c>
      <c r="BD49" s="11">
        <v>0</v>
      </c>
      <c r="BE49" s="9">
        <v>0</v>
      </c>
      <c r="BF49" s="11">
        <v>0</v>
      </c>
      <c r="BG49" s="8">
        <v>0</v>
      </c>
      <c r="BH49" s="11">
        <v>0</v>
      </c>
      <c r="BI49" s="9">
        <v>0</v>
      </c>
      <c r="BJ49" s="11">
        <v>0</v>
      </c>
      <c r="BK49" s="4">
        <v>0</v>
      </c>
      <c r="BL49" s="11">
        <f>+BD49+BF49+BH49+BJ49+AN49</f>
        <v>213</v>
      </c>
      <c r="BR49" s="18"/>
      <c r="BS49" s="18"/>
      <c r="BT49" s="18"/>
      <c r="BU49" s="18"/>
      <c r="BV49" s="18"/>
      <c r="BW49" s="18"/>
      <c r="BX49" s="18"/>
      <c r="BY49" s="18"/>
      <c r="BZ49" s="18"/>
      <c r="CA49" s="18"/>
      <c r="CB49" s="21" t="s">
        <v>929</v>
      </c>
      <c r="CC49" s="18"/>
      <c r="CD49" s="18" t="s">
        <v>930</v>
      </c>
    </row>
    <row r="50" spans="1:82" x14ac:dyDescent="0.25">
      <c r="A50" s="11" t="s">
        <v>58</v>
      </c>
      <c r="B50" s="11">
        <v>32</v>
      </c>
      <c r="C50" s="11" t="s">
        <v>80</v>
      </c>
      <c r="D50" s="11" t="s">
        <v>429</v>
      </c>
      <c r="E50" s="11" t="s">
        <v>430</v>
      </c>
      <c r="F50" s="11" t="str">
        <f>TEXT(G50,"mmmm")</f>
        <v>enero</v>
      </c>
      <c r="G50" s="13">
        <v>43861</v>
      </c>
      <c r="H50" s="11" t="s">
        <v>114</v>
      </c>
      <c r="I50" s="11" t="s">
        <v>218</v>
      </c>
      <c r="J50" s="11" t="s">
        <v>65</v>
      </c>
      <c r="K50" s="15" t="s">
        <v>431</v>
      </c>
      <c r="L50" s="11">
        <v>81111504</v>
      </c>
      <c r="M50" s="11" t="s">
        <v>432</v>
      </c>
      <c r="N50" s="14">
        <v>65984090</v>
      </c>
      <c r="O50" s="11">
        <v>18820</v>
      </c>
      <c r="P50" s="11" t="s">
        <v>201</v>
      </c>
      <c r="Q50" s="11" t="s">
        <v>69</v>
      </c>
      <c r="R50" s="11" t="s">
        <v>70</v>
      </c>
      <c r="S50" s="11" t="s">
        <v>433</v>
      </c>
      <c r="T50" s="11" t="str">
        <f>TEXT(U50,"mmmm")</f>
        <v>febrero</v>
      </c>
      <c r="U50" s="13">
        <v>43865</v>
      </c>
      <c r="V50" s="11" t="s">
        <v>224</v>
      </c>
      <c r="W50" s="11" t="s">
        <v>74</v>
      </c>
      <c r="X50" s="11" t="s">
        <v>75</v>
      </c>
      <c r="Y50" s="11" t="s">
        <v>434</v>
      </c>
      <c r="Z50" s="11">
        <v>51833082</v>
      </c>
      <c r="AA50" s="11"/>
      <c r="AB50" s="11">
        <v>46620</v>
      </c>
      <c r="AC50" s="9">
        <v>43865</v>
      </c>
      <c r="AD50" s="14">
        <v>65984090</v>
      </c>
      <c r="AE50" s="14">
        <v>0</v>
      </c>
      <c r="AF50" s="14">
        <v>0</v>
      </c>
      <c r="AG50" s="14">
        <v>0</v>
      </c>
      <c r="AH50" s="14">
        <f>+AD50+AE50+AF50+AG50</f>
        <v>65984090</v>
      </c>
      <c r="AI50" s="11" t="s">
        <v>77</v>
      </c>
      <c r="AJ50" s="9">
        <v>0</v>
      </c>
      <c r="AK50" s="11" t="s">
        <v>78</v>
      </c>
      <c r="AL50" s="9">
        <v>43865</v>
      </c>
      <c r="AM50" s="9">
        <v>44139</v>
      </c>
      <c r="AN50" s="22">
        <f>+AM50-AL50</f>
        <v>274</v>
      </c>
      <c r="AO50" s="11" t="s">
        <v>417</v>
      </c>
      <c r="AP50" s="11">
        <v>36551065</v>
      </c>
      <c r="AQ50" s="14">
        <v>0</v>
      </c>
      <c r="AR50" s="9">
        <v>0</v>
      </c>
      <c r="AS50" s="14">
        <v>0</v>
      </c>
      <c r="AT50" s="9">
        <v>0</v>
      </c>
      <c r="AU50" s="14">
        <v>0</v>
      </c>
      <c r="AV50" s="9">
        <v>0</v>
      </c>
      <c r="AW50" s="14">
        <v>0</v>
      </c>
      <c r="AX50" s="9">
        <v>0</v>
      </c>
      <c r="AY50" s="14">
        <v>0</v>
      </c>
      <c r="AZ50" s="9">
        <v>0</v>
      </c>
      <c r="BA50" s="14">
        <v>0</v>
      </c>
      <c r="BB50" s="9">
        <v>0</v>
      </c>
      <c r="BC50" s="14">
        <f>+AD50+AQ50+AS50+AU50+AW50+AY50-BA50</f>
        <v>65984090</v>
      </c>
      <c r="BD50" s="11">
        <v>0</v>
      </c>
      <c r="BE50" s="9">
        <v>0</v>
      </c>
      <c r="BF50" s="11">
        <v>0</v>
      </c>
      <c r="BG50" s="8">
        <v>0</v>
      </c>
      <c r="BH50" s="11">
        <v>0</v>
      </c>
      <c r="BI50" s="9">
        <v>0</v>
      </c>
      <c r="BJ50" s="11">
        <v>0</v>
      </c>
      <c r="BK50" s="4">
        <v>0</v>
      </c>
      <c r="BL50" s="11">
        <f>+BD50+BF50+BH50+BJ50+AN50</f>
        <v>274</v>
      </c>
      <c r="BR50" s="18"/>
      <c r="BS50" s="18"/>
      <c r="BT50" s="18"/>
      <c r="BU50" s="18"/>
      <c r="BV50" s="18"/>
      <c r="BW50" s="18"/>
      <c r="BX50" s="18"/>
      <c r="BY50" s="18"/>
      <c r="BZ50" s="18"/>
      <c r="CA50" s="18"/>
      <c r="CB50" s="21" t="s">
        <v>598</v>
      </c>
      <c r="CC50" s="18"/>
      <c r="CD50" s="18" t="s">
        <v>931</v>
      </c>
    </row>
    <row r="51" spans="1:82" x14ac:dyDescent="0.25">
      <c r="A51" s="11" t="s">
        <v>295</v>
      </c>
      <c r="B51" s="11">
        <v>43</v>
      </c>
      <c r="C51" s="11" t="s">
        <v>59</v>
      </c>
      <c r="D51" s="11" t="s">
        <v>435</v>
      </c>
      <c r="E51" s="11">
        <v>73038</v>
      </c>
      <c r="F51" s="11" t="str">
        <f>TEXT(G51,"mmmm")</f>
        <v>enero</v>
      </c>
      <c r="G51" s="13">
        <v>43861</v>
      </c>
      <c r="H51" s="11" t="s">
        <v>298</v>
      </c>
      <c r="I51" s="11" t="s">
        <v>299</v>
      </c>
      <c r="J51" s="11" t="s">
        <v>65</v>
      </c>
      <c r="K51" s="15" t="s">
        <v>436</v>
      </c>
      <c r="L51" s="11" t="s">
        <v>437</v>
      </c>
      <c r="M51" s="11" t="s">
        <v>438</v>
      </c>
      <c r="N51" s="14">
        <v>311618150</v>
      </c>
      <c r="O51" s="11">
        <v>13820</v>
      </c>
      <c r="P51" s="11" t="s">
        <v>371</v>
      </c>
      <c r="Q51" s="11" t="s">
        <v>69</v>
      </c>
      <c r="R51" s="11" t="s">
        <v>70</v>
      </c>
      <c r="S51" s="11" t="s">
        <v>439</v>
      </c>
      <c r="T51" s="11" t="str">
        <f>TEXT(U51,"mmmm")</f>
        <v>enero</v>
      </c>
      <c r="U51" s="13">
        <v>43861</v>
      </c>
      <c r="V51" s="11" t="s">
        <v>348</v>
      </c>
      <c r="W51" s="11" t="s">
        <v>92</v>
      </c>
      <c r="X51" s="11" t="s">
        <v>78</v>
      </c>
      <c r="Y51" s="11" t="s">
        <v>440</v>
      </c>
      <c r="Z51" s="11">
        <v>83009521</v>
      </c>
      <c r="AA51" s="11">
        <v>3</v>
      </c>
      <c r="AB51" s="11">
        <v>44420</v>
      </c>
      <c r="AC51" s="9">
        <v>43864</v>
      </c>
      <c r="AD51" s="14">
        <v>311618149.99000001</v>
      </c>
      <c r="AE51" s="14">
        <v>0</v>
      </c>
      <c r="AF51" s="14">
        <v>0</v>
      </c>
      <c r="AG51" s="14">
        <v>0</v>
      </c>
      <c r="AH51" s="14">
        <f>+AD51+AE51+AF51+AG51</f>
        <v>311618149.99000001</v>
      </c>
      <c r="AI51" s="11" t="s">
        <v>77</v>
      </c>
      <c r="AJ51" s="9">
        <v>0</v>
      </c>
      <c r="AK51" s="11" t="s">
        <v>78</v>
      </c>
      <c r="AL51" s="9">
        <v>43864</v>
      </c>
      <c r="AM51" s="9">
        <v>44196</v>
      </c>
      <c r="AN51" s="22">
        <f>+AM51-AL51</f>
        <v>332</v>
      </c>
      <c r="AO51" s="11" t="s">
        <v>441</v>
      </c>
      <c r="AP51" s="11">
        <v>1020712442</v>
      </c>
      <c r="AQ51" s="14">
        <v>0</v>
      </c>
      <c r="AR51" s="9">
        <v>0</v>
      </c>
      <c r="AS51" s="14">
        <v>0</v>
      </c>
      <c r="AT51" s="9">
        <v>0</v>
      </c>
      <c r="AU51" s="14">
        <v>0</v>
      </c>
      <c r="AV51" s="9">
        <v>0</v>
      </c>
      <c r="AW51" s="14">
        <v>0</v>
      </c>
      <c r="AX51" s="9">
        <v>0</v>
      </c>
      <c r="AY51" s="14">
        <v>0</v>
      </c>
      <c r="AZ51" s="9">
        <v>0</v>
      </c>
      <c r="BA51" s="14">
        <v>0</v>
      </c>
      <c r="BB51" s="9">
        <v>0</v>
      </c>
      <c r="BC51" s="14">
        <f>+AD51+AQ51+AS51+AU51+AW51+AY51-BA51</f>
        <v>311618149.99000001</v>
      </c>
      <c r="BD51" s="11">
        <v>0</v>
      </c>
      <c r="BE51" s="9">
        <v>0</v>
      </c>
      <c r="BF51" s="11">
        <v>0</v>
      </c>
      <c r="BG51" s="8">
        <v>0</v>
      </c>
      <c r="BH51" s="11">
        <v>0</v>
      </c>
      <c r="BI51" s="9">
        <v>0</v>
      </c>
      <c r="BJ51" s="11">
        <v>0</v>
      </c>
      <c r="BK51" s="4">
        <v>0</v>
      </c>
      <c r="BL51" s="11">
        <f>+BD51+BF51+BH51+BJ51+AN51</f>
        <v>332</v>
      </c>
      <c r="BR51" s="18"/>
      <c r="BS51" s="18"/>
      <c r="BT51" s="18"/>
      <c r="BU51" s="18"/>
      <c r="BV51" s="18"/>
      <c r="BW51" s="18"/>
      <c r="BX51" s="18"/>
      <c r="BY51" s="18"/>
      <c r="BZ51" s="18"/>
      <c r="CA51" s="18"/>
      <c r="CB51" s="21" t="s">
        <v>932</v>
      </c>
      <c r="CC51" s="18"/>
      <c r="CD51" s="18" t="s">
        <v>933</v>
      </c>
    </row>
    <row r="52" spans="1:82" x14ac:dyDescent="0.25">
      <c r="A52" s="11" t="s">
        <v>58</v>
      </c>
      <c r="B52" s="11">
        <v>49</v>
      </c>
      <c r="C52" s="11" t="s">
        <v>59</v>
      </c>
      <c r="D52" s="11" t="s">
        <v>442</v>
      </c>
      <c r="E52" s="11" t="s">
        <v>443</v>
      </c>
      <c r="F52" s="11" t="str">
        <f>TEXT(G52,"mmmm")</f>
        <v>enero</v>
      </c>
      <c r="G52" s="13">
        <v>43861</v>
      </c>
      <c r="H52" s="11" t="s">
        <v>114</v>
      </c>
      <c r="I52" s="11" t="s">
        <v>444</v>
      </c>
      <c r="J52" s="11" t="s">
        <v>265</v>
      </c>
      <c r="K52" s="15" t="s">
        <v>445</v>
      </c>
      <c r="L52" s="11">
        <v>82121506</v>
      </c>
      <c r="M52" s="11" t="s">
        <v>446</v>
      </c>
      <c r="N52" s="14">
        <v>3000000</v>
      </c>
      <c r="O52" s="11">
        <v>17320</v>
      </c>
      <c r="P52" s="11" t="s">
        <v>447</v>
      </c>
      <c r="Q52" s="11" t="s">
        <v>69</v>
      </c>
      <c r="R52" s="11" t="s">
        <v>70</v>
      </c>
      <c r="S52" s="11">
        <v>28</v>
      </c>
      <c r="T52" s="11" t="str">
        <f>TEXT(U52,"mmmm")</f>
        <v>febrero</v>
      </c>
      <c r="U52" s="13">
        <v>43880</v>
      </c>
      <c r="V52" s="11" t="s">
        <v>73</v>
      </c>
      <c r="W52" s="11" t="s">
        <v>74</v>
      </c>
      <c r="X52" s="11" t="s">
        <v>75</v>
      </c>
      <c r="Y52" s="11" t="s">
        <v>448</v>
      </c>
      <c r="Z52" s="11">
        <v>901017183</v>
      </c>
      <c r="AA52" s="11">
        <v>2</v>
      </c>
      <c r="AB52" s="11">
        <v>61520</v>
      </c>
      <c r="AC52" s="9">
        <v>43880</v>
      </c>
      <c r="AD52" s="14">
        <v>3000000</v>
      </c>
      <c r="AE52" s="14">
        <v>0</v>
      </c>
      <c r="AF52" s="14">
        <v>0</v>
      </c>
      <c r="AG52" s="14">
        <v>0</v>
      </c>
      <c r="AH52" s="14">
        <f>+AD52+AE52+AF52+AG52</f>
        <v>3000000</v>
      </c>
      <c r="AI52" s="11" t="s">
        <v>77</v>
      </c>
      <c r="AJ52" s="9">
        <v>0</v>
      </c>
      <c r="AK52" s="11" t="s">
        <v>78</v>
      </c>
      <c r="AL52" s="9">
        <v>43880</v>
      </c>
      <c r="AM52" s="9">
        <v>44196</v>
      </c>
      <c r="AN52" s="22">
        <f>+AM52-AL52</f>
        <v>316</v>
      </c>
      <c r="AO52" s="11" t="s">
        <v>449</v>
      </c>
      <c r="AP52" s="11">
        <v>94486941</v>
      </c>
      <c r="AQ52" s="14">
        <v>0</v>
      </c>
      <c r="AR52" s="9">
        <v>0</v>
      </c>
      <c r="AS52" s="14">
        <v>0</v>
      </c>
      <c r="AT52" s="9">
        <v>0</v>
      </c>
      <c r="AU52" s="14">
        <v>0</v>
      </c>
      <c r="AV52" s="9">
        <v>0</v>
      </c>
      <c r="AW52" s="14">
        <v>0</v>
      </c>
      <c r="AX52" s="9">
        <v>0</v>
      </c>
      <c r="AY52" s="14">
        <v>0</v>
      </c>
      <c r="AZ52" s="9">
        <v>0</v>
      </c>
      <c r="BA52" s="14">
        <v>0</v>
      </c>
      <c r="BB52" s="9">
        <v>0</v>
      </c>
      <c r="BC52" s="14">
        <f>+AD52+AQ52+AS52+AU52+AW52+AY52-BA52</f>
        <v>3000000</v>
      </c>
      <c r="BD52" s="11">
        <v>0</v>
      </c>
      <c r="BE52" s="9">
        <v>0</v>
      </c>
      <c r="BF52" s="11">
        <v>0</v>
      </c>
      <c r="BG52" s="8">
        <v>0</v>
      </c>
      <c r="BH52" s="11">
        <v>0</v>
      </c>
      <c r="BI52" s="9">
        <v>0</v>
      </c>
      <c r="BJ52" s="11">
        <v>0</v>
      </c>
      <c r="BK52" s="4">
        <v>0</v>
      </c>
      <c r="BL52" s="11">
        <f>+BD52+BF52+BH52+BJ52+AN52</f>
        <v>316</v>
      </c>
      <c r="BR52" s="18"/>
      <c r="BS52" s="18"/>
      <c r="BT52" s="18"/>
      <c r="BU52" s="18"/>
      <c r="BV52" s="18"/>
      <c r="BW52" s="18"/>
      <c r="BX52" s="18"/>
      <c r="BY52" s="18"/>
      <c r="BZ52" s="18"/>
      <c r="CA52" s="18"/>
      <c r="CB52" s="21" t="s">
        <v>934</v>
      </c>
      <c r="CC52" s="18"/>
      <c r="CD52" s="18" t="s">
        <v>935</v>
      </c>
    </row>
    <row r="53" spans="1:82" x14ac:dyDescent="0.25">
      <c r="A53" s="11" t="s">
        <v>58</v>
      </c>
      <c r="B53" s="11">
        <v>18</v>
      </c>
      <c r="C53" s="11" t="s">
        <v>80</v>
      </c>
      <c r="D53" s="11" t="s">
        <v>450</v>
      </c>
      <c r="E53" s="11" t="s">
        <v>451</v>
      </c>
      <c r="F53" s="11" t="str">
        <f>TEXT(G53,"mmmm")</f>
        <v>febrero</v>
      </c>
      <c r="G53" s="13">
        <v>43864</v>
      </c>
      <c r="H53" s="11" t="s">
        <v>114</v>
      </c>
      <c r="I53" s="11" t="s">
        <v>218</v>
      </c>
      <c r="J53" s="11" t="s">
        <v>236</v>
      </c>
      <c r="K53" s="15" t="s">
        <v>452</v>
      </c>
      <c r="L53" s="11">
        <v>80161504</v>
      </c>
      <c r="M53" s="11" t="s">
        <v>267</v>
      </c>
      <c r="N53" s="14">
        <v>10500000</v>
      </c>
      <c r="O53" s="11">
        <v>19820</v>
      </c>
      <c r="P53" s="11" t="s">
        <v>221</v>
      </c>
      <c r="Q53" s="11" t="s">
        <v>69</v>
      </c>
      <c r="R53" s="11" t="s">
        <v>70</v>
      </c>
      <c r="S53" s="11" t="s">
        <v>453</v>
      </c>
      <c r="T53" s="11" t="str">
        <f>TEXT(U53,"mmmm")</f>
        <v>febrero</v>
      </c>
      <c r="U53" s="13">
        <v>43866</v>
      </c>
      <c r="V53" s="11" t="s">
        <v>224</v>
      </c>
      <c r="W53" s="11" t="s">
        <v>74</v>
      </c>
      <c r="X53" s="11" t="s">
        <v>75</v>
      </c>
      <c r="Y53" s="11" t="s">
        <v>454</v>
      </c>
      <c r="Z53" s="11">
        <v>1125082221</v>
      </c>
      <c r="AA53" s="11"/>
      <c r="AB53" s="11">
        <v>47920</v>
      </c>
      <c r="AC53" s="9">
        <v>43866</v>
      </c>
      <c r="AD53" s="14">
        <v>21000000</v>
      </c>
      <c r="AE53" s="14">
        <v>0</v>
      </c>
      <c r="AF53" s="14">
        <v>0</v>
      </c>
      <c r="AG53" s="14">
        <v>0</v>
      </c>
      <c r="AH53" s="14">
        <f>+AD53+AE53+AF53+AG53</f>
        <v>21000000</v>
      </c>
      <c r="AI53" s="11" t="s">
        <v>77</v>
      </c>
      <c r="AJ53" s="9">
        <v>0</v>
      </c>
      <c r="AK53" s="11" t="s">
        <v>78</v>
      </c>
      <c r="AL53" s="9">
        <v>43866</v>
      </c>
      <c r="AM53" s="9">
        <v>44079</v>
      </c>
      <c r="AN53" s="22">
        <f>+AM53-AL53</f>
        <v>213</v>
      </c>
      <c r="AO53" s="11" t="s">
        <v>240</v>
      </c>
      <c r="AP53" s="11">
        <v>17336974</v>
      </c>
      <c r="AQ53" s="14">
        <v>0</v>
      </c>
      <c r="AR53" s="9">
        <v>0</v>
      </c>
      <c r="AS53" s="14">
        <v>0</v>
      </c>
      <c r="AT53" s="9">
        <v>0</v>
      </c>
      <c r="AU53" s="14">
        <v>0</v>
      </c>
      <c r="AV53" s="9">
        <v>0</v>
      </c>
      <c r="AW53" s="14">
        <v>0</v>
      </c>
      <c r="AX53" s="9">
        <v>0</v>
      </c>
      <c r="AY53" s="14">
        <v>0</v>
      </c>
      <c r="AZ53" s="9">
        <v>0</v>
      </c>
      <c r="BA53" s="14">
        <v>0</v>
      </c>
      <c r="BB53" s="9">
        <v>0</v>
      </c>
      <c r="BC53" s="14">
        <f>+AD53+AQ53+AS53+AU53+AW53+AY53-BA53</f>
        <v>21000000</v>
      </c>
      <c r="BD53" s="11">
        <v>0</v>
      </c>
      <c r="BE53" s="9">
        <v>0</v>
      </c>
      <c r="BF53" s="11">
        <v>0</v>
      </c>
      <c r="BG53" s="8">
        <v>0</v>
      </c>
      <c r="BH53" s="11">
        <v>0</v>
      </c>
      <c r="BI53" s="9">
        <v>0</v>
      </c>
      <c r="BJ53" s="11">
        <v>0</v>
      </c>
      <c r="BK53" s="4">
        <v>0</v>
      </c>
      <c r="BL53" s="11">
        <f>+BD53+BF53+BH53+BJ53+AN53</f>
        <v>213</v>
      </c>
      <c r="BR53" s="18"/>
      <c r="BS53" s="18"/>
      <c r="BT53" s="18"/>
      <c r="BU53" s="18"/>
      <c r="BV53" s="18"/>
      <c r="BW53" s="18"/>
      <c r="BX53" s="18"/>
      <c r="BY53" s="18"/>
      <c r="BZ53" s="18"/>
      <c r="CA53" s="18"/>
      <c r="CB53" s="21" t="s">
        <v>936</v>
      </c>
      <c r="CC53" s="18"/>
      <c r="CD53" s="18" t="s">
        <v>937</v>
      </c>
    </row>
    <row r="54" spans="1:82" x14ac:dyDescent="0.25">
      <c r="A54" s="11" t="s">
        <v>58</v>
      </c>
      <c r="B54" s="11">
        <v>19</v>
      </c>
      <c r="C54" s="11" t="s">
        <v>80</v>
      </c>
      <c r="D54" s="11" t="s">
        <v>455</v>
      </c>
      <c r="E54" s="11" t="s">
        <v>456</v>
      </c>
      <c r="F54" s="11" t="str">
        <f>TEXT(G54,"mmmm")</f>
        <v>febrero</v>
      </c>
      <c r="G54" s="13">
        <v>43864</v>
      </c>
      <c r="H54" s="11" t="s">
        <v>114</v>
      </c>
      <c r="I54" s="11" t="s">
        <v>218</v>
      </c>
      <c r="J54" s="11" t="s">
        <v>236</v>
      </c>
      <c r="K54" s="15" t="s">
        <v>452</v>
      </c>
      <c r="L54" s="11">
        <v>80161504</v>
      </c>
      <c r="M54" s="11" t="s">
        <v>267</v>
      </c>
      <c r="N54" s="14">
        <v>21000000</v>
      </c>
      <c r="O54" s="11">
        <v>19920</v>
      </c>
      <c r="P54" s="11" t="s">
        <v>221</v>
      </c>
      <c r="Q54" s="11" t="s">
        <v>69</v>
      </c>
      <c r="R54" s="11" t="s">
        <v>70</v>
      </c>
      <c r="S54" s="11" t="s">
        <v>457</v>
      </c>
      <c r="T54" s="11" t="str">
        <f>TEXT(U54,"mmmm")</f>
        <v>febrero</v>
      </c>
      <c r="U54" s="13">
        <v>43865</v>
      </c>
      <c r="V54" s="11" t="s">
        <v>224</v>
      </c>
      <c r="W54" s="11" t="s">
        <v>74</v>
      </c>
      <c r="X54" s="11" t="s">
        <v>75</v>
      </c>
      <c r="Y54" s="11" t="s">
        <v>458</v>
      </c>
      <c r="Z54" s="11">
        <v>1015439183</v>
      </c>
      <c r="AA54" s="11"/>
      <c r="AB54" s="11">
        <v>46720</v>
      </c>
      <c r="AC54" s="9">
        <v>43865</v>
      </c>
      <c r="AD54" s="14">
        <v>10500000</v>
      </c>
      <c r="AE54" s="14">
        <v>0</v>
      </c>
      <c r="AF54" s="14">
        <v>0</v>
      </c>
      <c r="AG54" s="14">
        <v>0</v>
      </c>
      <c r="AH54" s="14">
        <f>+AD54+AE54+AF54+AG54</f>
        <v>10500000</v>
      </c>
      <c r="AI54" s="11" t="s">
        <v>77</v>
      </c>
      <c r="AJ54" s="9">
        <v>0</v>
      </c>
      <c r="AK54" s="11" t="s">
        <v>78</v>
      </c>
      <c r="AL54" s="9">
        <v>43865</v>
      </c>
      <c r="AM54" s="9">
        <v>43955</v>
      </c>
      <c r="AN54" s="22">
        <f>+AM54-AL54</f>
        <v>90</v>
      </c>
      <c r="AO54" s="11" t="s">
        <v>240</v>
      </c>
      <c r="AP54" s="11">
        <v>17336974</v>
      </c>
      <c r="AQ54" s="14">
        <v>0</v>
      </c>
      <c r="AR54" s="9">
        <v>0</v>
      </c>
      <c r="AS54" s="14">
        <v>0</v>
      </c>
      <c r="AT54" s="9">
        <v>0</v>
      </c>
      <c r="AU54" s="14">
        <v>0</v>
      </c>
      <c r="AV54" s="9">
        <v>0</v>
      </c>
      <c r="AW54" s="14">
        <v>0</v>
      </c>
      <c r="AX54" s="9">
        <v>0</v>
      </c>
      <c r="AY54" s="14">
        <v>0</v>
      </c>
      <c r="AZ54" s="9">
        <v>0</v>
      </c>
      <c r="BA54" s="14">
        <v>0</v>
      </c>
      <c r="BB54" s="9">
        <v>0</v>
      </c>
      <c r="BC54" s="14">
        <f>+AD54+AQ54+AS54+AU54+AW54+AY54-BA54</f>
        <v>10500000</v>
      </c>
      <c r="BD54" s="11">
        <v>0</v>
      </c>
      <c r="BE54" s="9">
        <v>0</v>
      </c>
      <c r="BF54" s="11">
        <v>0</v>
      </c>
      <c r="BG54" s="8">
        <v>0</v>
      </c>
      <c r="BH54" s="11">
        <v>0</v>
      </c>
      <c r="BI54" s="9">
        <v>0</v>
      </c>
      <c r="BJ54" s="11">
        <v>0</v>
      </c>
      <c r="BK54" s="4">
        <v>0</v>
      </c>
      <c r="BL54" s="11">
        <f>+BD54+BF54+BH54+BJ54+AN54</f>
        <v>90</v>
      </c>
      <c r="BR54" s="18"/>
      <c r="BS54" s="18"/>
      <c r="BT54" s="18"/>
      <c r="BU54" s="18"/>
      <c r="BV54" s="18"/>
      <c r="BW54" s="18"/>
      <c r="BX54" s="18"/>
      <c r="BY54" s="18"/>
      <c r="BZ54" s="18"/>
      <c r="CA54" s="18"/>
      <c r="CB54" s="21" t="s">
        <v>938</v>
      </c>
      <c r="CC54" s="18"/>
      <c r="CD54" s="18" t="s">
        <v>939</v>
      </c>
    </row>
    <row r="55" spans="1:82" x14ac:dyDescent="0.25">
      <c r="A55" s="11" t="s">
        <v>58</v>
      </c>
      <c r="B55" s="11">
        <v>54</v>
      </c>
      <c r="C55" s="11" t="s">
        <v>59</v>
      </c>
      <c r="D55" s="11" t="s">
        <v>459</v>
      </c>
      <c r="E55" s="11" t="s">
        <v>460</v>
      </c>
      <c r="F55" s="11" t="str">
        <f>TEXT(G55,"mmmm")</f>
        <v>febrero</v>
      </c>
      <c r="G55" s="13">
        <v>43867</v>
      </c>
      <c r="H55" s="11" t="s">
        <v>114</v>
      </c>
      <c r="I55" s="11" t="s">
        <v>218</v>
      </c>
      <c r="J55" s="11" t="s">
        <v>243</v>
      </c>
      <c r="K55" s="15" t="s">
        <v>461</v>
      </c>
      <c r="L55" s="11">
        <v>43232300</v>
      </c>
      <c r="M55" s="11" t="s">
        <v>462</v>
      </c>
      <c r="N55" s="14">
        <v>46492148</v>
      </c>
      <c r="O55" s="11">
        <v>18620</v>
      </c>
      <c r="P55" s="11" t="s">
        <v>88</v>
      </c>
      <c r="Q55" s="11" t="s">
        <v>69</v>
      </c>
      <c r="R55" s="11" t="s">
        <v>70</v>
      </c>
      <c r="S55" s="11" t="s">
        <v>463</v>
      </c>
      <c r="T55" s="11" t="str">
        <f>TEXT(U55,"mmmm")</f>
        <v>marzo</v>
      </c>
      <c r="U55" s="13">
        <v>43893</v>
      </c>
      <c r="V55" s="11" t="s">
        <v>224</v>
      </c>
      <c r="W55" s="11" t="s">
        <v>74</v>
      </c>
      <c r="X55" s="11" t="s">
        <v>75</v>
      </c>
      <c r="Y55" s="11" t="s">
        <v>464</v>
      </c>
      <c r="Z55" s="11">
        <v>830042244</v>
      </c>
      <c r="AA55" s="11">
        <v>1</v>
      </c>
      <c r="AB55" s="11">
        <v>75220</v>
      </c>
      <c r="AC55" s="9">
        <v>43893</v>
      </c>
      <c r="AD55" s="14">
        <v>46492148</v>
      </c>
      <c r="AE55" s="14">
        <v>0</v>
      </c>
      <c r="AF55" s="14">
        <v>0</v>
      </c>
      <c r="AG55" s="14">
        <v>0</v>
      </c>
      <c r="AH55" s="14">
        <f>+AD55+AE55+AF55+AG55</f>
        <v>46492148</v>
      </c>
      <c r="AI55" s="11" t="s">
        <v>109</v>
      </c>
      <c r="AJ55" s="9">
        <v>43895</v>
      </c>
      <c r="AK55" s="11" t="s">
        <v>465</v>
      </c>
      <c r="AL55" s="9">
        <v>43893</v>
      </c>
      <c r="AM55" s="9">
        <v>44196</v>
      </c>
      <c r="AN55" s="22">
        <f>+AM55-AL55</f>
        <v>303</v>
      </c>
      <c r="AO55" s="11" t="s">
        <v>466</v>
      </c>
      <c r="AP55" s="11">
        <v>40029680</v>
      </c>
      <c r="AQ55" s="14">
        <v>0</v>
      </c>
      <c r="AR55" s="9">
        <v>0</v>
      </c>
      <c r="AS55" s="14">
        <v>0</v>
      </c>
      <c r="AT55" s="9">
        <v>0</v>
      </c>
      <c r="AU55" s="14">
        <v>0</v>
      </c>
      <c r="AV55" s="9">
        <v>0</v>
      </c>
      <c r="AW55" s="14">
        <v>0</v>
      </c>
      <c r="AX55" s="9">
        <v>0</v>
      </c>
      <c r="AY55" s="14">
        <v>0</v>
      </c>
      <c r="AZ55" s="9">
        <v>0</v>
      </c>
      <c r="BA55" s="14">
        <v>0</v>
      </c>
      <c r="BB55" s="9">
        <v>0</v>
      </c>
      <c r="BC55" s="14">
        <f>+AD55+AQ55+AS55+AU55+AW55+AY55-BA55</f>
        <v>46492148</v>
      </c>
      <c r="BD55" s="11">
        <v>0</v>
      </c>
      <c r="BE55" s="9">
        <v>0</v>
      </c>
      <c r="BF55" s="11">
        <v>0</v>
      </c>
      <c r="BG55" s="8">
        <v>0</v>
      </c>
      <c r="BH55" s="11">
        <v>0</v>
      </c>
      <c r="BI55" s="9">
        <v>0</v>
      </c>
      <c r="BJ55" s="11">
        <v>0</v>
      </c>
      <c r="BK55" s="4">
        <v>0</v>
      </c>
      <c r="BL55" s="11">
        <f>+BD55+BF55+BH55+BJ55+AN55</f>
        <v>303</v>
      </c>
      <c r="BR55" s="18"/>
      <c r="BS55" s="18"/>
      <c r="BT55" s="18"/>
      <c r="BU55" s="18"/>
      <c r="BV55" s="18"/>
      <c r="BW55" s="18"/>
      <c r="BX55" s="18"/>
      <c r="BY55" s="18"/>
      <c r="BZ55" s="18"/>
      <c r="CA55" s="18"/>
      <c r="CB55" s="21" t="s">
        <v>144</v>
      </c>
      <c r="CC55" s="18"/>
      <c r="CD55" s="18" t="s">
        <v>940</v>
      </c>
    </row>
    <row r="56" spans="1:82" x14ac:dyDescent="0.25">
      <c r="A56" s="11" t="s">
        <v>58</v>
      </c>
      <c r="B56" s="11">
        <v>10</v>
      </c>
      <c r="C56" s="11" t="s">
        <v>126</v>
      </c>
      <c r="D56" s="11" t="s">
        <v>467</v>
      </c>
      <c r="E56" s="11" t="s">
        <v>468</v>
      </c>
      <c r="F56" s="11" t="str">
        <f>TEXT(G56,"mmmm")</f>
        <v>febrero</v>
      </c>
      <c r="G56" s="13">
        <v>43872</v>
      </c>
      <c r="H56" s="11" t="s">
        <v>114</v>
      </c>
      <c r="I56" s="11" t="s">
        <v>218</v>
      </c>
      <c r="J56" s="11" t="s">
        <v>209</v>
      </c>
      <c r="K56" s="15" t="s">
        <v>469</v>
      </c>
      <c r="L56" s="11">
        <v>801615</v>
      </c>
      <c r="M56" s="11" t="s">
        <v>338</v>
      </c>
      <c r="N56" s="14">
        <v>52500000</v>
      </c>
      <c r="O56" s="11">
        <v>13620</v>
      </c>
      <c r="P56" s="11" t="s">
        <v>268</v>
      </c>
      <c r="Q56" s="11" t="s">
        <v>69</v>
      </c>
      <c r="R56" s="11" t="s">
        <v>70</v>
      </c>
      <c r="S56" s="11" t="s">
        <v>470</v>
      </c>
      <c r="T56" s="11" t="str">
        <f>TEXT(U56,"mmmm")</f>
        <v>febrero</v>
      </c>
      <c r="U56" s="13">
        <v>43872</v>
      </c>
      <c r="V56" s="11" t="s">
        <v>224</v>
      </c>
      <c r="W56" s="11" t="s">
        <v>74</v>
      </c>
      <c r="X56" s="11" t="s">
        <v>75</v>
      </c>
      <c r="Y56" s="11" t="s">
        <v>471</v>
      </c>
      <c r="Z56" s="11">
        <v>900265378</v>
      </c>
      <c r="AA56" s="11">
        <v>0</v>
      </c>
      <c r="AB56" s="11">
        <v>54120</v>
      </c>
      <c r="AC56" s="9">
        <v>43872</v>
      </c>
      <c r="AD56" s="14">
        <v>52500000</v>
      </c>
      <c r="AE56" s="14">
        <v>0</v>
      </c>
      <c r="AF56" s="14">
        <v>0</v>
      </c>
      <c r="AG56" s="14">
        <v>0</v>
      </c>
      <c r="AH56" s="14">
        <f>+AD56+AE56+AF56+AG56</f>
        <v>52500000</v>
      </c>
      <c r="AI56" s="11" t="s">
        <v>77</v>
      </c>
      <c r="AJ56" s="9">
        <v>0</v>
      </c>
      <c r="AK56" s="11" t="s">
        <v>78</v>
      </c>
      <c r="AL56" s="9">
        <v>43872</v>
      </c>
      <c r="AM56" s="9">
        <v>44074</v>
      </c>
      <c r="AN56" s="22">
        <f>+AM56-AL56</f>
        <v>202</v>
      </c>
      <c r="AO56" s="11" t="s">
        <v>214</v>
      </c>
      <c r="AP56" s="11">
        <v>39774921</v>
      </c>
      <c r="AQ56" s="14">
        <v>0</v>
      </c>
      <c r="AR56" s="9">
        <v>0</v>
      </c>
      <c r="AS56" s="14">
        <v>0</v>
      </c>
      <c r="AT56" s="9">
        <v>0</v>
      </c>
      <c r="AU56" s="14">
        <v>0</v>
      </c>
      <c r="AV56" s="9">
        <v>0</v>
      </c>
      <c r="AW56" s="14">
        <v>0</v>
      </c>
      <c r="AX56" s="9">
        <v>0</v>
      </c>
      <c r="AY56" s="14">
        <v>0</v>
      </c>
      <c r="AZ56" s="9">
        <v>0</v>
      </c>
      <c r="BA56" s="14">
        <v>0</v>
      </c>
      <c r="BB56" s="9">
        <v>0</v>
      </c>
      <c r="BC56" s="14">
        <f>+AD56+AQ56+AS56+AU56+AW56+AY56-BA56</f>
        <v>52500000</v>
      </c>
      <c r="BD56" s="11">
        <v>0</v>
      </c>
      <c r="BE56" s="9">
        <v>0</v>
      </c>
      <c r="BF56" s="11">
        <v>0</v>
      </c>
      <c r="BG56" s="8">
        <v>0</v>
      </c>
      <c r="BH56" s="11">
        <v>0</v>
      </c>
      <c r="BI56" s="9">
        <v>0</v>
      </c>
      <c r="BJ56" s="11">
        <v>0</v>
      </c>
      <c r="BK56" s="4">
        <v>0</v>
      </c>
      <c r="BL56" s="11">
        <f>+BD56+BF56+BH56+BJ56+AN56</f>
        <v>202</v>
      </c>
      <c r="BR56" s="18"/>
      <c r="BS56" s="18"/>
      <c r="BT56" s="18"/>
      <c r="BU56" s="18"/>
      <c r="BV56" s="18"/>
      <c r="BW56" s="18"/>
      <c r="BX56" s="18"/>
      <c r="BY56" s="18"/>
      <c r="BZ56" s="18"/>
      <c r="CA56" s="18"/>
      <c r="CB56" s="21" t="s">
        <v>941</v>
      </c>
      <c r="CC56" s="18"/>
      <c r="CD56" s="18" t="s">
        <v>942</v>
      </c>
    </row>
    <row r="57" spans="1:82" x14ac:dyDescent="0.25">
      <c r="A57" s="11" t="s">
        <v>58</v>
      </c>
      <c r="B57" s="11">
        <v>24</v>
      </c>
      <c r="C57" s="11" t="s">
        <v>98</v>
      </c>
      <c r="D57" s="11" t="s">
        <v>472</v>
      </c>
      <c r="E57" s="11" t="s">
        <v>473</v>
      </c>
      <c r="F57" s="11" t="str">
        <f>TEXT(G57,"mmmm")</f>
        <v>febrero</v>
      </c>
      <c r="G57" s="13">
        <v>43873</v>
      </c>
      <c r="H57" s="11" t="s">
        <v>114</v>
      </c>
      <c r="I57" s="11" t="s">
        <v>218</v>
      </c>
      <c r="J57" s="11" t="s">
        <v>102</v>
      </c>
      <c r="K57" s="15" t="s">
        <v>474</v>
      </c>
      <c r="L57" s="11">
        <v>80161500</v>
      </c>
      <c r="M57" s="11" t="s">
        <v>475</v>
      </c>
      <c r="N57" s="14">
        <v>33600000</v>
      </c>
      <c r="O57" s="11">
        <v>13420</v>
      </c>
      <c r="P57" s="11" t="s">
        <v>252</v>
      </c>
      <c r="Q57" s="11" t="s">
        <v>69</v>
      </c>
      <c r="R57" s="11" t="s">
        <v>70</v>
      </c>
      <c r="S57" s="11" t="s">
        <v>476</v>
      </c>
      <c r="T57" s="11" t="str">
        <f>TEXT(U57,"mmmm")</f>
        <v>febrero</v>
      </c>
      <c r="U57" s="13">
        <v>43875</v>
      </c>
      <c r="V57" s="11" t="s">
        <v>224</v>
      </c>
      <c r="W57" s="11" t="s">
        <v>74</v>
      </c>
      <c r="X57" s="11" t="s">
        <v>75</v>
      </c>
      <c r="Y57" s="11" t="s">
        <v>477</v>
      </c>
      <c r="Z57" s="11">
        <v>1032434072</v>
      </c>
      <c r="AA57" s="11"/>
      <c r="AB57" s="11">
        <v>58120</v>
      </c>
      <c r="AC57" s="9">
        <v>43875</v>
      </c>
      <c r="AD57" s="14">
        <v>33600000</v>
      </c>
      <c r="AE57" s="14">
        <v>0</v>
      </c>
      <c r="AF57" s="14">
        <v>0</v>
      </c>
      <c r="AG57" s="14">
        <v>0</v>
      </c>
      <c r="AH57" s="14">
        <f>+AD57+AE57+AF57+AG57</f>
        <v>33600000</v>
      </c>
      <c r="AI57" s="11" t="s">
        <v>77</v>
      </c>
      <c r="AJ57" s="9">
        <v>0</v>
      </c>
      <c r="AK57" s="11" t="s">
        <v>78</v>
      </c>
      <c r="AL57" s="9">
        <v>43875</v>
      </c>
      <c r="AM57" s="9">
        <v>44117</v>
      </c>
      <c r="AN57" s="22">
        <f>+AM57-AL57</f>
        <v>242</v>
      </c>
      <c r="AO57" s="11" t="s">
        <v>478</v>
      </c>
      <c r="AP57" s="11">
        <v>80824742</v>
      </c>
      <c r="AQ57" s="14">
        <v>0</v>
      </c>
      <c r="AR57" s="9">
        <v>0</v>
      </c>
      <c r="AS57" s="14">
        <v>0</v>
      </c>
      <c r="AT57" s="9">
        <v>0</v>
      </c>
      <c r="AU57" s="14">
        <v>0</v>
      </c>
      <c r="AV57" s="9">
        <v>0</v>
      </c>
      <c r="AW57" s="14">
        <v>0</v>
      </c>
      <c r="AX57" s="9">
        <v>0</v>
      </c>
      <c r="AY57" s="14">
        <v>0</v>
      </c>
      <c r="AZ57" s="9">
        <v>0</v>
      </c>
      <c r="BA57" s="14">
        <v>0</v>
      </c>
      <c r="BB57" s="9">
        <v>0</v>
      </c>
      <c r="BC57" s="14">
        <f>+AD57+AQ57+AS57+AU57+AW57+AY57-BA57</f>
        <v>33600000</v>
      </c>
      <c r="BD57" s="11">
        <v>0</v>
      </c>
      <c r="BE57" s="9">
        <v>0</v>
      </c>
      <c r="BF57" s="11">
        <v>0</v>
      </c>
      <c r="BG57" s="8">
        <v>0</v>
      </c>
      <c r="BH57" s="11">
        <v>0</v>
      </c>
      <c r="BI57" s="9">
        <v>0</v>
      </c>
      <c r="BJ57" s="11">
        <v>0</v>
      </c>
      <c r="BK57" s="4">
        <v>0</v>
      </c>
      <c r="BL57" s="11">
        <f>+BD57+BF57+BH57+BJ57+AN57</f>
        <v>242</v>
      </c>
      <c r="BR57" s="18"/>
      <c r="BS57" s="18"/>
      <c r="BT57" s="18"/>
      <c r="BU57" s="18"/>
      <c r="BV57" s="18"/>
      <c r="BW57" s="18"/>
      <c r="BX57" s="18"/>
      <c r="BY57" s="18"/>
      <c r="BZ57" s="18"/>
      <c r="CA57" s="18"/>
      <c r="CB57" s="21" t="s">
        <v>374</v>
      </c>
      <c r="CC57" s="18"/>
      <c r="CD57" s="18" t="s">
        <v>95</v>
      </c>
    </row>
    <row r="58" spans="1:82" x14ac:dyDescent="0.25">
      <c r="A58" s="11" t="s">
        <v>58</v>
      </c>
      <c r="B58" s="11">
        <v>57</v>
      </c>
      <c r="C58" s="11" t="s">
        <v>184</v>
      </c>
      <c r="D58" s="11" t="s">
        <v>479</v>
      </c>
      <c r="E58" s="11" t="s">
        <v>480</v>
      </c>
      <c r="F58" s="11" t="str">
        <f>TEXT(G58,"mmmm")</f>
        <v>febrero</v>
      </c>
      <c r="G58" s="13">
        <v>43873</v>
      </c>
      <c r="H58" s="11" t="s">
        <v>114</v>
      </c>
      <c r="I58" s="11" t="s">
        <v>218</v>
      </c>
      <c r="J58" s="11" t="s">
        <v>102</v>
      </c>
      <c r="K58" s="15" t="s">
        <v>481</v>
      </c>
      <c r="L58" s="11">
        <v>80161504</v>
      </c>
      <c r="M58" s="11"/>
      <c r="N58" s="14">
        <v>45500000</v>
      </c>
      <c r="O58" s="11">
        <v>19720</v>
      </c>
      <c r="P58" s="11" t="s">
        <v>221</v>
      </c>
      <c r="Q58" s="11" t="s">
        <v>69</v>
      </c>
      <c r="R58" s="11" t="s">
        <v>70</v>
      </c>
      <c r="S58" s="11" t="s">
        <v>482</v>
      </c>
      <c r="T58" s="11" t="str">
        <f>TEXT(U58,"mmmm")</f>
        <v>febrero</v>
      </c>
      <c r="U58" s="13">
        <v>43885</v>
      </c>
      <c r="V58" s="11" t="s">
        <v>224</v>
      </c>
      <c r="W58" s="11" t="s">
        <v>74</v>
      </c>
      <c r="X58" s="11" t="s">
        <v>75</v>
      </c>
      <c r="Y58" s="11" t="s">
        <v>483</v>
      </c>
      <c r="Z58" s="11">
        <v>24348352</v>
      </c>
      <c r="AA58" s="11"/>
      <c r="AB58" s="11">
        <v>66020</v>
      </c>
      <c r="AC58" s="9">
        <v>43886</v>
      </c>
      <c r="AD58" s="14">
        <v>45500000</v>
      </c>
      <c r="AE58" s="14">
        <v>0</v>
      </c>
      <c r="AF58" s="14">
        <v>0</v>
      </c>
      <c r="AG58" s="14">
        <v>0</v>
      </c>
      <c r="AH58" s="14">
        <f>+AD58+AE58+AF58+AG58</f>
        <v>45500000</v>
      </c>
      <c r="AI58" s="11" t="s">
        <v>78</v>
      </c>
      <c r="AJ58" s="9">
        <v>0</v>
      </c>
      <c r="AK58" s="11" t="s">
        <v>78</v>
      </c>
      <c r="AL58" s="9">
        <v>43885</v>
      </c>
      <c r="AM58" s="9">
        <v>44067</v>
      </c>
      <c r="AN58" s="22">
        <f>+AM58-AL58</f>
        <v>182</v>
      </c>
      <c r="AO58" s="11" t="s">
        <v>233</v>
      </c>
      <c r="AP58" s="11">
        <v>79572017</v>
      </c>
      <c r="AQ58" s="14">
        <v>0</v>
      </c>
      <c r="AR58" s="9">
        <v>0</v>
      </c>
      <c r="AS58" s="14">
        <v>0</v>
      </c>
      <c r="AT58" s="9">
        <v>0</v>
      </c>
      <c r="AU58" s="14">
        <v>0</v>
      </c>
      <c r="AV58" s="9">
        <v>0</v>
      </c>
      <c r="AW58" s="14">
        <v>0</v>
      </c>
      <c r="AX58" s="9">
        <v>0</v>
      </c>
      <c r="AY58" s="14">
        <v>0</v>
      </c>
      <c r="AZ58" s="9">
        <v>0</v>
      </c>
      <c r="BA58" s="14">
        <v>0</v>
      </c>
      <c r="BB58" s="9">
        <v>0</v>
      </c>
      <c r="BC58" s="14">
        <f>+AD58+AQ58+AS58+AU58+AW58+AY58-BA58</f>
        <v>45500000</v>
      </c>
      <c r="BD58" s="11">
        <v>0</v>
      </c>
      <c r="BE58" s="9">
        <v>0</v>
      </c>
      <c r="BF58" s="11">
        <v>0</v>
      </c>
      <c r="BG58" s="8">
        <v>0</v>
      </c>
      <c r="BH58" s="11">
        <v>0</v>
      </c>
      <c r="BI58" s="9">
        <v>0</v>
      </c>
      <c r="BJ58" s="11">
        <v>0</v>
      </c>
      <c r="BK58" s="4">
        <v>0</v>
      </c>
      <c r="BL58" s="11">
        <f>+BD58+BF58+BH58+BJ58+AN58</f>
        <v>182</v>
      </c>
      <c r="BR58" s="18"/>
      <c r="BS58" s="18"/>
      <c r="BT58" s="18"/>
      <c r="BU58" s="18"/>
      <c r="BV58" s="18"/>
      <c r="BW58" s="18"/>
      <c r="BX58" s="18"/>
      <c r="BY58" s="18"/>
      <c r="BZ58" s="18"/>
      <c r="CA58" s="18"/>
      <c r="CB58" s="21" t="s">
        <v>528</v>
      </c>
      <c r="CC58" s="18"/>
      <c r="CD58" s="18" t="s">
        <v>943</v>
      </c>
    </row>
    <row r="59" spans="1:82" x14ac:dyDescent="0.25">
      <c r="A59" s="11" t="s">
        <v>58</v>
      </c>
      <c r="B59" s="11">
        <v>26</v>
      </c>
      <c r="C59" s="11" t="s">
        <v>98</v>
      </c>
      <c r="D59" s="11" t="s">
        <v>484</v>
      </c>
      <c r="E59" s="11" t="s">
        <v>485</v>
      </c>
      <c r="F59" s="11" t="str">
        <f>TEXT(G59,"mmmm")</f>
        <v>febrero</v>
      </c>
      <c r="G59" s="13">
        <v>43874</v>
      </c>
      <c r="H59" s="11" t="s">
        <v>114</v>
      </c>
      <c r="I59" s="11" t="s">
        <v>218</v>
      </c>
      <c r="J59" s="11" t="s">
        <v>102</v>
      </c>
      <c r="K59" s="15" t="s">
        <v>486</v>
      </c>
      <c r="L59" s="11">
        <v>80161500</v>
      </c>
      <c r="M59" s="11" t="s">
        <v>284</v>
      </c>
      <c r="N59" s="14">
        <v>14700000</v>
      </c>
      <c r="O59" s="11">
        <v>20220</v>
      </c>
      <c r="P59" s="11" t="s">
        <v>487</v>
      </c>
      <c r="Q59" s="11" t="s">
        <v>69</v>
      </c>
      <c r="R59" s="11" t="s">
        <v>70</v>
      </c>
      <c r="S59" s="11" t="s">
        <v>488</v>
      </c>
      <c r="T59" s="11" t="str">
        <f>TEXT(U59,"mmmm")</f>
        <v>febrero</v>
      </c>
      <c r="U59" s="13">
        <v>43880</v>
      </c>
      <c r="V59" s="11" t="s">
        <v>224</v>
      </c>
      <c r="W59" s="11" t="s">
        <v>74</v>
      </c>
      <c r="X59" s="11" t="s">
        <v>75</v>
      </c>
      <c r="Y59" s="11" t="s">
        <v>489</v>
      </c>
      <c r="Z59" s="11">
        <v>1020815754</v>
      </c>
      <c r="AA59" s="11"/>
      <c r="AB59" s="11">
        <v>61920</v>
      </c>
      <c r="AC59" s="9">
        <v>43880</v>
      </c>
      <c r="AD59" s="14">
        <v>14700000</v>
      </c>
      <c r="AE59" s="14">
        <v>0</v>
      </c>
      <c r="AF59" s="14">
        <v>0</v>
      </c>
      <c r="AG59" s="14">
        <v>0</v>
      </c>
      <c r="AH59" s="14">
        <f>+AD59+AE59+AF59+AG59</f>
        <v>14700000</v>
      </c>
      <c r="AI59" s="11" t="s">
        <v>77</v>
      </c>
      <c r="AJ59" s="9">
        <v>3</v>
      </c>
      <c r="AK59" s="11" t="s">
        <v>78</v>
      </c>
      <c r="AL59" s="9">
        <v>43880</v>
      </c>
      <c r="AM59" s="9">
        <v>44092</v>
      </c>
      <c r="AN59" s="22">
        <f>+AM59-AL59</f>
        <v>212</v>
      </c>
      <c r="AO59" s="11" t="s">
        <v>478</v>
      </c>
      <c r="AP59" s="11">
        <v>80824742</v>
      </c>
      <c r="AQ59" s="14">
        <v>0</v>
      </c>
      <c r="AR59" s="9">
        <v>0</v>
      </c>
      <c r="AS59" s="14">
        <v>0</v>
      </c>
      <c r="AT59" s="9">
        <v>0</v>
      </c>
      <c r="AU59" s="14">
        <v>0</v>
      </c>
      <c r="AV59" s="9">
        <v>0</v>
      </c>
      <c r="AW59" s="14">
        <v>0</v>
      </c>
      <c r="AX59" s="9">
        <v>0</v>
      </c>
      <c r="AY59" s="14">
        <v>0</v>
      </c>
      <c r="AZ59" s="9">
        <v>0</v>
      </c>
      <c r="BA59" s="14">
        <v>0</v>
      </c>
      <c r="BB59" s="9">
        <v>0</v>
      </c>
      <c r="BC59" s="14">
        <f>+AD59+AQ59+AS59+AU59+AW59+AY59-BA59</f>
        <v>14700000</v>
      </c>
      <c r="BD59" s="11">
        <v>0</v>
      </c>
      <c r="BE59" s="9">
        <v>0</v>
      </c>
      <c r="BF59" s="11">
        <v>0</v>
      </c>
      <c r="BG59" s="8">
        <v>0</v>
      </c>
      <c r="BH59" s="11">
        <v>0</v>
      </c>
      <c r="BI59" s="9">
        <v>0</v>
      </c>
      <c r="BJ59" s="11">
        <v>0</v>
      </c>
      <c r="BK59" s="4">
        <v>0</v>
      </c>
      <c r="BL59" s="11">
        <f>+BD59+BF59+BH59+BJ59+AN59</f>
        <v>212</v>
      </c>
      <c r="BR59" s="18"/>
      <c r="BS59" s="18"/>
      <c r="BT59" s="18"/>
      <c r="BU59" s="18"/>
      <c r="BV59" s="18"/>
      <c r="BW59" s="18"/>
      <c r="BX59" s="18"/>
      <c r="BY59" s="18"/>
      <c r="BZ59" s="18"/>
      <c r="CA59" s="18"/>
      <c r="CB59" s="21" t="s">
        <v>944</v>
      </c>
      <c r="CC59" s="18"/>
      <c r="CD59" s="18" t="s">
        <v>945</v>
      </c>
    </row>
    <row r="60" spans="1:82" x14ac:dyDescent="0.25">
      <c r="A60" s="11" t="s">
        <v>58</v>
      </c>
      <c r="B60" s="11">
        <v>30</v>
      </c>
      <c r="C60" s="11" t="s">
        <v>184</v>
      </c>
      <c r="D60" s="11" t="s">
        <v>490</v>
      </c>
      <c r="E60" s="11" t="s">
        <v>491</v>
      </c>
      <c r="F60" s="11" t="str">
        <f>TEXT(G60,"mmmm")</f>
        <v>febrero</v>
      </c>
      <c r="G60" s="13">
        <v>43874</v>
      </c>
      <c r="H60" s="11" t="s">
        <v>114</v>
      </c>
      <c r="I60" s="11" t="s">
        <v>218</v>
      </c>
      <c r="J60" s="11" t="s">
        <v>102</v>
      </c>
      <c r="K60" s="15" t="s">
        <v>492</v>
      </c>
      <c r="L60" s="11">
        <v>80161504</v>
      </c>
      <c r="M60" s="11" t="s">
        <v>267</v>
      </c>
      <c r="N60" s="14">
        <v>14000000</v>
      </c>
      <c r="O60" s="11">
        <v>20520</v>
      </c>
      <c r="P60" s="11" t="s">
        <v>493</v>
      </c>
      <c r="Q60" s="11" t="s">
        <v>69</v>
      </c>
      <c r="R60" s="11" t="s">
        <v>70</v>
      </c>
      <c r="S60" s="11" t="s">
        <v>494</v>
      </c>
      <c r="T60" s="11" t="str">
        <f>TEXT(U60,"mmmm")</f>
        <v>febrero</v>
      </c>
      <c r="U60" s="13">
        <v>43879</v>
      </c>
      <c r="V60" s="11" t="s">
        <v>224</v>
      </c>
      <c r="W60" s="11" t="s">
        <v>74</v>
      </c>
      <c r="X60" s="11" t="s">
        <v>75</v>
      </c>
      <c r="Y60" s="11" t="s">
        <v>495</v>
      </c>
      <c r="Z60" s="11">
        <v>1026298001</v>
      </c>
      <c r="AA60" s="11"/>
      <c r="AB60" s="11">
        <v>61220</v>
      </c>
      <c r="AC60" s="9">
        <v>43879</v>
      </c>
      <c r="AD60" s="14">
        <v>14000000</v>
      </c>
      <c r="AE60" s="14">
        <v>0</v>
      </c>
      <c r="AF60" s="14">
        <v>0</v>
      </c>
      <c r="AG60" s="14">
        <v>0</v>
      </c>
      <c r="AH60" s="14">
        <f>+AD60+AE60+AF60+AG60</f>
        <v>14000000</v>
      </c>
      <c r="AI60" s="11" t="s">
        <v>77</v>
      </c>
      <c r="AJ60" s="9">
        <v>0</v>
      </c>
      <c r="AK60" s="11" t="s">
        <v>78</v>
      </c>
      <c r="AL60" s="9">
        <v>43879</v>
      </c>
      <c r="AM60" s="9">
        <v>44092</v>
      </c>
      <c r="AN60" s="22">
        <f>+AM60-AL60</f>
        <v>213</v>
      </c>
      <c r="AO60" s="11" t="s">
        <v>496</v>
      </c>
      <c r="AP60" s="11">
        <v>79887201</v>
      </c>
      <c r="AQ60" s="14">
        <v>0</v>
      </c>
      <c r="AR60" s="9">
        <v>0</v>
      </c>
      <c r="AS60" s="14">
        <v>0</v>
      </c>
      <c r="AT60" s="9">
        <v>0</v>
      </c>
      <c r="AU60" s="14">
        <v>0</v>
      </c>
      <c r="AV60" s="9">
        <v>0</v>
      </c>
      <c r="AW60" s="14">
        <v>0</v>
      </c>
      <c r="AX60" s="9">
        <v>0</v>
      </c>
      <c r="AY60" s="14">
        <v>0</v>
      </c>
      <c r="AZ60" s="9">
        <v>0</v>
      </c>
      <c r="BA60" s="14">
        <v>0</v>
      </c>
      <c r="BB60" s="9">
        <v>0</v>
      </c>
      <c r="BC60" s="14">
        <f>+AD60+AQ60+AS60+AU60+AW60+AY60-BA60</f>
        <v>14000000</v>
      </c>
      <c r="BD60" s="11">
        <v>0</v>
      </c>
      <c r="BE60" s="9">
        <v>0</v>
      </c>
      <c r="BF60" s="11">
        <v>0</v>
      </c>
      <c r="BG60" s="8">
        <v>0</v>
      </c>
      <c r="BH60" s="11">
        <v>0</v>
      </c>
      <c r="BI60" s="9">
        <v>0</v>
      </c>
      <c r="BJ60" s="11">
        <v>0</v>
      </c>
      <c r="BK60" s="4">
        <v>0</v>
      </c>
      <c r="BL60" s="11">
        <f>+BD60+BF60+BH60+BJ60+AN60</f>
        <v>213</v>
      </c>
      <c r="BR60" s="18"/>
      <c r="BS60" s="18"/>
      <c r="BT60" s="18"/>
      <c r="BU60" s="18"/>
      <c r="BV60" s="18"/>
      <c r="BW60" s="18"/>
      <c r="BX60" s="18"/>
      <c r="BY60" s="18"/>
      <c r="BZ60" s="18"/>
      <c r="CA60" s="18"/>
      <c r="CB60" s="21" t="s">
        <v>946</v>
      </c>
      <c r="CC60" s="18"/>
      <c r="CD60" s="18" t="s">
        <v>947</v>
      </c>
    </row>
    <row r="61" spans="1:82" x14ac:dyDescent="0.25">
      <c r="A61" s="11" t="s">
        <v>58</v>
      </c>
      <c r="B61" s="11">
        <v>50</v>
      </c>
      <c r="C61" s="11" t="s">
        <v>59</v>
      </c>
      <c r="D61" s="11" t="s">
        <v>497</v>
      </c>
      <c r="E61" s="11" t="s">
        <v>498</v>
      </c>
      <c r="F61" s="11" t="str">
        <f>TEXT(G61,"mmmm")</f>
        <v>febrero</v>
      </c>
      <c r="G61" s="13">
        <v>43874</v>
      </c>
      <c r="H61" s="11" t="s">
        <v>114</v>
      </c>
      <c r="I61" s="11" t="s">
        <v>250</v>
      </c>
      <c r="J61" s="11" t="s">
        <v>265</v>
      </c>
      <c r="K61" s="15" t="s">
        <v>499</v>
      </c>
      <c r="L61" s="11" t="s">
        <v>500</v>
      </c>
      <c r="M61" s="11" t="s">
        <v>501</v>
      </c>
      <c r="N61" s="14">
        <v>60179910</v>
      </c>
      <c r="O61" s="11">
        <v>13920</v>
      </c>
      <c r="P61" s="11" t="s">
        <v>277</v>
      </c>
      <c r="Q61" s="11" t="s">
        <v>69</v>
      </c>
      <c r="R61" s="11" t="s">
        <v>70</v>
      </c>
      <c r="S61" s="11" t="s">
        <v>502</v>
      </c>
      <c r="T61" s="11" t="str">
        <f>TEXT(U61,"mmmm")</f>
        <v>febrero</v>
      </c>
      <c r="U61" s="13">
        <v>43879</v>
      </c>
      <c r="V61" s="11" t="s">
        <v>254</v>
      </c>
      <c r="W61" s="11" t="s">
        <v>74</v>
      </c>
      <c r="X61" s="11" t="s">
        <v>75</v>
      </c>
      <c r="Y61" s="11" t="s">
        <v>503</v>
      </c>
      <c r="Z61" s="11">
        <v>830072071</v>
      </c>
      <c r="AA61" s="11">
        <v>2</v>
      </c>
      <c r="AB61" s="11">
        <v>60320</v>
      </c>
      <c r="AC61" s="9">
        <v>43879</v>
      </c>
      <c r="AD61" s="14">
        <v>60179910</v>
      </c>
      <c r="AE61" s="14">
        <v>0</v>
      </c>
      <c r="AF61" s="14">
        <v>0</v>
      </c>
      <c r="AG61" s="14">
        <v>0</v>
      </c>
      <c r="AH61" s="14">
        <f>+AD61+AE61+AF61+AG61</f>
        <v>60179910</v>
      </c>
      <c r="AI61" s="11" t="s">
        <v>77</v>
      </c>
      <c r="AJ61" s="9">
        <v>0</v>
      </c>
      <c r="AK61" s="11" t="s">
        <v>78</v>
      </c>
      <c r="AL61" s="9">
        <v>43879</v>
      </c>
      <c r="AM61" s="9">
        <v>44196</v>
      </c>
      <c r="AN61" s="22">
        <f>+AM61-AL61</f>
        <v>317</v>
      </c>
      <c r="AO61" s="11" t="s">
        <v>271</v>
      </c>
      <c r="AP61" s="11">
        <v>94486941</v>
      </c>
      <c r="AQ61" s="14">
        <v>0</v>
      </c>
      <c r="AR61" s="9">
        <v>0</v>
      </c>
      <c r="AS61" s="14">
        <v>0</v>
      </c>
      <c r="AT61" s="9">
        <v>0</v>
      </c>
      <c r="AU61" s="14">
        <v>0</v>
      </c>
      <c r="AV61" s="9">
        <v>0</v>
      </c>
      <c r="AW61" s="14">
        <v>0</v>
      </c>
      <c r="AX61" s="9">
        <v>0</v>
      </c>
      <c r="AY61" s="14">
        <v>0</v>
      </c>
      <c r="AZ61" s="9">
        <v>0</v>
      </c>
      <c r="BA61" s="14">
        <v>0</v>
      </c>
      <c r="BB61" s="9">
        <v>0</v>
      </c>
      <c r="BC61" s="14">
        <f>+AD61+AQ61+AS61+AU61+AW61+AY61-BA61</f>
        <v>60179910</v>
      </c>
      <c r="BD61" s="11">
        <v>0</v>
      </c>
      <c r="BE61" s="9">
        <v>0</v>
      </c>
      <c r="BF61" s="11">
        <v>0</v>
      </c>
      <c r="BG61" s="8">
        <v>0</v>
      </c>
      <c r="BH61" s="11">
        <v>0</v>
      </c>
      <c r="BI61" s="9">
        <v>0</v>
      </c>
      <c r="BJ61" s="11">
        <v>0</v>
      </c>
      <c r="BK61" s="4">
        <v>0</v>
      </c>
      <c r="BL61" s="11">
        <f>+BD61+BF61+BH61+BJ61+AN61</f>
        <v>317</v>
      </c>
      <c r="BR61" s="18"/>
      <c r="BS61" s="18"/>
      <c r="BT61" s="18"/>
      <c r="BU61" s="18"/>
      <c r="BV61" s="18"/>
      <c r="BW61" s="18"/>
      <c r="BX61" s="18"/>
      <c r="BY61" s="18"/>
      <c r="BZ61" s="18"/>
      <c r="CA61" s="18"/>
      <c r="CB61" s="21" t="s">
        <v>948</v>
      </c>
      <c r="CC61" s="18"/>
      <c r="CD61" s="18" t="s">
        <v>78</v>
      </c>
    </row>
    <row r="62" spans="1:82" x14ac:dyDescent="0.25">
      <c r="A62" s="11" t="s">
        <v>58</v>
      </c>
      <c r="B62" s="11">
        <v>195</v>
      </c>
      <c r="C62" s="11" t="s">
        <v>126</v>
      </c>
      <c r="D62" s="11" t="s">
        <v>504</v>
      </c>
      <c r="E62" s="11" t="s">
        <v>505</v>
      </c>
      <c r="F62" s="11" t="str">
        <f>TEXT(G62,"mmmm")</f>
        <v>febrero</v>
      </c>
      <c r="G62" s="13">
        <v>43874</v>
      </c>
      <c r="H62" s="11" t="s">
        <v>114</v>
      </c>
      <c r="I62" s="11" t="s">
        <v>218</v>
      </c>
      <c r="J62" s="11" t="s">
        <v>229</v>
      </c>
      <c r="K62" s="15" t="s">
        <v>506</v>
      </c>
      <c r="L62" s="11">
        <v>801615</v>
      </c>
      <c r="M62" s="11" t="s">
        <v>338</v>
      </c>
      <c r="N62" s="14">
        <v>84800000</v>
      </c>
      <c r="O62" s="11">
        <v>21220</v>
      </c>
      <c r="P62" s="11" t="s">
        <v>339</v>
      </c>
      <c r="Q62" s="11" t="s">
        <v>69</v>
      </c>
      <c r="R62" s="11" t="s">
        <v>70</v>
      </c>
      <c r="S62" s="11" t="s">
        <v>507</v>
      </c>
      <c r="T62" s="11" t="str">
        <f>TEXT(U62,"mmmm")</f>
        <v>febrero</v>
      </c>
      <c r="U62" s="13">
        <v>43881</v>
      </c>
      <c r="V62" s="11" t="s">
        <v>224</v>
      </c>
      <c r="W62" s="11" t="s">
        <v>74</v>
      </c>
      <c r="X62" s="11" t="s">
        <v>75</v>
      </c>
      <c r="Y62" s="11" t="s">
        <v>508</v>
      </c>
      <c r="Z62" s="11">
        <v>91488404</v>
      </c>
      <c r="AA62" s="11"/>
      <c r="AB62" s="11">
        <v>67320</v>
      </c>
      <c r="AC62" s="9">
        <v>43887</v>
      </c>
      <c r="AD62" s="14">
        <v>84800000</v>
      </c>
      <c r="AE62" s="14">
        <v>0</v>
      </c>
      <c r="AF62" s="14">
        <v>0</v>
      </c>
      <c r="AG62" s="14">
        <v>0</v>
      </c>
      <c r="AH62" s="14">
        <f>+AD62+AE62+AF62+AG62</f>
        <v>84800000</v>
      </c>
      <c r="AI62" s="11" t="s">
        <v>77</v>
      </c>
      <c r="AJ62" s="9">
        <v>0</v>
      </c>
      <c r="AK62" s="11" t="s">
        <v>78</v>
      </c>
      <c r="AL62" s="9">
        <v>43887</v>
      </c>
      <c r="AM62" s="9">
        <v>44196</v>
      </c>
      <c r="AN62" s="22">
        <f>+AM62-AL62</f>
        <v>309</v>
      </c>
      <c r="AO62" s="11" t="s">
        <v>509</v>
      </c>
      <c r="AP62" s="11">
        <v>79572017</v>
      </c>
      <c r="AQ62" s="14">
        <v>0</v>
      </c>
      <c r="AR62" s="9">
        <v>0</v>
      </c>
      <c r="AS62" s="14">
        <v>0</v>
      </c>
      <c r="AT62" s="9">
        <v>0</v>
      </c>
      <c r="AU62" s="14">
        <v>0</v>
      </c>
      <c r="AV62" s="9">
        <v>0</v>
      </c>
      <c r="AW62" s="14">
        <v>0</v>
      </c>
      <c r="AX62" s="9">
        <v>0</v>
      </c>
      <c r="AY62" s="14">
        <v>0</v>
      </c>
      <c r="AZ62" s="9">
        <v>0</v>
      </c>
      <c r="BA62" s="14">
        <v>0</v>
      </c>
      <c r="BB62" s="9">
        <v>0</v>
      </c>
      <c r="BC62" s="14">
        <f>+AD62+AQ62+AS62+AU62+AW62+AY62-BA62</f>
        <v>84800000</v>
      </c>
      <c r="BD62" s="11">
        <v>0</v>
      </c>
      <c r="BE62" s="9">
        <v>0</v>
      </c>
      <c r="BF62" s="11">
        <v>0</v>
      </c>
      <c r="BG62" s="8">
        <v>0</v>
      </c>
      <c r="BH62" s="11">
        <v>0</v>
      </c>
      <c r="BI62" s="9">
        <v>0</v>
      </c>
      <c r="BJ62" s="11">
        <v>0</v>
      </c>
      <c r="BK62" s="4">
        <v>0</v>
      </c>
      <c r="BL62" s="11">
        <f>+BD62+BF62+BH62+BJ62+AN62</f>
        <v>309</v>
      </c>
      <c r="BR62" s="18"/>
      <c r="BS62" s="18"/>
      <c r="BT62" s="18"/>
      <c r="BU62" s="18"/>
      <c r="BV62" s="18"/>
      <c r="BW62" s="18"/>
      <c r="BX62" s="18"/>
      <c r="BY62" s="18"/>
      <c r="BZ62" s="18"/>
      <c r="CA62" s="18"/>
      <c r="CB62" s="21" t="s">
        <v>165</v>
      </c>
      <c r="CC62" s="18"/>
      <c r="CD62" s="18"/>
    </row>
    <row r="63" spans="1:82" x14ac:dyDescent="0.25">
      <c r="A63" s="11" t="s">
        <v>58</v>
      </c>
      <c r="B63" s="11">
        <v>28</v>
      </c>
      <c r="C63" s="11" t="s">
        <v>98</v>
      </c>
      <c r="D63" s="11" t="s">
        <v>510</v>
      </c>
      <c r="E63" s="11" t="s">
        <v>511</v>
      </c>
      <c r="F63" s="11" t="str">
        <f>TEXT(G63,"mmmm")</f>
        <v>febrero</v>
      </c>
      <c r="G63" s="13">
        <v>43875</v>
      </c>
      <c r="H63" s="11" t="s">
        <v>114</v>
      </c>
      <c r="I63" s="11" t="s">
        <v>218</v>
      </c>
      <c r="J63" s="11" t="s">
        <v>102</v>
      </c>
      <c r="K63" s="15" t="s">
        <v>512</v>
      </c>
      <c r="L63" s="11">
        <v>80161500</v>
      </c>
      <c r="M63" s="11" t="s">
        <v>284</v>
      </c>
      <c r="N63" s="14">
        <v>27300000</v>
      </c>
      <c r="O63" s="11">
        <v>20420</v>
      </c>
      <c r="P63" s="11" t="s">
        <v>487</v>
      </c>
      <c r="Q63" s="11" t="s">
        <v>69</v>
      </c>
      <c r="R63" s="11" t="s">
        <v>70</v>
      </c>
      <c r="S63" s="11" t="s">
        <v>513</v>
      </c>
      <c r="T63" s="11" t="str">
        <f>TEXT(U63,"mmmm")</f>
        <v>marzo</v>
      </c>
      <c r="U63" s="13">
        <v>43894</v>
      </c>
      <c r="V63" s="11" t="s">
        <v>224</v>
      </c>
      <c r="W63" s="11" t="s">
        <v>143</v>
      </c>
      <c r="X63" s="11" t="s">
        <v>514</v>
      </c>
      <c r="Y63" s="11" t="s">
        <v>515</v>
      </c>
      <c r="Z63" s="11">
        <v>1040182411</v>
      </c>
      <c r="AA63" s="11"/>
      <c r="AB63" s="11">
        <v>78620</v>
      </c>
      <c r="AC63" s="9">
        <v>43894</v>
      </c>
      <c r="AD63" s="14">
        <v>27300000</v>
      </c>
      <c r="AE63" s="14"/>
      <c r="AF63" s="14"/>
      <c r="AG63" s="14"/>
      <c r="AH63" s="14">
        <f>+AD63+AE63+AF63+AG63</f>
        <v>27300000</v>
      </c>
      <c r="AI63" s="11" t="s">
        <v>77</v>
      </c>
      <c r="AJ63" s="9" t="s">
        <v>78</v>
      </c>
      <c r="AK63" s="11" t="s">
        <v>78</v>
      </c>
      <c r="AL63" s="9">
        <v>43894</v>
      </c>
      <c r="AM63" s="9">
        <v>44108</v>
      </c>
      <c r="AN63" s="22">
        <f>+AM63-AL63</f>
        <v>214</v>
      </c>
      <c r="AO63" s="11" t="s">
        <v>516</v>
      </c>
      <c r="AP63" s="11">
        <v>79388742</v>
      </c>
      <c r="AQ63" s="14">
        <v>0</v>
      </c>
      <c r="AR63" s="9">
        <v>0</v>
      </c>
      <c r="AS63" s="14">
        <v>0</v>
      </c>
      <c r="AT63" s="9">
        <v>0</v>
      </c>
      <c r="AU63" s="14">
        <v>0</v>
      </c>
      <c r="AV63" s="9">
        <v>0</v>
      </c>
      <c r="AW63" s="14">
        <v>0</v>
      </c>
      <c r="AX63" s="9">
        <v>0</v>
      </c>
      <c r="AY63" s="14">
        <v>0</v>
      </c>
      <c r="AZ63" s="9">
        <v>0</v>
      </c>
      <c r="BA63" s="14">
        <v>0</v>
      </c>
      <c r="BB63" s="9">
        <v>0</v>
      </c>
      <c r="BC63" s="14">
        <f>+AD63+AQ63+AS63+AU63+AW63+AY63-BA63</f>
        <v>27300000</v>
      </c>
      <c r="BD63" s="11">
        <v>0</v>
      </c>
      <c r="BE63" s="9">
        <v>0</v>
      </c>
      <c r="BF63" s="11">
        <v>0</v>
      </c>
      <c r="BG63" s="8">
        <v>0</v>
      </c>
      <c r="BH63" s="11">
        <v>0</v>
      </c>
      <c r="BI63" s="9">
        <v>0</v>
      </c>
      <c r="BJ63" s="11">
        <v>0</v>
      </c>
      <c r="BK63" s="4">
        <v>0</v>
      </c>
      <c r="BL63" s="11">
        <f>+BD63+BF63+BH63+BJ63+AN63</f>
        <v>214</v>
      </c>
      <c r="BR63" s="18"/>
      <c r="BS63" s="18"/>
      <c r="BT63" s="18"/>
      <c r="BU63" s="18"/>
      <c r="BV63" s="18"/>
      <c r="BW63" s="18"/>
      <c r="BX63" s="18"/>
      <c r="BY63" s="18"/>
      <c r="BZ63" s="18"/>
      <c r="CA63" s="18"/>
      <c r="CB63" s="21" t="s">
        <v>121</v>
      </c>
      <c r="CC63" s="18"/>
      <c r="CD63" s="18"/>
    </row>
    <row r="64" spans="1:82" x14ac:dyDescent="0.25">
      <c r="A64" s="11" t="s">
        <v>58</v>
      </c>
      <c r="B64" s="11">
        <v>37</v>
      </c>
      <c r="C64" s="11" t="s">
        <v>59</v>
      </c>
      <c r="D64" s="11" t="s">
        <v>517</v>
      </c>
      <c r="E64" s="11" t="s">
        <v>518</v>
      </c>
      <c r="F64" s="11" t="str">
        <f>TEXT(G64,"mmmm")</f>
        <v>febrero</v>
      </c>
      <c r="G64" s="13">
        <v>43875</v>
      </c>
      <c r="H64" s="11" t="s">
        <v>114</v>
      </c>
      <c r="I64" s="11" t="s">
        <v>250</v>
      </c>
      <c r="J64" s="11" t="s">
        <v>102</v>
      </c>
      <c r="K64" s="15" t="s">
        <v>519</v>
      </c>
      <c r="L64" s="11">
        <v>80161500</v>
      </c>
      <c r="M64" s="11" t="s">
        <v>284</v>
      </c>
      <c r="N64" s="14">
        <v>14000000</v>
      </c>
      <c r="O64" s="11">
        <v>20620</v>
      </c>
      <c r="P64" s="11" t="s">
        <v>487</v>
      </c>
      <c r="Q64" s="11" t="s">
        <v>69</v>
      </c>
      <c r="R64" s="11" t="s">
        <v>70</v>
      </c>
      <c r="S64" s="11" t="s">
        <v>520</v>
      </c>
      <c r="T64" s="11" t="str">
        <f>TEXT(U64,"mmmm")</f>
        <v>febrero</v>
      </c>
      <c r="U64" s="13">
        <v>43880</v>
      </c>
      <c r="V64" s="11" t="s">
        <v>254</v>
      </c>
      <c r="W64" s="11" t="s">
        <v>74</v>
      </c>
      <c r="X64" s="11" t="s">
        <v>75</v>
      </c>
      <c r="Y64" s="11" t="s">
        <v>521</v>
      </c>
      <c r="Z64" s="11">
        <v>1020824068</v>
      </c>
      <c r="AA64" s="11"/>
      <c r="AB64" s="11">
        <v>61620</v>
      </c>
      <c r="AC64" s="9">
        <v>43880</v>
      </c>
      <c r="AD64" s="14">
        <v>14000000</v>
      </c>
      <c r="AE64" s="14">
        <v>0</v>
      </c>
      <c r="AF64" s="14">
        <v>0</v>
      </c>
      <c r="AG64" s="14">
        <v>0</v>
      </c>
      <c r="AH64" s="14">
        <f>+AD64+AE64+AF64+AG64</f>
        <v>14000000</v>
      </c>
      <c r="AI64" s="11" t="s">
        <v>77</v>
      </c>
      <c r="AJ64" s="9">
        <v>0</v>
      </c>
      <c r="AK64" s="11" t="s">
        <v>78</v>
      </c>
      <c r="AL64" s="9">
        <v>43880</v>
      </c>
      <c r="AM64" s="9">
        <v>44093</v>
      </c>
      <c r="AN64" s="22">
        <f>+AM64-AL64</f>
        <v>213</v>
      </c>
      <c r="AO64" s="11" t="s">
        <v>522</v>
      </c>
      <c r="AP64" s="11">
        <v>52836662</v>
      </c>
      <c r="AQ64" s="14">
        <v>0</v>
      </c>
      <c r="AR64" s="9">
        <v>0</v>
      </c>
      <c r="AS64" s="14">
        <v>0</v>
      </c>
      <c r="AT64" s="9">
        <v>0</v>
      </c>
      <c r="AU64" s="14">
        <v>0</v>
      </c>
      <c r="AV64" s="9">
        <v>0</v>
      </c>
      <c r="AW64" s="14">
        <v>0</v>
      </c>
      <c r="AX64" s="9">
        <v>0</v>
      </c>
      <c r="AY64" s="14">
        <v>0</v>
      </c>
      <c r="AZ64" s="9">
        <v>0</v>
      </c>
      <c r="BA64" s="14">
        <v>0</v>
      </c>
      <c r="BB64" s="9">
        <v>0</v>
      </c>
      <c r="BC64" s="14">
        <f>+AD64+AQ64+AS64+AU64+AW64+AY64-BA64</f>
        <v>14000000</v>
      </c>
      <c r="BD64" s="11">
        <v>0</v>
      </c>
      <c r="BE64" s="9">
        <v>0</v>
      </c>
      <c r="BF64" s="11">
        <v>0</v>
      </c>
      <c r="BG64" s="8">
        <v>0</v>
      </c>
      <c r="BH64" s="11">
        <v>0</v>
      </c>
      <c r="BI64" s="9">
        <v>0</v>
      </c>
      <c r="BJ64" s="11">
        <v>0</v>
      </c>
      <c r="BK64" s="4">
        <v>0</v>
      </c>
      <c r="BL64" s="11">
        <f>+BD64+BF64+BH64+BJ64+AN64</f>
        <v>213</v>
      </c>
      <c r="BR64" s="18"/>
      <c r="BS64" s="18"/>
      <c r="BT64" s="18"/>
      <c r="BU64" s="18"/>
      <c r="BV64" s="18"/>
      <c r="BW64" s="18"/>
      <c r="BX64" s="18"/>
      <c r="BY64" s="18"/>
      <c r="BZ64" s="18"/>
      <c r="CA64" s="18"/>
      <c r="CB64" s="21" t="s">
        <v>949</v>
      </c>
      <c r="CC64" s="18"/>
      <c r="CD64" s="18"/>
    </row>
    <row r="65" spans="1:82" x14ac:dyDescent="0.25">
      <c r="A65" s="11" t="s">
        <v>295</v>
      </c>
      <c r="B65" s="11">
        <v>62</v>
      </c>
      <c r="C65" s="11" t="s">
        <v>184</v>
      </c>
      <c r="D65" s="11" t="s">
        <v>523</v>
      </c>
      <c r="E65" s="11">
        <v>80945</v>
      </c>
      <c r="F65" s="11" t="str">
        <f>TEXT(G65,"mmmm")</f>
        <v>febrero</v>
      </c>
      <c r="G65" s="13">
        <v>43875</v>
      </c>
      <c r="H65" s="11" t="s">
        <v>298</v>
      </c>
      <c r="I65" s="11" t="s">
        <v>524</v>
      </c>
      <c r="J65" s="11" t="s">
        <v>65</v>
      </c>
      <c r="K65" s="15" t="s">
        <v>525</v>
      </c>
      <c r="L65" s="11">
        <v>76111501</v>
      </c>
      <c r="M65" s="11" t="s">
        <v>526</v>
      </c>
      <c r="N65" s="14">
        <v>107417294.89</v>
      </c>
      <c r="O65" s="11">
        <v>21920</v>
      </c>
      <c r="P65" s="11" t="s">
        <v>527</v>
      </c>
      <c r="Q65" s="11" t="s">
        <v>69</v>
      </c>
      <c r="R65" s="11" t="s">
        <v>70</v>
      </c>
      <c r="S65" s="11">
        <v>45734</v>
      </c>
      <c r="T65" s="11" t="str">
        <f>TEXT(U65,"mmmm")</f>
        <v>marzo</v>
      </c>
      <c r="U65" s="13">
        <v>43893</v>
      </c>
      <c r="V65" s="11" t="s">
        <v>348</v>
      </c>
      <c r="W65" s="11" t="s">
        <v>528</v>
      </c>
      <c r="X65" s="11" t="s">
        <v>529</v>
      </c>
      <c r="Y65" s="11" t="s">
        <v>304</v>
      </c>
      <c r="Z65" s="11">
        <v>900229503</v>
      </c>
      <c r="AA65" s="11">
        <v>2</v>
      </c>
      <c r="AB65" s="11">
        <v>79020</v>
      </c>
      <c r="AC65" s="9">
        <v>43895</v>
      </c>
      <c r="AD65" s="14">
        <v>97674887.829999998</v>
      </c>
      <c r="AE65" s="14">
        <v>0</v>
      </c>
      <c r="AF65" s="14">
        <v>0</v>
      </c>
      <c r="AG65" s="14">
        <v>0</v>
      </c>
      <c r="AH65" s="14">
        <f>+AD65+AE65+AF65+AG65</f>
        <v>97674887.829999998</v>
      </c>
      <c r="AI65" s="11" t="s">
        <v>94</v>
      </c>
      <c r="AJ65" s="9">
        <v>43895</v>
      </c>
      <c r="AK65" s="11" t="s">
        <v>205</v>
      </c>
      <c r="AL65" s="9">
        <v>43893</v>
      </c>
      <c r="AM65" s="9">
        <v>44135</v>
      </c>
      <c r="AN65" s="22">
        <f>+AM65-AL65</f>
        <v>242</v>
      </c>
      <c r="AO65" s="11" t="s">
        <v>530</v>
      </c>
      <c r="AP65" s="11">
        <v>30762702</v>
      </c>
      <c r="AQ65" s="14">
        <v>0</v>
      </c>
      <c r="AR65" s="9">
        <v>0</v>
      </c>
      <c r="AS65" s="14">
        <v>0</v>
      </c>
      <c r="AT65" s="9">
        <v>0</v>
      </c>
      <c r="AU65" s="14">
        <v>0</v>
      </c>
      <c r="AV65" s="9">
        <v>0</v>
      </c>
      <c r="AW65" s="14">
        <v>0</v>
      </c>
      <c r="AX65" s="9">
        <v>0</v>
      </c>
      <c r="AY65" s="14">
        <v>0</v>
      </c>
      <c r="AZ65" s="9">
        <v>0</v>
      </c>
      <c r="BA65" s="14">
        <v>0</v>
      </c>
      <c r="BB65" s="9">
        <v>0</v>
      </c>
      <c r="BC65" s="14">
        <f>+AD65+AQ65+AS65+AU65+AW65+AY65-BA65</f>
        <v>97674887.829999998</v>
      </c>
      <c r="BD65" s="11">
        <v>0</v>
      </c>
      <c r="BE65" s="9">
        <v>0</v>
      </c>
      <c r="BF65" s="11">
        <v>0</v>
      </c>
      <c r="BG65" s="8">
        <v>0</v>
      </c>
      <c r="BH65" s="11">
        <v>0</v>
      </c>
      <c r="BI65" s="9">
        <v>0</v>
      </c>
      <c r="BJ65" s="11">
        <v>0</v>
      </c>
      <c r="BK65" s="4">
        <v>0</v>
      </c>
      <c r="BL65" s="11">
        <f>+BD65+BF65+BH65+BJ65+AN65</f>
        <v>242</v>
      </c>
      <c r="BR65" s="18"/>
      <c r="BS65" s="18"/>
      <c r="BT65" s="18"/>
      <c r="BU65" s="18"/>
      <c r="BV65" s="18"/>
      <c r="BW65" s="18"/>
      <c r="BX65" s="18"/>
      <c r="BY65" s="18"/>
      <c r="BZ65" s="18"/>
      <c r="CA65" s="18"/>
      <c r="CB65" s="21" t="s">
        <v>155</v>
      </c>
      <c r="CC65" s="18"/>
      <c r="CD65" s="18"/>
    </row>
    <row r="66" spans="1:82" x14ac:dyDescent="0.25">
      <c r="A66" s="11" t="s">
        <v>295</v>
      </c>
      <c r="B66" s="11">
        <v>63</v>
      </c>
      <c r="C66" s="11" t="s">
        <v>184</v>
      </c>
      <c r="D66" s="11" t="s">
        <v>531</v>
      </c>
      <c r="E66" s="11">
        <v>80923</v>
      </c>
      <c r="F66" s="11" t="str">
        <f>TEXT(G66,"mmmm")</f>
        <v>febrero</v>
      </c>
      <c r="G66" s="13">
        <v>43875</v>
      </c>
      <c r="H66" s="11" t="s">
        <v>298</v>
      </c>
      <c r="I66" s="11" t="s">
        <v>299</v>
      </c>
      <c r="J66" s="11" t="s">
        <v>65</v>
      </c>
      <c r="K66" s="15" t="s">
        <v>532</v>
      </c>
      <c r="L66" s="11" t="s">
        <v>533</v>
      </c>
      <c r="M66" s="11"/>
      <c r="N66" s="14">
        <v>480704834</v>
      </c>
      <c r="O66" s="11">
        <v>22020</v>
      </c>
      <c r="P66" s="11" t="s">
        <v>527</v>
      </c>
      <c r="Q66" s="11" t="s">
        <v>534</v>
      </c>
      <c r="R66" s="11" t="s">
        <v>78</v>
      </c>
      <c r="S66" s="11" t="s">
        <v>78</v>
      </c>
      <c r="T66" s="11" t="str">
        <f>TEXT(U66,"mmmm")</f>
        <v>enero</v>
      </c>
      <c r="U66" s="13">
        <v>0</v>
      </c>
      <c r="V66" s="11" t="s">
        <v>78</v>
      </c>
      <c r="W66" s="11" t="s">
        <v>78</v>
      </c>
      <c r="X66" s="11" t="s">
        <v>78</v>
      </c>
      <c r="Y66" s="11" t="s">
        <v>78</v>
      </c>
      <c r="Z66" s="11" t="s">
        <v>78</v>
      </c>
      <c r="AA66" s="11"/>
      <c r="AB66" s="11" t="s">
        <v>78</v>
      </c>
      <c r="AC66" s="9" t="s">
        <v>78</v>
      </c>
      <c r="AD66" s="14">
        <v>0</v>
      </c>
      <c r="AE66" s="14">
        <v>0</v>
      </c>
      <c r="AF66" s="14">
        <v>0</v>
      </c>
      <c r="AG66" s="14">
        <v>0</v>
      </c>
      <c r="AH66" s="14">
        <f>+AD66+AE66+AF66+AG66</f>
        <v>0</v>
      </c>
      <c r="AI66" s="11" t="s">
        <v>78</v>
      </c>
      <c r="AJ66" s="9">
        <v>0</v>
      </c>
      <c r="AK66" s="11" t="s">
        <v>78</v>
      </c>
      <c r="AL66" s="9">
        <v>0</v>
      </c>
      <c r="AM66" s="9">
        <v>0</v>
      </c>
      <c r="AN66" s="22">
        <f>+AM66-AL66</f>
        <v>0</v>
      </c>
      <c r="AO66" s="11" t="s">
        <v>78</v>
      </c>
      <c r="AP66" s="11" t="s">
        <v>78</v>
      </c>
      <c r="AQ66" s="14">
        <v>0</v>
      </c>
      <c r="AR66" s="9">
        <v>0</v>
      </c>
      <c r="AS66" s="14">
        <v>0</v>
      </c>
      <c r="AT66" s="9">
        <v>0</v>
      </c>
      <c r="AU66" s="14">
        <v>0</v>
      </c>
      <c r="AV66" s="9">
        <v>0</v>
      </c>
      <c r="AW66" s="14">
        <v>0</v>
      </c>
      <c r="AX66" s="9">
        <v>0</v>
      </c>
      <c r="AY66" s="14">
        <v>0</v>
      </c>
      <c r="AZ66" s="9">
        <v>0</v>
      </c>
      <c r="BA66" s="14">
        <v>0</v>
      </c>
      <c r="BB66" s="9">
        <v>0</v>
      </c>
      <c r="BC66" s="14">
        <f>+AD66+AQ66+AS66+AU66+AW66+AY66-BA66</f>
        <v>0</v>
      </c>
      <c r="BD66" s="11">
        <v>0</v>
      </c>
      <c r="BE66" s="9">
        <v>0</v>
      </c>
      <c r="BF66" s="11">
        <v>0</v>
      </c>
      <c r="BG66" s="8">
        <v>0</v>
      </c>
      <c r="BH66" s="11">
        <v>0</v>
      </c>
      <c r="BI66" s="9">
        <v>0</v>
      </c>
      <c r="BJ66" s="11">
        <v>0</v>
      </c>
      <c r="BK66" s="4">
        <v>0</v>
      </c>
      <c r="BL66" s="11">
        <f>+BD66+BF66+BH66+BJ66+AN66</f>
        <v>0</v>
      </c>
      <c r="BR66" s="18"/>
      <c r="BS66" s="18"/>
      <c r="BT66" s="18"/>
      <c r="BU66" s="18"/>
      <c r="BV66" s="18"/>
      <c r="BW66" s="18"/>
      <c r="BX66" s="18"/>
      <c r="BY66" s="18"/>
      <c r="BZ66" s="18"/>
      <c r="CA66" s="18"/>
      <c r="CB66" s="21" t="s">
        <v>78</v>
      </c>
      <c r="CC66" s="18"/>
      <c r="CD66" s="18"/>
    </row>
    <row r="67" spans="1:82" x14ac:dyDescent="0.25">
      <c r="A67" s="11" t="s">
        <v>295</v>
      </c>
      <c r="B67" s="11">
        <v>100</v>
      </c>
      <c r="C67" s="11" t="s">
        <v>184</v>
      </c>
      <c r="D67" s="11" t="s">
        <v>535</v>
      </c>
      <c r="E67" s="11">
        <v>74619</v>
      </c>
      <c r="F67" s="11" t="str">
        <f>TEXT(G67,"mmmm")</f>
        <v>febrero</v>
      </c>
      <c r="G67" s="13">
        <v>43875</v>
      </c>
      <c r="H67" s="11" t="s">
        <v>298</v>
      </c>
      <c r="I67" s="11" t="s">
        <v>524</v>
      </c>
      <c r="J67" s="11" t="s">
        <v>243</v>
      </c>
      <c r="K67" s="15" t="s">
        <v>536</v>
      </c>
      <c r="L67" s="11" t="s">
        <v>537</v>
      </c>
      <c r="M67" s="11"/>
      <c r="N67" s="14">
        <v>25000000</v>
      </c>
      <c r="O67" s="11">
        <v>21720</v>
      </c>
      <c r="P67" s="11" t="s">
        <v>538</v>
      </c>
      <c r="Q67" s="11" t="s">
        <v>69</v>
      </c>
      <c r="R67" s="11" t="s">
        <v>70</v>
      </c>
      <c r="S67" s="11">
        <v>45112</v>
      </c>
      <c r="T67" s="11" t="str">
        <f>TEXT(U67,"mmmm")</f>
        <v>febrero</v>
      </c>
      <c r="U67" s="13">
        <v>43875</v>
      </c>
      <c r="V67" s="11" t="s">
        <v>348</v>
      </c>
      <c r="W67" s="11" t="s">
        <v>74</v>
      </c>
      <c r="X67" s="11" t="s">
        <v>75</v>
      </c>
      <c r="Y67" s="11" t="s">
        <v>539</v>
      </c>
      <c r="Z67" s="11">
        <v>900155107</v>
      </c>
      <c r="AA67" s="11"/>
      <c r="AB67" s="11">
        <v>57320</v>
      </c>
      <c r="AC67" s="9">
        <v>43875</v>
      </c>
      <c r="AD67" s="14">
        <v>24992510</v>
      </c>
      <c r="AE67" s="14">
        <v>0</v>
      </c>
      <c r="AF67" s="14">
        <v>0</v>
      </c>
      <c r="AG67" s="14">
        <v>0</v>
      </c>
      <c r="AH67" s="14">
        <f>+AD67+AE67+AF67+AG67</f>
        <v>24992510</v>
      </c>
      <c r="AI67" s="11" t="s">
        <v>77</v>
      </c>
      <c r="AJ67" s="9">
        <v>0</v>
      </c>
      <c r="AK67" s="11" t="s">
        <v>78</v>
      </c>
      <c r="AL67" s="9">
        <v>43875</v>
      </c>
      <c r="AM67" s="9">
        <v>43935</v>
      </c>
      <c r="AN67" s="22">
        <f>+AM67-AL67</f>
        <v>60</v>
      </c>
      <c r="AO67" s="11" t="s">
        <v>540</v>
      </c>
      <c r="AP67" s="11">
        <v>52505004</v>
      </c>
      <c r="AQ67" s="14">
        <v>0</v>
      </c>
      <c r="AR67" s="9">
        <v>0</v>
      </c>
      <c r="AS67" s="14">
        <v>0</v>
      </c>
      <c r="AT67" s="9">
        <v>0</v>
      </c>
      <c r="AU67" s="14">
        <v>0</v>
      </c>
      <c r="AV67" s="9">
        <v>0</v>
      </c>
      <c r="AW67" s="14">
        <v>0</v>
      </c>
      <c r="AX67" s="9">
        <v>0</v>
      </c>
      <c r="AY67" s="14">
        <v>0</v>
      </c>
      <c r="AZ67" s="9">
        <v>0</v>
      </c>
      <c r="BA67" s="14">
        <v>0</v>
      </c>
      <c r="BB67" s="9">
        <v>0</v>
      </c>
      <c r="BC67" s="14">
        <f>+AD67+AQ67+AS67+AU67+AW67+AY67-BA67</f>
        <v>24992510</v>
      </c>
      <c r="BD67" s="11">
        <v>0</v>
      </c>
      <c r="BE67" s="9">
        <v>0</v>
      </c>
      <c r="BF67" s="11">
        <v>0</v>
      </c>
      <c r="BG67" s="8">
        <v>0</v>
      </c>
      <c r="BH67" s="11">
        <v>0</v>
      </c>
      <c r="BI67" s="9">
        <v>0</v>
      </c>
      <c r="BJ67" s="11">
        <v>0</v>
      </c>
      <c r="BK67" s="4">
        <v>0</v>
      </c>
      <c r="BL67" s="11">
        <f>+BD67+BF67+BH67+BJ67+AN67</f>
        <v>60</v>
      </c>
    </row>
    <row r="68" spans="1:82" x14ac:dyDescent="0.25">
      <c r="A68" s="11" t="s">
        <v>295</v>
      </c>
      <c r="B68" s="11">
        <v>61</v>
      </c>
      <c r="C68" s="11" t="s">
        <v>184</v>
      </c>
      <c r="D68" s="11" t="s">
        <v>541</v>
      </c>
      <c r="E68" s="11">
        <v>81022</v>
      </c>
      <c r="F68" s="11" t="str">
        <f>TEXT(G68,"mmmm")</f>
        <v>febrero</v>
      </c>
      <c r="G68" s="13">
        <v>43880</v>
      </c>
      <c r="H68" s="11" t="s">
        <v>298</v>
      </c>
      <c r="I68" s="11" t="s">
        <v>299</v>
      </c>
      <c r="J68" s="11" t="s">
        <v>65</v>
      </c>
      <c r="K68" s="15" t="s">
        <v>542</v>
      </c>
      <c r="L68" s="11" t="s">
        <v>533</v>
      </c>
      <c r="M68" s="11"/>
      <c r="N68" s="14">
        <v>99719879.700000003</v>
      </c>
      <c r="O68" s="11">
        <v>22120</v>
      </c>
      <c r="P68" s="11" t="s">
        <v>527</v>
      </c>
      <c r="Q68" s="11" t="s">
        <v>69</v>
      </c>
      <c r="R68" s="11" t="s">
        <v>70</v>
      </c>
      <c r="S68" s="11">
        <v>45732</v>
      </c>
      <c r="T68" s="11" t="str">
        <f>TEXT(U68,"mmmm")</f>
        <v>marzo</v>
      </c>
      <c r="U68" s="13">
        <v>43893</v>
      </c>
      <c r="V68" s="11" t="s">
        <v>348</v>
      </c>
      <c r="W68" s="11" t="s">
        <v>528</v>
      </c>
      <c r="X68" s="11" t="s">
        <v>528</v>
      </c>
      <c r="Y68" s="11" t="s">
        <v>543</v>
      </c>
      <c r="Z68" s="11">
        <v>90007325</v>
      </c>
      <c r="AA68" s="11">
        <v>4</v>
      </c>
      <c r="AB68" s="11">
        <v>78320</v>
      </c>
      <c r="AC68" s="9">
        <v>43894</v>
      </c>
      <c r="AD68" s="14">
        <v>90289983.060000002</v>
      </c>
      <c r="AE68" s="14">
        <v>0</v>
      </c>
      <c r="AF68" s="14">
        <v>0</v>
      </c>
      <c r="AG68" s="14">
        <v>0</v>
      </c>
      <c r="AH68" s="14">
        <f>+AD68+AE68+AF68+AG68</f>
        <v>90289983.060000002</v>
      </c>
      <c r="AI68" s="11" t="s">
        <v>94</v>
      </c>
      <c r="AJ68" s="9">
        <v>43895</v>
      </c>
      <c r="AK68" s="11" t="s">
        <v>205</v>
      </c>
      <c r="AL68" s="9">
        <v>43893</v>
      </c>
      <c r="AM68" s="9">
        <v>43921</v>
      </c>
      <c r="AN68" s="22">
        <f>+AM68-AL68</f>
        <v>28</v>
      </c>
      <c r="AO68" s="11" t="s">
        <v>544</v>
      </c>
      <c r="AP68" s="11">
        <v>12724487</v>
      </c>
      <c r="AQ68" s="14">
        <v>0</v>
      </c>
      <c r="AR68" s="9">
        <v>0</v>
      </c>
      <c r="AS68" s="14">
        <v>0</v>
      </c>
      <c r="AT68" s="9">
        <v>0</v>
      </c>
      <c r="AU68" s="14">
        <v>0</v>
      </c>
      <c r="AV68" s="9">
        <v>0</v>
      </c>
      <c r="AW68" s="14">
        <v>0</v>
      </c>
      <c r="AX68" s="9">
        <v>0</v>
      </c>
      <c r="AY68" s="14">
        <v>0</v>
      </c>
      <c r="AZ68" s="9">
        <v>0</v>
      </c>
      <c r="BA68" s="14">
        <v>0</v>
      </c>
      <c r="BB68" s="9">
        <v>0</v>
      </c>
      <c r="BC68" s="14">
        <f>+AD68+AQ68+AS68+AU68+AW68+AY68-BA68</f>
        <v>90289983.060000002</v>
      </c>
      <c r="BD68" s="11">
        <v>0</v>
      </c>
      <c r="BE68" s="9">
        <v>0</v>
      </c>
      <c r="BF68" s="11">
        <v>0</v>
      </c>
      <c r="BG68" s="8">
        <v>0</v>
      </c>
      <c r="BH68" s="11">
        <v>0</v>
      </c>
      <c r="BI68" s="9">
        <v>0</v>
      </c>
      <c r="BJ68" s="11">
        <v>0</v>
      </c>
      <c r="BK68" s="4">
        <v>0</v>
      </c>
      <c r="BL68" s="11">
        <f>+BD68+BF68+BH68+BJ68+AN68</f>
        <v>28</v>
      </c>
    </row>
    <row r="69" spans="1:82" x14ac:dyDescent="0.25">
      <c r="A69" s="11" t="s">
        <v>295</v>
      </c>
      <c r="B69" s="11">
        <v>194</v>
      </c>
      <c r="C69" s="11" t="s">
        <v>184</v>
      </c>
      <c r="D69" s="11" t="s">
        <v>545</v>
      </c>
      <c r="E69" s="11">
        <v>80940</v>
      </c>
      <c r="F69" s="11" t="str">
        <f>TEXT(G69,"mmmm")</f>
        <v>febrero</v>
      </c>
      <c r="G69" s="13">
        <v>43880</v>
      </c>
      <c r="H69" s="11" t="s">
        <v>298</v>
      </c>
      <c r="I69" s="11" t="s">
        <v>299</v>
      </c>
      <c r="J69" s="11" t="s">
        <v>65</v>
      </c>
      <c r="K69" s="15" t="s">
        <v>546</v>
      </c>
      <c r="L69" s="11" t="s">
        <v>533</v>
      </c>
      <c r="M69" s="11"/>
      <c r="N69" s="14">
        <v>122194104.48999999</v>
      </c>
      <c r="O69" s="11">
        <v>16520</v>
      </c>
      <c r="P69" s="11" t="s">
        <v>527</v>
      </c>
      <c r="Q69" s="11" t="s">
        <v>69</v>
      </c>
      <c r="R69" s="11" t="s">
        <v>70</v>
      </c>
      <c r="S69" s="11">
        <v>45533</v>
      </c>
      <c r="T69" s="11" t="str">
        <f>TEXT(U69,"mmmm")</f>
        <v>febrero</v>
      </c>
      <c r="U69" s="13">
        <v>43887</v>
      </c>
      <c r="V69" s="11" t="s">
        <v>348</v>
      </c>
      <c r="W69" s="11" t="s">
        <v>174</v>
      </c>
      <c r="X69" s="11" t="s">
        <v>374</v>
      </c>
      <c r="Y69" s="11" t="s">
        <v>547</v>
      </c>
      <c r="Z69" s="11">
        <v>900229503</v>
      </c>
      <c r="AA69" s="11">
        <v>2</v>
      </c>
      <c r="AB69" s="11">
        <v>69120</v>
      </c>
      <c r="AC69" s="9">
        <v>43888</v>
      </c>
      <c r="AD69" s="14">
        <v>116410283.88</v>
      </c>
      <c r="AE69" s="14">
        <v>0</v>
      </c>
      <c r="AF69" s="14">
        <v>0</v>
      </c>
      <c r="AG69" s="14">
        <v>0</v>
      </c>
      <c r="AH69" s="14">
        <f>+AD69+AE69+AF69+AG69</f>
        <v>116410283.88</v>
      </c>
      <c r="AI69" s="11" t="s">
        <v>548</v>
      </c>
      <c r="AJ69" s="9">
        <v>0</v>
      </c>
      <c r="AK69" s="11"/>
      <c r="AL69" s="9">
        <v>43887</v>
      </c>
      <c r="AM69" s="9">
        <v>44196</v>
      </c>
      <c r="AN69" s="22">
        <f>+AM69-AL69</f>
        <v>309</v>
      </c>
      <c r="AO69" s="11" t="s">
        <v>392</v>
      </c>
      <c r="AP69" s="11">
        <v>30738603</v>
      </c>
      <c r="AQ69" s="14">
        <v>0</v>
      </c>
      <c r="AR69" s="9">
        <v>0</v>
      </c>
      <c r="AS69" s="14">
        <v>0</v>
      </c>
      <c r="AT69" s="9">
        <v>0</v>
      </c>
      <c r="AU69" s="14">
        <v>0</v>
      </c>
      <c r="AV69" s="9">
        <v>0</v>
      </c>
      <c r="AW69" s="14">
        <v>0</v>
      </c>
      <c r="AX69" s="9">
        <v>0</v>
      </c>
      <c r="AY69" s="14">
        <v>0</v>
      </c>
      <c r="AZ69" s="9">
        <v>0</v>
      </c>
      <c r="BA69" s="14">
        <v>0</v>
      </c>
      <c r="BB69" s="9">
        <v>0</v>
      </c>
      <c r="BC69" s="14">
        <f>+AD69+AQ69+AS69+AU69+AW69+AY69-BA69</f>
        <v>116410283.88</v>
      </c>
      <c r="BD69" s="11">
        <v>0</v>
      </c>
      <c r="BE69" s="9">
        <v>0</v>
      </c>
      <c r="BF69" s="11">
        <v>0</v>
      </c>
      <c r="BG69" s="8">
        <v>0</v>
      </c>
      <c r="BH69" s="11">
        <v>0</v>
      </c>
      <c r="BI69" s="9">
        <v>0</v>
      </c>
      <c r="BJ69" s="11">
        <v>0</v>
      </c>
      <c r="BK69" s="4">
        <v>0</v>
      </c>
      <c r="BL69" s="11">
        <f>+BD69+BF69+BH69+BJ69+AN69</f>
        <v>309</v>
      </c>
    </row>
    <row r="70" spans="1:82" x14ac:dyDescent="0.25">
      <c r="A70" s="11" t="s">
        <v>295</v>
      </c>
      <c r="B70" s="11">
        <v>63</v>
      </c>
      <c r="C70" s="11" t="s">
        <v>184</v>
      </c>
      <c r="D70" s="11" t="s">
        <v>549</v>
      </c>
      <c r="E70" s="11">
        <v>81196</v>
      </c>
      <c r="F70" s="11" t="str">
        <f>TEXT(G70,"mmmm")</f>
        <v>febrero</v>
      </c>
      <c r="G70" s="13">
        <v>43881</v>
      </c>
      <c r="H70" s="11" t="s">
        <v>298</v>
      </c>
      <c r="I70" s="11" t="s">
        <v>299</v>
      </c>
      <c r="J70" s="11" t="s">
        <v>65</v>
      </c>
      <c r="K70" s="15" t="s">
        <v>550</v>
      </c>
      <c r="L70" s="11" t="s">
        <v>533</v>
      </c>
      <c r="M70" s="11"/>
      <c r="N70" s="14">
        <v>269229244.39999998</v>
      </c>
      <c r="O70" s="11">
        <v>22020</v>
      </c>
      <c r="P70" s="11" t="s">
        <v>527</v>
      </c>
      <c r="Q70" s="11" t="s">
        <v>69</v>
      </c>
      <c r="R70" s="11" t="s">
        <v>70</v>
      </c>
      <c r="S70" s="11">
        <v>45636</v>
      </c>
      <c r="T70" s="11" t="str">
        <f>TEXT(U70,"mmmm")</f>
        <v>febrero</v>
      </c>
      <c r="U70" s="13">
        <v>43889</v>
      </c>
      <c r="V70" s="11" t="s">
        <v>348</v>
      </c>
      <c r="W70" s="11" t="s">
        <v>74</v>
      </c>
      <c r="X70" s="11" t="s">
        <v>75</v>
      </c>
      <c r="Y70" s="11" t="s">
        <v>551</v>
      </c>
      <c r="Z70" s="11">
        <v>800242738</v>
      </c>
      <c r="AA70" s="11">
        <v>7</v>
      </c>
      <c r="AB70" s="11">
        <v>70220</v>
      </c>
      <c r="AC70" s="9">
        <v>43889</v>
      </c>
      <c r="AD70" s="14">
        <v>216944063.41999999</v>
      </c>
      <c r="AE70" s="14">
        <v>0</v>
      </c>
      <c r="AF70" s="14">
        <v>0</v>
      </c>
      <c r="AG70" s="14">
        <v>0</v>
      </c>
      <c r="AH70" s="14">
        <f>+AD70+AE70+AF70+AG70</f>
        <v>216944063.41999999</v>
      </c>
      <c r="AI70" s="11" t="s">
        <v>548</v>
      </c>
      <c r="AJ70" s="9">
        <v>0</v>
      </c>
      <c r="AK70" s="11"/>
      <c r="AL70" s="9">
        <v>43889</v>
      </c>
      <c r="AM70" s="9">
        <v>44135</v>
      </c>
      <c r="AN70" s="22">
        <f>+AM70-AL70</f>
        <v>246</v>
      </c>
      <c r="AO70" s="11" t="s">
        <v>552</v>
      </c>
      <c r="AP70" s="11">
        <v>1020712442</v>
      </c>
      <c r="AQ70" s="14">
        <v>17665701.190000001</v>
      </c>
      <c r="AR70" s="9">
        <v>43938</v>
      </c>
      <c r="AS70" s="14">
        <v>0</v>
      </c>
      <c r="AT70" s="9">
        <v>0</v>
      </c>
      <c r="AU70" s="14">
        <v>0</v>
      </c>
      <c r="AV70" s="9">
        <v>0</v>
      </c>
      <c r="AW70" s="14">
        <v>0</v>
      </c>
      <c r="AX70" s="9">
        <v>0</v>
      </c>
      <c r="AY70" s="14">
        <v>0</v>
      </c>
      <c r="AZ70" s="9">
        <v>0</v>
      </c>
      <c r="BA70" s="14">
        <v>0</v>
      </c>
      <c r="BB70" s="9">
        <v>0</v>
      </c>
      <c r="BC70" s="14">
        <f>+AD70+AQ70+AS70+AU70+AW70+AY70-BA70</f>
        <v>234609764.60999998</v>
      </c>
      <c r="BD70" s="11">
        <v>0</v>
      </c>
      <c r="BE70" s="9">
        <v>0</v>
      </c>
      <c r="BF70" s="11">
        <v>0</v>
      </c>
      <c r="BG70" s="8">
        <v>0</v>
      </c>
      <c r="BH70" s="11">
        <v>0</v>
      </c>
      <c r="BI70" s="9">
        <v>0</v>
      </c>
      <c r="BJ70" s="11">
        <v>0</v>
      </c>
      <c r="BK70" s="4">
        <v>0</v>
      </c>
      <c r="BL70" s="11">
        <f>+BD70+BF70+BH70+BJ70+AN70</f>
        <v>246</v>
      </c>
    </row>
    <row r="71" spans="1:82" x14ac:dyDescent="0.25">
      <c r="A71" s="11" t="s">
        <v>58</v>
      </c>
      <c r="B71" s="11">
        <v>81</v>
      </c>
      <c r="C71" s="11" t="s">
        <v>98</v>
      </c>
      <c r="D71" s="11" t="s">
        <v>553</v>
      </c>
      <c r="E71" s="11" t="s">
        <v>554</v>
      </c>
      <c r="F71" s="11" t="str">
        <f>TEXT(G71,"mmmm")</f>
        <v>febrero</v>
      </c>
      <c r="G71" s="13">
        <v>43881</v>
      </c>
      <c r="H71" s="11" t="s">
        <v>63</v>
      </c>
      <c r="I71" s="11" t="s">
        <v>64</v>
      </c>
      <c r="J71" s="11" t="s">
        <v>65</v>
      </c>
      <c r="K71" s="15" t="s">
        <v>555</v>
      </c>
      <c r="L71" s="11">
        <v>78181502</v>
      </c>
      <c r="M71" s="11" t="s">
        <v>67</v>
      </c>
      <c r="N71" s="14">
        <v>17000000</v>
      </c>
      <c r="O71" s="11">
        <v>21120</v>
      </c>
      <c r="P71" s="11" t="s">
        <v>556</v>
      </c>
      <c r="Q71" s="11" t="s">
        <v>69</v>
      </c>
      <c r="R71" s="11" t="s">
        <v>70</v>
      </c>
      <c r="S71" s="11" t="s">
        <v>557</v>
      </c>
      <c r="T71" s="11" t="str">
        <f>TEXT(U71,"mmmm")</f>
        <v>marzo</v>
      </c>
      <c r="U71" s="13">
        <v>43900</v>
      </c>
      <c r="V71" s="11" t="s">
        <v>73</v>
      </c>
      <c r="W71" s="11" t="s">
        <v>558</v>
      </c>
      <c r="X71" s="11" t="s">
        <v>78</v>
      </c>
      <c r="Y71" s="11" t="s">
        <v>559</v>
      </c>
      <c r="Z71" s="11">
        <v>900017159</v>
      </c>
      <c r="AA71" s="11">
        <v>1</v>
      </c>
      <c r="AB71" s="11">
        <v>84020</v>
      </c>
      <c r="AC71" s="9">
        <v>43900</v>
      </c>
      <c r="AD71" s="14">
        <v>17000000</v>
      </c>
      <c r="AE71" s="14">
        <v>0</v>
      </c>
      <c r="AF71" s="14">
        <v>0</v>
      </c>
      <c r="AG71" s="14">
        <v>0</v>
      </c>
      <c r="AH71" s="14">
        <f>+AD71+AE71+AF71+AG71</f>
        <v>17000000</v>
      </c>
      <c r="AI71" s="11" t="s">
        <v>77</v>
      </c>
      <c r="AJ71" s="9">
        <v>0</v>
      </c>
      <c r="AK71" s="11" t="s">
        <v>78</v>
      </c>
      <c r="AL71" s="9">
        <v>43900</v>
      </c>
      <c r="AM71" s="9">
        <v>44196</v>
      </c>
      <c r="AN71" s="22">
        <f>+AM71-AL71</f>
        <v>296</v>
      </c>
      <c r="AO71" s="11" t="s">
        <v>560</v>
      </c>
      <c r="AP71" s="11">
        <v>40988421</v>
      </c>
      <c r="AQ71" s="14">
        <v>0</v>
      </c>
      <c r="AR71" s="9">
        <v>0</v>
      </c>
      <c r="AS71" s="14">
        <v>0</v>
      </c>
      <c r="AT71" s="9">
        <v>0</v>
      </c>
      <c r="AU71" s="14">
        <v>0</v>
      </c>
      <c r="AV71" s="9">
        <v>0</v>
      </c>
      <c r="AW71" s="14">
        <v>0</v>
      </c>
      <c r="AX71" s="9">
        <v>0</v>
      </c>
      <c r="AY71" s="14">
        <v>0</v>
      </c>
      <c r="AZ71" s="9">
        <v>0</v>
      </c>
      <c r="BA71" s="14">
        <v>0</v>
      </c>
      <c r="BB71" s="9">
        <v>0</v>
      </c>
      <c r="BC71" s="14">
        <f>+AD71+AQ71+AS71+AU71+AW71+AY71-BA71</f>
        <v>17000000</v>
      </c>
      <c r="BD71" s="11">
        <v>0</v>
      </c>
      <c r="BE71" s="9">
        <v>0</v>
      </c>
      <c r="BF71" s="11">
        <v>0</v>
      </c>
      <c r="BG71" s="8">
        <v>0</v>
      </c>
      <c r="BH71" s="11">
        <v>0</v>
      </c>
      <c r="BI71" s="9">
        <v>0</v>
      </c>
      <c r="BJ71" s="11">
        <v>0</v>
      </c>
      <c r="BK71" s="4">
        <v>0</v>
      </c>
      <c r="BL71" s="11">
        <f>+BD71+BF71+BH71+BJ71+AN71</f>
        <v>296</v>
      </c>
    </row>
    <row r="72" spans="1:82" x14ac:dyDescent="0.25">
      <c r="A72" s="11" t="s">
        <v>295</v>
      </c>
      <c r="B72" s="11">
        <v>91</v>
      </c>
      <c r="C72" s="11" t="s">
        <v>59</v>
      </c>
      <c r="D72" s="11" t="s">
        <v>561</v>
      </c>
      <c r="E72" s="11">
        <v>79756</v>
      </c>
      <c r="F72" s="11" t="str">
        <f>TEXT(G72,"mmmm")</f>
        <v>febrero</v>
      </c>
      <c r="G72" s="13">
        <v>43882</v>
      </c>
      <c r="H72" s="11" t="s">
        <v>298</v>
      </c>
      <c r="I72" s="11" t="s">
        <v>299</v>
      </c>
      <c r="J72" s="11" t="s">
        <v>85</v>
      </c>
      <c r="K72" s="15" t="s">
        <v>562</v>
      </c>
      <c r="L72" s="11">
        <v>81112100</v>
      </c>
      <c r="M72" s="11" t="s">
        <v>563</v>
      </c>
      <c r="N72" s="14">
        <v>93318300</v>
      </c>
      <c r="O72" s="11">
        <v>23520</v>
      </c>
      <c r="P72" s="11" t="s">
        <v>88</v>
      </c>
      <c r="Q72" s="11" t="s">
        <v>69</v>
      </c>
      <c r="R72" s="11" t="s">
        <v>70</v>
      </c>
      <c r="S72" s="11" t="s">
        <v>564</v>
      </c>
      <c r="T72" s="11" t="str">
        <f>TEXT(U72,"mmmm")</f>
        <v>marzo</v>
      </c>
      <c r="U72" s="13">
        <v>43920</v>
      </c>
      <c r="V72" s="11" t="s">
        <v>348</v>
      </c>
      <c r="W72" s="11" t="s">
        <v>92</v>
      </c>
      <c r="X72" s="11" t="s">
        <v>75</v>
      </c>
      <c r="Y72" s="11" t="s">
        <v>565</v>
      </c>
      <c r="Z72" s="11">
        <v>81900696</v>
      </c>
      <c r="AA72" s="11">
        <v>6</v>
      </c>
      <c r="AB72" s="11">
        <v>99720</v>
      </c>
      <c r="AC72" s="9">
        <v>43920</v>
      </c>
      <c r="AD72" s="14">
        <v>56180376</v>
      </c>
      <c r="AE72" s="14">
        <v>0</v>
      </c>
      <c r="AF72" s="14">
        <v>0</v>
      </c>
      <c r="AG72" s="14">
        <v>0</v>
      </c>
      <c r="AH72" s="14">
        <f>+AD72+AE72+AF72+AG72</f>
        <v>56180376</v>
      </c>
      <c r="AI72" s="11" t="s">
        <v>78</v>
      </c>
      <c r="AJ72" s="9" t="s">
        <v>78</v>
      </c>
      <c r="AK72" s="11" t="s">
        <v>78</v>
      </c>
      <c r="AL72" s="9">
        <v>43920</v>
      </c>
      <c r="AM72" s="9">
        <v>44196</v>
      </c>
      <c r="AN72" s="22">
        <f>+AM72-AL72</f>
        <v>276</v>
      </c>
      <c r="AO72" s="11" t="s">
        <v>566</v>
      </c>
      <c r="AP72" s="11">
        <v>79597516</v>
      </c>
      <c r="AQ72" s="14">
        <v>0</v>
      </c>
      <c r="AR72" s="9">
        <v>0</v>
      </c>
      <c r="AS72" s="14">
        <v>0</v>
      </c>
      <c r="AT72" s="9">
        <v>0</v>
      </c>
      <c r="AU72" s="14">
        <v>0</v>
      </c>
      <c r="AV72" s="9">
        <v>0</v>
      </c>
      <c r="AW72" s="14">
        <v>0</v>
      </c>
      <c r="AX72" s="9">
        <v>0</v>
      </c>
      <c r="AY72" s="14">
        <v>0</v>
      </c>
      <c r="AZ72" s="9">
        <v>0</v>
      </c>
      <c r="BA72" s="14">
        <v>0</v>
      </c>
      <c r="BB72" s="9">
        <v>0</v>
      </c>
      <c r="BC72" s="14">
        <f>+AD72+AQ72+AS72+AU72+AW72+AY72-BA72</f>
        <v>56180376</v>
      </c>
      <c r="BD72" s="11">
        <v>0</v>
      </c>
      <c r="BE72" s="9">
        <v>0</v>
      </c>
      <c r="BF72" s="11">
        <v>0</v>
      </c>
      <c r="BG72" s="8">
        <v>0</v>
      </c>
      <c r="BH72" s="11">
        <v>0</v>
      </c>
      <c r="BI72" s="9">
        <v>0</v>
      </c>
      <c r="BJ72" s="11">
        <v>0</v>
      </c>
      <c r="BK72" s="4">
        <v>0</v>
      </c>
      <c r="BL72" s="11">
        <f>+BD72+BF72+BH72+BJ72+AN72</f>
        <v>276</v>
      </c>
    </row>
    <row r="73" spans="1:82" x14ac:dyDescent="0.25">
      <c r="A73" s="11" t="s">
        <v>58</v>
      </c>
      <c r="B73" s="11">
        <v>202</v>
      </c>
      <c r="C73" s="11" t="s">
        <v>98</v>
      </c>
      <c r="D73" s="11" t="s">
        <v>567</v>
      </c>
      <c r="E73" s="11" t="s">
        <v>568</v>
      </c>
      <c r="F73" s="11" t="str">
        <f>TEXT(G73,"mmmm")</f>
        <v>febrero</v>
      </c>
      <c r="G73" s="13">
        <v>43882</v>
      </c>
      <c r="H73" s="11" t="s">
        <v>63</v>
      </c>
      <c r="I73" s="11" t="s">
        <v>64</v>
      </c>
      <c r="J73" s="11" t="s">
        <v>65</v>
      </c>
      <c r="K73" s="15" t="s">
        <v>569</v>
      </c>
      <c r="L73" s="11">
        <v>43233201</v>
      </c>
      <c r="M73" s="11" t="s">
        <v>105</v>
      </c>
      <c r="N73" s="14">
        <v>20156855</v>
      </c>
      <c r="O73" s="11">
        <v>20320</v>
      </c>
      <c r="P73" s="11" t="s">
        <v>106</v>
      </c>
      <c r="Q73" s="11" t="s">
        <v>69</v>
      </c>
      <c r="R73" s="11" t="s">
        <v>70</v>
      </c>
      <c r="S73" s="11" t="s">
        <v>570</v>
      </c>
      <c r="T73" s="11" t="str">
        <f>TEXT(U73,"mmmm")</f>
        <v>marzo</v>
      </c>
      <c r="U73" s="13">
        <v>43900</v>
      </c>
      <c r="V73" s="11" t="s">
        <v>373</v>
      </c>
      <c r="W73" s="11" t="s">
        <v>74</v>
      </c>
      <c r="X73" s="11" t="s">
        <v>75</v>
      </c>
      <c r="Y73" s="11" t="s">
        <v>571</v>
      </c>
      <c r="Z73" s="11">
        <v>900210800</v>
      </c>
      <c r="AA73" s="11">
        <v>1</v>
      </c>
      <c r="AB73" s="11">
        <v>85220</v>
      </c>
      <c r="AC73" s="9">
        <v>43900</v>
      </c>
      <c r="AD73" s="14">
        <v>5250000</v>
      </c>
      <c r="AE73" s="14">
        <v>0</v>
      </c>
      <c r="AF73" s="14">
        <v>0</v>
      </c>
      <c r="AG73" s="14">
        <v>0</v>
      </c>
      <c r="AH73" s="14">
        <f>+AD73+AE73+AF73+AG73</f>
        <v>5250000</v>
      </c>
      <c r="AI73" s="11" t="s">
        <v>109</v>
      </c>
      <c r="AJ73" s="9">
        <v>43906</v>
      </c>
      <c r="AK73" s="11" t="s">
        <v>572</v>
      </c>
      <c r="AL73" s="9">
        <v>43906</v>
      </c>
      <c r="AM73" s="9">
        <v>44196</v>
      </c>
      <c r="AN73" s="22">
        <f>+AM73-AL73</f>
        <v>290</v>
      </c>
      <c r="AO73" s="11" t="s">
        <v>573</v>
      </c>
      <c r="AP73" s="11">
        <v>19462757</v>
      </c>
      <c r="AQ73" s="14">
        <v>0</v>
      </c>
      <c r="AR73" s="9">
        <v>0</v>
      </c>
      <c r="AS73" s="14">
        <v>0</v>
      </c>
      <c r="AT73" s="9">
        <v>0</v>
      </c>
      <c r="AU73" s="14">
        <v>0</v>
      </c>
      <c r="AV73" s="9">
        <v>0</v>
      </c>
      <c r="AW73" s="14">
        <v>0</v>
      </c>
      <c r="AX73" s="9">
        <v>0</v>
      </c>
      <c r="AY73" s="14">
        <v>0</v>
      </c>
      <c r="AZ73" s="9">
        <v>0</v>
      </c>
      <c r="BA73" s="14">
        <v>0</v>
      </c>
      <c r="BB73" s="9">
        <v>0</v>
      </c>
      <c r="BC73" s="14">
        <f>+AD73+AQ73+AS73+AU73+AW73+AY73-BA73</f>
        <v>5250000</v>
      </c>
      <c r="BD73" s="11">
        <v>0</v>
      </c>
      <c r="BE73" s="9">
        <v>0</v>
      </c>
      <c r="BF73" s="11">
        <v>0</v>
      </c>
      <c r="BG73" s="8">
        <v>0</v>
      </c>
      <c r="BH73" s="11">
        <v>0</v>
      </c>
      <c r="BI73" s="9">
        <v>0</v>
      </c>
      <c r="BJ73" s="11">
        <v>0</v>
      </c>
      <c r="BK73" s="4">
        <v>0</v>
      </c>
      <c r="BL73" s="11">
        <f>+BD73+BF73+BH73+BJ73+AN73</f>
        <v>290</v>
      </c>
    </row>
    <row r="74" spans="1:82" x14ac:dyDescent="0.25">
      <c r="A74" s="11" t="s">
        <v>58</v>
      </c>
      <c r="B74" s="11">
        <v>112</v>
      </c>
      <c r="C74" s="11" t="s">
        <v>59</v>
      </c>
      <c r="D74" s="11" t="s">
        <v>574</v>
      </c>
      <c r="E74" s="11" t="s">
        <v>575</v>
      </c>
      <c r="F74" s="11" t="str">
        <f>TEXT(G74,"mmmm")</f>
        <v>febrero</v>
      </c>
      <c r="G74" s="13">
        <v>43882</v>
      </c>
      <c r="H74" s="11" t="s">
        <v>298</v>
      </c>
      <c r="I74" s="11" t="s">
        <v>576</v>
      </c>
      <c r="J74" s="11" t="s">
        <v>65</v>
      </c>
      <c r="K74" s="15" t="s">
        <v>577</v>
      </c>
      <c r="L74" s="11">
        <v>78181502</v>
      </c>
      <c r="M74" s="11" t="s">
        <v>67</v>
      </c>
      <c r="N74" s="14">
        <v>160000000</v>
      </c>
      <c r="O74" s="11">
        <v>21520</v>
      </c>
      <c r="P74" s="11" t="s">
        <v>578</v>
      </c>
      <c r="Q74" s="11" t="s">
        <v>69</v>
      </c>
      <c r="R74" s="11" t="s">
        <v>70</v>
      </c>
      <c r="S74" s="11" t="s">
        <v>1053</v>
      </c>
      <c r="T74" s="11" t="str">
        <f>TEXT(U74,"mmmm")</f>
        <v>abril</v>
      </c>
      <c r="U74" s="13">
        <v>43936</v>
      </c>
      <c r="V74" s="11" t="s">
        <v>73</v>
      </c>
      <c r="W74" s="11" t="s">
        <v>846</v>
      </c>
      <c r="X74" s="11" t="s">
        <v>75</v>
      </c>
      <c r="Y74" s="11" t="s">
        <v>1054</v>
      </c>
      <c r="Z74" s="11">
        <v>830070987</v>
      </c>
      <c r="AA74" s="11">
        <v>4</v>
      </c>
      <c r="AB74" s="11">
        <v>114220</v>
      </c>
      <c r="AC74" s="9">
        <v>43941</v>
      </c>
      <c r="AD74" s="14">
        <v>160000000</v>
      </c>
      <c r="AE74" s="14">
        <v>0</v>
      </c>
      <c r="AF74" s="14">
        <v>0</v>
      </c>
      <c r="AG74" s="14">
        <v>0</v>
      </c>
      <c r="AH74" s="14">
        <v>160000000</v>
      </c>
      <c r="AI74" s="11" t="s">
        <v>109</v>
      </c>
      <c r="AJ74" s="9">
        <v>43936</v>
      </c>
      <c r="AK74" s="11" t="s">
        <v>915</v>
      </c>
      <c r="AL74" s="9">
        <v>43941</v>
      </c>
      <c r="AM74" s="9">
        <v>44196</v>
      </c>
      <c r="AN74" s="22">
        <v>255</v>
      </c>
      <c r="AO74" s="11" t="s">
        <v>79</v>
      </c>
      <c r="AP74" s="11">
        <v>80251761</v>
      </c>
      <c r="AQ74" s="14">
        <v>0</v>
      </c>
      <c r="AR74" s="9">
        <v>0</v>
      </c>
      <c r="AS74" s="14">
        <v>0</v>
      </c>
      <c r="AT74" s="9">
        <v>0</v>
      </c>
      <c r="AU74" s="14">
        <v>0</v>
      </c>
      <c r="AV74" s="9">
        <v>0</v>
      </c>
      <c r="AW74" s="14">
        <v>0</v>
      </c>
      <c r="AX74" s="9">
        <v>0</v>
      </c>
      <c r="AY74" s="14">
        <v>0</v>
      </c>
      <c r="AZ74" s="9">
        <v>0</v>
      </c>
      <c r="BA74" s="14">
        <v>0</v>
      </c>
      <c r="BB74" s="9">
        <v>0</v>
      </c>
      <c r="BC74" s="14">
        <v>160000000</v>
      </c>
      <c r="BD74" s="11">
        <v>0</v>
      </c>
      <c r="BE74" s="9">
        <v>0</v>
      </c>
      <c r="BF74" s="11">
        <v>0</v>
      </c>
      <c r="BG74" s="8">
        <v>0</v>
      </c>
      <c r="BH74" s="11">
        <v>0</v>
      </c>
      <c r="BI74" s="9">
        <v>0</v>
      </c>
      <c r="BJ74" s="11">
        <v>0</v>
      </c>
      <c r="BK74" s="4">
        <v>0</v>
      </c>
      <c r="BL74" s="11">
        <v>255</v>
      </c>
    </row>
    <row r="75" spans="1:82" x14ac:dyDescent="0.25">
      <c r="A75" s="11" t="s">
        <v>295</v>
      </c>
      <c r="B75" s="11">
        <v>196</v>
      </c>
      <c r="C75" s="11" t="s">
        <v>184</v>
      </c>
      <c r="D75" s="11" t="s">
        <v>579</v>
      </c>
      <c r="E75" s="11">
        <v>81265</v>
      </c>
      <c r="F75" s="11" t="str">
        <f>TEXT(G75,"mmmm")</f>
        <v>febrero</v>
      </c>
      <c r="G75" s="13">
        <v>43882</v>
      </c>
      <c r="H75" s="11" t="s">
        <v>298</v>
      </c>
      <c r="I75" s="11" t="s">
        <v>299</v>
      </c>
      <c r="J75" s="11" t="s">
        <v>65</v>
      </c>
      <c r="K75" s="15" t="s">
        <v>580</v>
      </c>
      <c r="L75" s="11" t="s">
        <v>533</v>
      </c>
      <c r="M75" s="11"/>
      <c r="N75" s="14">
        <v>61474116.920000002</v>
      </c>
      <c r="O75" s="11">
        <v>24220</v>
      </c>
      <c r="P75" s="11" t="s">
        <v>527</v>
      </c>
      <c r="Q75" s="11" t="s">
        <v>69</v>
      </c>
      <c r="R75" s="11" t="s">
        <v>70</v>
      </c>
      <c r="S75" s="11">
        <v>45811</v>
      </c>
      <c r="T75" s="11" t="str">
        <f>TEXT(U75,"mmmm")</f>
        <v>marzo</v>
      </c>
      <c r="U75" s="13">
        <v>43895</v>
      </c>
      <c r="V75" s="11" t="s">
        <v>348</v>
      </c>
      <c r="W75" s="11" t="s">
        <v>558</v>
      </c>
      <c r="X75" s="11" t="s">
        <v>581</v>
      </c>
      <c r="Y75" s="11" t="s">
        <v>582</v>
      </c>
      <c r="Z75" s="11">
        <v>860067479</v>
      </c>
      <c r="AA75" s="11">
        <v>2</v>
      </c>
      <c r="AB75" s="11">
        <v>81320</v>
      </c>
      <c r="AC75" s="9">
        <v>43896</v>
      </c>
      <c r="AD75" s="14">
        <v>60464778.409999996</v>
      </c>
      <c r="AE75" s="14">
        <v>0</v>
      </c>
      <c r="AF75" s="14">
        <v>0</v>
      </c>
      <c r="AG75" s="14">
        <v>0</v>
      </c>
      <c r="AH75" s="14">
        <f>+AD75+AE75+AF75+AG75</f>
        <v>60464778.409999996</v>
      </c>
      <c r="AI75" s="11" t="s">
        <v>548</v>
      </c>
      <c r="AJ75" s="9">
        <v>43896</v>
      </c>
      <c r="AK75" s="11" t="s">
        <v>205</v>
      </c>
      <c r="AL75" s="9">
        <v>43895</v>
      </c>
      <c r="AM75" s="9">
        <v>44135</v>
      </c>
      <c r="AN75" s="22">
        <f>+AM75-AL75</f>
        <v>240</v>
      </c>
      <c r="AO75" s="11" t="s">
        <v>560</v>
      </c>
      <c r="AP75" s="11">
        <v>40988421</v>
      </c>
      <c r="AQ75" s="14">
        <v>0</v>
      </c>
      <c r="AR75" s="9">
        <v>0</v>
      </c>
      <c r="AS75" s="14">
        <v>0</v>
      </c>
      <c r="AT75" s="9">
        <v>0</v>
      </c>
      <c r="AU75" s="14">
        <v>0</v>
      </c>
      <c r="AV75" s="9">
        <v>0</v>
      </c>
      <c r="AW75" s="14">
        <v>0</v>
      </c>
      <c r="AX75" s="9">
        <v>0</v>
      </c>
      <c r="AY75" s="14">
        <v>0</v>
      </c>
      <c r="AZ75" s="9">
        <v>0</v>
      </c>
      <c r="BA75" s="14">
        <v>0</v>
      </c>
      <c r="BB75" s="9">
        <v>0</v>
      </c>
      <c r="BC75" s="14">
        <f>+AD75+AQ75+AS75+AU75+AW75+AY75-BA75</f>
        <v>60464778.409999996</v>
      </c>
      <c r="BD75" s="11">
        <v>0</v>
      </c>
      <c r="BE75" s="9">
        <v>0</v>
      </c>
      <c r="BF75" s="11">
        <v>0</v>
      </c>
      <c r="BG75" s="8">
        <v>0</v>
      </c>
      <c r="BH75" s="11">
        <v>0</v>
      </c>
      <c r="BI75" s="9">
        <v>0</v>
      </c>
      <c r="BJ75" s="11">
        <v>0</v>
      </c>
      <c r="BK75" s="4">
        <v>0</v>
      </c>
      <c r="BL75" s="11">
        <f>+BD75+BF75+BH75+BJ75+AN75</f>
        <v>240</v>
      </c>
    </row>
    <row r="76" spans="1:82" x14ac:dyDescent="0.25">
      <c r="A76" s="11" t="s">
        <v>295</v>
      </c>
      <c r="B76" s="11">
        <v>197</v>
      </c>
      <c r="C76" s="11" t="s">
        <v>184</v>
      </c>
      <c r="D76" s="11" t="s">
        <v>583</v>
      </c>
      <c r="E76" s="11">
        <v>81268</v>
      </c>
      <c r="F76" s="11" t="str">
        <f>TEXT(G76,"mmmm")</f>
        <v>febrero</v>
      </c>
      <c r="G76" s="13">
        <v>43883</v>
      </c>
      <c r="H76" s="11" t="s">
        <v>298</v>
      </c>
      <c r="I76" s="11" t="s">
        <v>299</v>
      </c>
      <c r="J76" s="11" t="s">
        <v>65</v>
      </c>
      <c r="K76" s="15" t="s">
        <v>584</v>
      </c>
      <c r="L76" s="11" t="s">
        <v>533</v>
      </c>
      <c r="M76" s="11"/>
      <c r="N76" s="14">
        <v>51817962.399999999</v>
      </c>
      <c r="O76" s="11">
        <v>24820</v>
      </c>
      <c r="P76" s="11" t="s">
        <v>527</v>
      </c>
      <c r="Q76" s="11" t="s">
        <v>69</v>
      </c>
      <c r="R76" s="11" t="s">
        <v>70</v>
      </c>
      <c r="S76" s="11">
        <v>45923</v>
      </c>
      <c r="T76" s="11" t="str">
        <f>TEXT(U76,"mmmm")</f>
        <v>marzo</v>
      </c>
      <c r="U76" s="13">
        <v>43899</v>
      </c>
      <c r="V76" s="11" t="s">
        <v>348</v>
      </c>
      <c r="W76" s="11" t="s">
        <v>389</v>
      </c>
      <c r="X76" s="11" t="s">
        <v>390</v>
      </c>
      <c r="Y76" s="11" t="s">
        <v>547</v>
      </c>
      <c r="Z76" s="11">
        <v>900229503</v>
      </c>
      <c r="AA76" s="11">
        <v>2</v>
      </c>
      <c r="AB76" s="11">
        <v>82920</v>
      </c>
      <c r="AC76" s="9">
        <v>43899</v>
      </c>
      <c r="AD76" s="14">
        <v>51817962.399999999</v>
      </c>
      <c r="AE76" s="14">
        <v>0</v>
      </c>
      <c r="AF76" s="14">
        <v>0</v>
      </c>
      <c r="AG76" s="14">
        <v>0</v>
      </c>
      <c r="AH76" s="14">
        <f>+AD76+AE76+AF76+AG76</f>
        <v>51817962.399999999</v>
      </c>
      <c r="AI76" s="11" t="s">
        <v>548</v>
      </c>
      <c r="AJ76" s="9">
        <v>43900</v>
      </c>
      <c r="AK76" s="11" t="s">
        <v>205</v>
      </c>
      <c r="AL76" s="9">
        <v>43899</v>
      </c>
      <c r="AM76" s="9">
        <v>44135</v>
      </c>
      <c r="AN76" s="22">
        <f>+AM76-AL76</f>
        <v>236</v>
      </c>
      <c r="AO76" s="11" t="s">
        <v>585</v>
      </c>
      <c r="AP76" s="11">
        <v>15886912</v>
      </c>
      <c r="AQ76" s="14">
        <v>0</v>
      </c>
      <c r="AR76" s="9">
        <v>0</v>
      </c>
      <c r="AS76" s="14">
        <v>0</v>
      </c>
      <c r="AT76" s="9">
        <v>0</v>
      </c>
      <c r="AU76" s="14">
        <v>0</v>
      </c>
      <c r="AV76" s="9">
        <v>0</v>
      </c>
      <c r="AW76" s="14">
        <v>0</v>
      </c>
      <c r="AX76" s="9">
        <v>0</v>
      </c>
      <c r="AY76" s="14">
        <v>0</v>
      </c>
      <c r="AZ76" s="9">
        <v>0</v>
      </c>
      <c r="BA76" s="14">
        <v>0</v>
      </c>
      <c r="BB76" s="9">
        <v>0</v>
      </c>
      <c r="BC76" s="14">
        <f>+AD76+AQ76+AS76+AU76+AW76+AY76-BA76</f>
        <v>51817962.399999999</v>
      </c>
      <c r="BD76" s="11">
        <v>0</v>
      </c>
      <c r="BE76" s="9">
        <v>0</v>
      </c>
      <c r="BF76" s="11">
        <v>0</v>
      </c>
      <c r="BG76" s="8">
        <v>0</v>
      </c>
      <c r="BH76" s="11">
        <v>0</v>
      </c>
      <c r="BI76" s="9">
        <v>0</v>
      </c>
      <c r="BJ76" s="11">
        <v>0</v>
      </c>
      <c r="BK76" s="4">
        <v>0</v>
      </c>
      <c r="BL76" s="11">
        <f>+BD76+BF76+BH76+BJ76+AN76</f>
        <v>236</v>
      </c>
    </row>
    <row r="77" spans="1:82" x14ac:dyDescent="0.25">
      <c r="A77" s="11" t="s">
        <v>295</v>
      </c>
      <c r="B77" s="11">
        <v>198</v>
      </c>
      <c r="C77" s="11" t="s">
        <v>184</v>
      </c>
      <c r="D77" s="11" t="s">
        <v>586</v>
      </c>
      <c r="E77" s="11">
        <v>81269</v>
      </c>
      <c r="F77" s="11" t="str">
        <f>TEXT(G77,"mmmm")</f>
        <v>febrero</v>
      </c>
      <c r="G77" s="13">
        <v>43883</v>
      </c>
      <c r="H77" s="11" t="s">
        <v>298</v>
      </c>
      <c r="I77" s="11" t="s">
        <v>299</v>
      </c>
      <c r="J77" s="11" t="s">
        <v>65</v>
      </c>
      <c r="K77" s="15" t="s">
        <v>587</v>
      </c>
      <c r="L77" s="11" t="s">
        <v>533</v>
      </c>
      <c r="M77" s="11"/>
      <c r="N77" s="14">
        <v>22412453.199999999</v>
      </c>
      <c r="O77" s="11">
        <v>24920</v>
      </c>
      <c r="P77" s="11" t="s">
        <v>527</v>
      </c>
      <c r="Q77" s="11" t="s">
        <v>69</v>
      </c>
      <c r="R77" s="11" t="s">
        <v>70</v>
      </c>
      <c r="S77" s="11">
        <v>45953</v>
      </c>
      <c r="T77" s="11" t="str">
        <f>TEXT(U77,"mmmm")</f>
        <v>marzo</v>
      </c>
      <c r="U77" s="13">
        <v>43900</v>
      </c>
      <c r="V77" s="11" t="s">
        <v>348</v>
      </c>
      <c r="W77" s="11" t="s">
        <v>143</v>
      </c>
      <c r="X77" s="11" t="s">
        <v>182</v>
      </c>
      <c r="Y77" s="11" t="s">
        <v>547</v>
      </c>
      <c r="Z77" s="11">
        <v>900229503</v>
      </c>
      <c r="AA77" s="11">
        <v>2</v>
      </c>
      <c r="AB77" s="11">
        <v>84920</v>
      </c>
      <c r="AC77" s="9">
        <v>43900</v>
      </c>
      <c r="AD77" s="14">
        <v>22412453.199999999</v>
      </c>
      <c r="AE77" s="14">
        <v>0</v>
      </c>
      <c r="AF77" s="14">
        <v>0</v>
      </c>
      <c r="AG77" s="14">
        <v>0</v>
      </c>
      <c r="AH77" s="14">
        <f>+AD77+AE77+AF77+AG77</f>
        <v>22412453.199999999</v>
      </c>
      <c r="AI77" s="11" t="s">
        <v>548</v>
      </c>
      <c r="AJ77" s="9">
        <v>43900</v>
      </c>
      <c r="AK77" s="11" t="s">
        <v>205</v>
      </c>
      <c r="AL77" s="9">
        <v>43900</v>
      </c>
      <c r="AM77" s="9">
        <v>44135</v>
      </c>
      <c r="AN77" s="22">
        <f>+AM77-AL77</f>
        <v>235</v>
      </c>
      <c r="AO77" s="11" t="s">
        <v>147</v>
      </c>
      <c r="AP77" s="11">
        <v>19333768</v>
      </c>
      <c r="AQ77" s="14">
        <v>0</v>
      </c>
      <c r="AR77" s="9">
        <v>0</v>
      </c>
      <c r="AS77" s="14">
        <v>0</v>
      </c>
      <c r="AT77" s="9">
        <v>0</v>
      </c>
      <c r="AU77" s="14">
        <v>0</v>
      </c>
      <c r="AV77" s="9">
        <v>0</v>
      </c>
      <c r="AW77" s="14">
        <v>0</v>
      </c>
      <c r="AX77" s="9">
        <v>0</v>
      </c>
      <c r="AY77" s="14">
        <v>0</v>
      </c>
      <c r="AZ77" s="9">
        <v>0</v>
      </c>
      <c r="BA77" s="14">
        <v>0</v>
      </c>
      <c r="BB77" s="9">
        <v>0</v>
      </c>
      <c r="BC77" s="14">
        <f>+AD77+AQ77+AS77+AU77+AW77+AY77-BA77</f>
        <v>22412453.199999999</v>
      </c>
      <c r="BD77" s="11">
        <v>0</v>
      </c>
      <c r="BE77" s="9">
        <v>0</v>
      </c>
      <c r="BF77" s="11">
        <v>0</v>
      </c>
      <c r="BG77" s="8">
        <v>0</v>
      </c>
      <c r="BH77" s="11">
        <v>0</v>
      </c>
      <c r="BI77" s="9">
        <v>0</v>
      </c>
      <c r="BJ77" s="11">
        <v>0</v>
      </c>
      <c r="BK77" s="4">
        <v>0</v>
      </c>
      <c r="BL77" s="11">
        <f>+BD77+BF77+BH77+BJ77+AN77</f>
        <v>235</v>
      </c>
    </row>
    <row r="78" spans="1:82" x14ac:dyDescent="0.25">
      <c r="A78" s="11" t="s">
        <v>295</v>
      </c>
      <c r="B78" s="11">
        <v>199</v>
      </c>
      <c r="C78" s="11" t="s">
        <v>184</v>
      </c>
      <c r="D78" s="11" t="s">
        <v>588</v>
      </c>
      <c r="E78" s="11">
        <v>81270</v>
      </c>
      <c r="F78" s="11" t="str">
        <f>TEXT(G78,"mmmm")</f>
        <v>febrero</v>
      </c>
      <c r="G78" s="13">
        <v>43883</v>
      </c>
      <c r="H78" s="11" t="s">
        <v>298</v>
      </c>
      <c r="I78" s="11" t="s">
        <v>299</v>
      </c>
      <c r="J78" s="11" t="s">
        <v>65</v>
      </c>
      <c r="K78" s="15" t="s">
        <v>589</v>
      </c>
      <c r="L78" s="11" t="s">
        <v>533</v>
      </c>
      <c r="M78" s="11"/>
      <c r="N78" s="14">
        <v>33030409.199999999</v>
      </c>
      <c r="O78" s="11">
        <v>25020</v>
      </c>
      <c r="P78" s="11" t="s">
        <v>527</v>
      </c>
      <c r="Q78" s="11" t="s">
        <v>69</v>
      </c>
      <c r="R78" s="11" t="s">
        <v>70</v>
      </c>
      <c r="S78" s="11">
        <v>45731</v>
      </c>
      <c r="T78" s="11" t="str">
        <f>TEXT(U78,"mmmm")</f>
        <v>marzo</v>
      </c>
      <c r="U78" s="13">
        <v>43893</v>
      </c>
      <c r="V78" s="11" t="s">
        <v>348</v>
      </c>
      <c r="W78" s="11" t="s">
        <v>21</v>
      </c>
      <c r="X78" s="11" t="s">
        <v>590</v>
      </c>
      <c r="Y78" s="11" t="s">
        <v>582</v>
      </c>
      <c r="Z78" s="11">
        <v>860067479</v>
      </c>
      <c r="AA78" s="11">
        <v>2</v>
      </c>
      <c r="AB78" s="11">
        <v>81120</v>
      </c>
      <c r="AC78" s="9">
        <v>43896</v>
      </c>
      <c r="AD78" s="14">
        <v>32809409.809999999</v>
      </c>
      <c r="AE78" s="14">
        <v>0</v>
      </c>
      <c r="AF78" s="14">
        <v>0</v>
      </c>
      <c r="AG78" s="14">
        <v>0</v>
      </c>
      <c r="AH78" s="14">
        <f>+AD78+AE78+AF78+AG78</f>
        <v>32809409.809999999</v>
      </c>
      <c r="AI78" s="11" t="s">
        <v>548</v>
      </c>
      <c r="AJ78" s="9">
        <v>43896</v>
      </c>
      <c r="AK78" s="11" t="s">
        <v>205</v>
      </c>
      <c r="AL78" s="9">
        <v>43893</v>
      </c>
      <c r="AM78" s="9">
        <v>44135</v>
      </c>
      <c r="AN78" s="22">
        <f>+AM78-AL78</f>
        <v>242</v>
      </c>
      <c r="AO78" s="11" t="s">
        <v>591</v>
      </c>
      <c r="AP78" s="11">
        <v>80037461</v>
      </c>
      <c r="AQ78" s="14">
        <v>0</v>
      </c>
      <c r="AR78" s="9">
        <v>0</v>
      </c>
      <c r="AS78" s="14">
        <v>0</v>
      </c>
      <c r="AT78" s="9">
        <v>0</v>
      </c>
      <c r="AU78" s="14">
        <v>0</v>
      </c>
      <c r="AV78" s="9">
        <v>0</v>
      </c>
      <c r="AW78" s="14">
        <v>0</v>
      </c>
      <c r="AX78" s="9">
        <v>0</v>
      </c>
      <c r="AY78" s="14">
        <v>0</v>
      </c>
      <c r="AZ78" s="9">
        <v>0</v>
      </c>
      <c r="BA78" s="14">
        <v>0</v>
      </c>
      <c r="BB78" s="9">
        <v>0</v>
      </c>
      <c r="BC78" s="14">
        <f>+AD78+AQ78+AS78+AU78+AW78+AY78-BA78</f>
        <v>32809409.809999999</v>
      </c>
      <c r="BD78" s="11">
        <v>0</v>
      </c>
      <c r="BE78" s="9">
        <v>0</v>
      </c>
      <c r="BF78" s="11">
        <v>0</v>
      </c>
      <c r="BG78" s="8">
        <v>0</v>
      </c>
      <c r="BH78" s="11">
        <v>0</v>
      </c>
      <c r="BI78" s="9">
        <v>0</v>
      </c>
      <c r="BJ78" s="11">
        <v>0</v>
      </c>
      <c r="BK78" s="4">
        <v>0</v>
      </c>
      <c r="BL78" s="11">
        <f>+BD78+BF78+BH78+BJ78+AN78</f>
        <v>242</v>
      </c>
    </row>
    <row r="79" spans="1:82" x14ac:dyDescent="0.25">
      <c r="A79" s="11" t="s">
        <v>295</v>
      </c>
      <c r="B79" s="11">
        <v>200</v>
      </c>
      <c r="C79" s="11" t="s">
        <v>184</v>
      </c>
      <c r="D79" s="11" t="s">
        <v>592</v>
      </c>
      <c r="E79" s="11">
        <v>81271</v>
      </c>
      <c r="F79" s="11" t="str">
        <f>TEXT(G79,"mmmm")</f>
        <v>febrero</v>
      </c>
      <c r="G79" s="13">
        <v>43883</v>
      </c>
      <c r="H79" s="11" t="s">
        <v>298</v>
      </c>
      <c r="I79" s="11" t="s">
        <v>299</v>
      </c>
      <c r="J79" s="11" t="s">
        <v>65</v>
      </c>
      <c r="K79" s="15" t="s">
        <v>593</v>
      </c>
      <c r="L79" s="11" t="s">
        <v>533</v>
      </c>
      <c r="M79" s="11"/>
      <c r="N79" s="14">
        <v>10395839.4</v>
      </c>
      <c r="O79" s="11">
        <v>25120</v>
      </c>
      <c r="P79" s="11" t="s">
        <v>527</v>
      </c>
      <c r="Q79" s="11" t="s">
        <v>69</v>
      </c>
      <c r="R79" s="11" t="s">
        <v>70</v>
      </c>
      <c r="S79" s="11">
        <v>45955</v>
      </c>
      <c r="T79" s="11" t="str">
        <f>TEXT(U79,"mmmm")</f>
        <v>marzo</v>
      </c>
      <c r="U79" s="13">
        <v>43900</v>
      </c>
      <c r="V79" s="11" t="s">
        <v>348</v>
      </c>
      <c r="W79" s="11" t="s">
        <v>21</v>
      </c>
      <c r="X79" s="11" t="s">
        <v>594</v>
      </c>
      <c r="Y79" s="11" t="s">
        <v>547</v>
      </c>
      <c r="Z79" s="11">
        <v>900229503</v>
      </c>
      <c r="AA79" s="11">
        <v>2</v>
      </c>
      <c r="AB79" s="11">
        <v>87920</v>
      </c>
      <c r="AC79" s="9">
        <v>43903</v>
      </c>
      <c r="AD79" s="14">
        <v>10395838.99</v>
      </c>
      <c r="AE79" s="14">
        <v>0</v>
      </c>
      <c r="AF79" s="14">
        <v>0</v>
      </c>
      <c r="AG79" s="14">
        <v>0</v>
      </c>
      <c r="AH79" s="14">
        <f>+AD79+AE79+AF79+AG79</f>
        <v>10395838.99</v>
      </c>
      <c r="AI79" s="11" t="s">
        <v>548</v>
      </c>
      <c r="AJ79" s="9">
        <v>43900</v>
      </c>
      <c r="AK79" s="11" t="s">
        <v>205</v>
      </c>
      <c r="AL79" s="9">
        <v>43900</v>
      </c>
      <c r="AM79" s="9">
        <v>44135</v>
      </c>
      <c r="AN79" s="22">
        <f>+AM79-AL79</f>
        <v>235</v>
      </c>
      <c r="AO79" s="11" t="s">
        <v>595</v>
      </c>
      <c r="AP79" s="11">
        <v>86069766</v>
      </c>
      <c r="AQ79" s="14">
        <v>0</v>
      </c>
      <c r="AR79" s="9">
        <v>0</v>
      </c>
      <c r="AS79" s="14">
        <v>0</v>
      </c>
      <c r="AT79" s="9">
        <v>0</v>
      </c>
      <c r="AU79" s="14">
        <v>0</v>
      </c>
      <c r="AV79" s="9">
        <v>0</v>
      </c>
      <c r="AW79" s="14">
        <v>0</v>
      </c>
      <c r="AX79" s="9">
        <v>0</v>
      </c>
      <c r="AY79" s="14">
        <v>0</v>
      </c>
      <c r="AZ79" s="9">
        <v>0</v>
      </c>
      <c r="BA79" s="14">
        <v>0</v>
      </c>
      <c r="BB79" s="9">
        <v>0</v>
      </c>
      <c r="BC79" s="14">
        <f>+AD79+AQ79+AS79+AU79+AW79+AY79-BA79</f>
        <v>10395838.99</v>
      </c>
      <c r="BD79" s="11">
        <v>0</v>
      </c>
      <c r="BE79" s="9">
        <v>0</v>
      </c>
      <c r="BF79" s="11">
        <v>0</v>
      </c>
      <c r="BG79" s="8">
        <v>0</v>
      </c>
      <c r="BH79" s="11">
        <v>0</v>
      </c>
      <c r="BI79" s="9">
        <v>0</v>
      </c>
      <c r="BJ79" s="11">
        <v>0</v>
      </c>
      <c r="BK79" s="4">
        <v>0</v>
      </c>
      <c r="BL79" s="11">
        <f>+BD79+BF79+BH79+BJ79+AN79</f>
        <v>235</v>
      </c>
    </row>
    <row r="80" spans="1:82" x14ac:dyDescent="0.25">
      <c r="A80" s="11" t="s">
        <v>295</v>
      </c>
      <c r="B80" s="11">
        <v>201</v>
      </c>
      <c r="C80" s="11" t="s">
        <v>184</v>
      </c>
      <c r="D80" s="11" t="s">
        <v>596</v>
      </c>
      <c r="E80" s="11">
        <v>81272</v>
      </c>
      <c r="F80" s="11" t="str">
        <f>TEXT(G80,"mmmm")</f>
        <v>febrero</v>
      </c>
      <c r="G80" s="13">
        <v>43883</v>
      </c>
      <c r="H80" s="11" t="s">
        <v>298</v>
      </c>
      <c r="I80" s="11" t="s">
        <v>299</v>
      </c>
      <c r="J80" s="11" t="s">
        <v>65</v>
      </c>
      <c r="K80" s="15" t="s">
        <v>597</v>
      </c>
      <c r="L80" s="11" t="s">
        <v>533</v>
      </c>
      <c r="M80" s="11"/>
      <c r="N80" s="14">
        <v>10953977.800000001</v>
      </c>
      <c r="O80" s="11">
        <v>25220</v>
      </c>
      <c r="P80" s="11" t="s">
        <v>527</v>
      </c>
      <c r="Q80" s="11" t="s">
        <v>69</v>
      </c>
      <c r="R80" s="11" t="s">
        <v>70</v>
      </c>
      <c r="S80" s="11">
        <v>45954</v>
      </c>
      <c r="T80" s="11" t="str">
        <f>TEXT(U80,"mmmm")</f>
        <v>marzo</v>
      </c>
      <c r="U80" s="13">
        <v>43900</v>
      </c>
      <c r="V80" s="11" t="s">
        <v>348</v>
      </c>
      <c r="W80" s="11" t="s">
        <v>21</v>
      </c>
      <c r="X80" s="11" t="s">
        <v>598</v>
      </c>
      <c r="Y80" s="11" t="s">
        <v>547</v>
      </c>
      <c r="Z80" s="11">
        <v>900229503</v>
      </c>
      <c r="AA80" s="11">
        <v>2</v>
      </c>
      <c r="AB80" s="11">
        <v>84820</v>
      </c>
      <c r="AC80" s="9">
        <v>43900</v>
      </c>
      <c r="AD80" s="14">
        <v>10953977.800000001</v>
      </c>
      <c r="AE80" s="14">
        <v>0</v>
      </c>
      <c r="AF80" s="14">
        <v>0</v>
      </c>
      <c r="AG80" s="14">
        <v>0</v>
      </c>
      <c r="AH80" s="14">
        <f>+AD80+AE80+AF80+AG80</f>
        <v>10953977.800000001</v>
      </c>
      <c r="AI80" s="11" t="s">
        <v>548</v>
      </c>
      <c r="AJ80" s="9">
        <v>43900</v>
      </c>
      <c r="AK80" s="11" t="s">
        <v>205</v>
      </c>
      <c r="AL80" s="9">
        <v>43900</v>
      </c>
      <c r="AM80" s="9">
        <v>44135</v>
      </c>
      <c r="AN80" s="22">
        <f>+AM80-AL80</f>
        <v>235</v>
      </c>
      <c r="AO80" s="11" t="s">
        <v>591</v>
      </c>
      <c r="AP80" s="11">
        <v>80037461</v>
      </c>
      <c r="AQ80" s="14">
        <v>0</v>
      </c>
      <c r="AR80" s="9">
        <v>0</v>
      </c>
      <c r="AS80" s="14">
        <v>0</v>
      </c>
      <c r="AT80" s="9">
        <v>0</v>
      </c>
      <c r="AU80" s="14">
        <v>0</v>
      </c>
      <c r="AV80" s="9">
        <v>0</v>
      </c>
      <c r="AW80" s="14">
        <v>0</v>
      </c>
      <c r="AX80" s="9">
        <v>0</v>
      </c>
      <c r="AY80" s="14">
        <v>0</v>
      </c>
      <c r="AZ80" s="9">
        <v>0</v>
      </c>
      <c r="BA80" s="14">
        <v>0</v>
      </c>
      <c r="BB80" s="9">
        <v>0</v>
      </c>
      <c r="BC80" s="14">
        <f>+AD80+AQ80+AS80+AU80+AW80+AY80-BA80</f>
        <v>10953977.800000001</v>
      </c>
      <c r="BD80" s="11">
        <v>0</v>
      </c>
      <c r="BE80" s="9">
        <v>0</v>
      </c>
      <c r="BF80" s="11">
        <v>0</v>
      </c>
      <c r="BG80" s="8">
        <v>0</v>
      </c>
      <c r="BH80" s="11">
        <v>0</v>
      </c>
      <c r="BI80" s="9">
        <v>0</v>
      </c>
      <c r="BJ80" s="11">
        <v>0</v>
      </c>
      <c r="BK80" s="4">
        <v>0</v>
      </c>
      <c r="BL80" s="11">
        <f>+BD80+BF80+BH80+BJ80+AN80</f>
        <v>235</v>
      </c>
    </row>
    <row r="81" spans="1:64" x14ac:dyDescent="0.25">
      <c r="A81" s="11" t="s">
        <v>58</v>
      </c>
      <c r="B81" s="11">
        <v>71</v>
      </c>
      <c r="C81" s="11" t="s">
        <v>184</v>
      </c>
      <c r="D81" s="11" t="s">
        <v>599</v>
      </c>
      <c r="E81" s="11" t="s">
        <v>600</v>
      </c>
      <c r="F81" s="11" t="str">
        <f>TEXT(G81,"mmmm")</f>
        <v>febrero</v>
      </c>
      <c r="G81" s="13">
        <v>43885</v>
      </c>
      <c r="H81" s="11" t="s">
        <v>63</v>
      </c>
      <c r="I81" s="11" t="s">
        <v>64</v>
      </c>
      <c r="J81" s="11" t="s">
        <v>65</v>
      </c>
      <c r="K81" s="15" t="s">
        <v>601</v>
      </c>
      <c r="L81" s="11" t="s">
        <v>602</v>
      </c>
      <c r="M81" s="11"/>
      <c r="N81" s="14">
        <v>17000000</v>
      </c>
      <c r="O81" s="11">
        <v>20720</v>
      </c>
      <c r="P81" s="11" t="s">
        <v>556</v>
      </c>
      <c r="Q81" s="11" t="s">
        <v>69</v>
      </c>
      <c r="R81" s="11" t="s">
        <v>70</v>
      </c>
      <c r="S81" s="11" t="s">
        <v>603</v>
      </c>
      <c r="T81" s="11" t="str">
        <f>TEXT(U81,"mmmm")</f>
        <v>marzo</v>
      </c>
      <c r="U81" s="13">
        <v>43900</v>
      </c>
      <c r="V81" s="11" t="s">
        <v>373</v>
      </c>
      <c r="W81" s="11" t="s">
        <v>604</v>
      </c>
      <c r="X81" s="11" t="s">
        <v>605</v>
      </c>
      <c r="Y81" s="11" t="s">
        <v>606</v>
      </c>
      <c r="Z81" s="11">
        <v>800191543</v>
      </c>
      <c r="AA81" s="11">
        <v>8</v>
      </c>
      <c r="AB81" s="11">
        <v>85820</v>
      </c>
      <c r="AC81" s="9">
        <v>43901</v>
      </c>
      <c r="AD81" s="14">
        <v>17000000</v>
      </c>
      <c r="AE81" s="14">
        <v>0</v>
      </c>
      <c r="AF81" s="14">
        <v>0</v>
      </c>
      <c r="AG81" s="14">
        <v>0</v>
      </c>
      <c r="AH81" s="14">
        <f>+AD81+AE81+AF81+AG81</f>
        <v>17000000</v>
      </c>
      <c r="AI81" s="11" t="s">
        <v>77</v>
      </c>
      <c r="AJ81" s="9" t="s">
        <v>78</v>
      </c>
      <c r="AK81" s="11" t="s">
        <v>78</v>
      </c>
      <c r="AL81" s="9">
        <v>43900</v>
      </c>
      <c r="AM81" s="9">
        <v>44196</v>
      </c>
      <c r="AN81" s="22">
        <f>+AM81-AL81</f>
        <v>296</v>
      </c>
      <c r="AO81" s="11" t="s">
        <v>607</v>
      </c>
      <c r="AP81" s="11">
        <v>27082113</v>
      </c>
      <c r="AQ81" s="14">
        <v>0</v>
      </c>
      <c r="AR81" s="9">
        <v>0</v>
      </c>
      <c r="AS81" s="14">
        <v>0</v>
      </c>
      <c r="AT81" s="9">
        <v>0</v>
      </c>
      <c r="AU81" s="14">
        <v>0</v>
      </c>
      <c r="AV81" s="9">
        <v>0</v>
      </c>
      <c r="AW81" s="14">
        <v>0</v>
      </c>
      <c r="AX81" s="9">
        <v>0</v>
      </c>
      <c r="AY81" s="14">
        <v>0</v>
      </c>
      <c r="AZ81" s="9">
        <v>0</v>
      </c>
      <c r="BA81" s="14">
        <v>0</v>
      </c>
      <c r="BB81" s="9">
        <v>0</v>
      </c>
      <c r="BC81" s="14">
        <f>+AD81+AQ81+AS81+AU81+AW81+AY81-BA81</f>
        <v>17000000</v>
      </c>
      <c r="BD81" s="11">
        <v>0</v>
      </c>
      <c r="BE81" s="9">
        <v>0</v>
      </c>
      <c r="BF81" s="11">
        <v>0</v>
      </c>
      <c r="BG81" s="8">
        <v>0</v>
      </c>
      <c r="BH81" s="11">
        <v>0</v>
      </c>
      <c r="BI81" s="9">
        <v>0</v>
      </c>
      <c r="BJ81" s="11">
        <v>0</v>
      </c>
      <c r="BK81" s="4">
        <v>0</v>
      </c>
      <c r="BL81" s="11">
        <f>+BD81+BF81+BH81+BJ81+AN81</f>
        <v>296</v>
      </c>
    </row>
    <row r="82" spans="1:64" x14ac:dyDescent="0.25">
      <c r="A82" s="11" t="s">
        <v>58</v>
      </c>
      <c r="B82" s="11">
        <v>84</v>
      </c>
      <c r="C82" s="11" t="s">
        <v>184</v>
      </c>
      <c r="D82" s="11" t="s">
        <v>608</v>
      </c>
      <c r="E82" s="11" t="s">
        <v>609</v>
      </c>
      <c r="F82" s="11" t="str">
        <f>TEXT(G82,"mmmm")</f>
        <v>febrero</v>
      </c>
      <c r="G82" s="13">
        <v>43885</v>
      </c>
      <c r="H82" s="11" t="s">
        <v>114</v>
      </c>
      <c r="I82" s="11" t="s">
        <v>218</v>
      </c>
      <c r="J82" s="11" t="s">
        <v>209</v>
      </c>
      <c r="K82" s="15" t="s">
        <v>610</v>
      </c>
      <c r="L82" s="11">
        <v>82121802</v>
      </c>
      <c r="M82" s="11"/>
      <c r="N82" s="14">
        <v>31350000</v>
      </c>
      <c r="O82" s="11">
        <v>24020</v>
      </c>
      <c r="P82" s="11" t="s">
        <v>611</v>
      </c>
      <c r="Q82" s="11" t="s">
        <v>534</v>
      </c>
      <c r="R82" s="11" t="s">
        <v>78</v>
      </c>
      <c r="S82" s="11" t="s">
        <v>78</v>
      </c>
      <c r="T82" s="11" t="str">
        <f>TEXT(U82,"mmmm")</f>
        <v>enero</v>
      </c>
      <c r="U82" s="13">
        <v>0</v>
      </c>
      <c r="V82" s="11" t="s">
        <v>78</v>
      </c>
      <c r="W82" s="11" t="s">
        <v>78</v>
      </c>
      <c r="X82" s="11" t="s">
        <v>78</v>
      </c>
      <c r="Y82" s="11" t="s">
        <v>78</v>
      </c>
      <c r="Z82" s="11" t="s">
        <v>78</v>
      </c>
      <c r="AA82" s="11"/>
      <c r="AB82" s="11" t="s">
        <v>78</v>
      </c>
      <c r="AC82" s="9" t="s">
        <v>78</v>
      </c>
      <c r="AD82" s="14">
        <v>0</v>
      </c>
      <c r="AE82" s="14">
        <v>0</v>
      </c>
      <c r="AF82" s="14">
        <v>0</v>
      </c>
      <c r="AG82" s="14">
        <v>0</v>
      </c>
      <c r="AH82" s="14">
        <f>+AD82+AE82+AF82+AG82</f>
        <v>0</v>
      </c>
      <c r="AI82" s="11" t="s">
        <v>78</v>
      </c>
      <c r="AJ82" s="9">
        <v>0</v>
      </c>
      <c r="AK82" s="11" t="s">
        <v>78</v>
      </c>
      <c r="AL82" s="9">
        <v>0</v>
      </c>
      <c r="AM82" s="9">
        <v>0</v>
      </c>
      <c r="AN82" s="22">
        <f>+AM82-AL82</f>
        <v>0</v>
      </c>
      <c r="AO82" s="11" t="s">
        <v>78</v>
      </c>
      <c r="AP82" s="11" t="s">
        <v>78</v>
      </c>
      <c r="AQ82" s="14">
        <v>0</v>
      </c>
      <c r="AR82" s="9">
        <v>0</v>
      </c>
      <c r="AS82" s="14">
        <v>0</v>
      </c>
      <c r="AT82" s="9">
        <v>0</v>
      </c>
      <c r="AU82" s="14">
        <v>0</v>
      </c>
      <c r="AV82" s="9">
        <v>0</v>
      </c>
      <c r="AW82" s="14">
        <v>0</v>
      </c>
      <c r="AX82" s="9">
        <v>0</v>
      </c>
      <c r="AY82" s="14">
        <v>0</v>
      </c>
      <c r="AZ82" s="9">
        <v>0</v>
      </c>
      <c r="BA82" s="14">
        <v>0</v>
      </c>
      <c r="BB82" s="9">
        <v>0</v>
      </c>
      <c r="BC82" s="14">
        <f>+AD82+AQ82+AS82+AU82+AW82+AY82-BA82</f>
        <v>0</v>
      </c>
      <c r="BD82" s="11">
        <v>0</v>
      </c>
      <c r="BE82" s="9">
        <v>0</v>
      </c>
      <c r="BF82" s="11">
        <v>0</v>
      </c>
      <c r="BG82" s="8">
        <v>0</v>
      </c>
      <c r="BH82" s="11">
        <v>0</v>
      </c>
      <c r="BI82" s="9">
        <v>0</v>
      </c>
      <c r="BJ82" s="11">
        <v>0</v>
      </c>
      <c r="BK82" s="4">
        <v>0</v>
      </c>
      <c r="BL82" s="11">
        <f>+BD82+BF82+BH82+BJ82+AN82</f>
        <v>0</v>
      </c>
    </row>
    <row r="83" spans="1:64" x14ac:dyDescent="0.25">
      <c r="A83" s="11" t="s">
        <v>58</v>
      </c>
      <c r="B83" s="11">
        <v>55</v>
      </c>
      <c r="C83" s="11" t="s">
        <v>98</v>
      </c>
      <c r="D83" s="11" t="s">
        <v>612</v>
      </c>
      <c r="E83" s="11" t="s">
        <v>613</v>
      </c>
      <c r="F83" s="11" t="str">
        <f>TEXT(G83,"mmmm")</f>
        <v>febrero</v>
      </c>
      <c r="G83" s="13">
        <v>43886</v>
      </c>
      <c r="H83" s="11" t="s">
        <v>298</v>
      </c>
      <c r="I83" s="11" t="s">
        <v>395</v>
      </c>
      <c r="J83" s="11" t="s">
        <v>85</v>
      </c>
      <c r="K83" s="15" t="s">
        <v>614</v>
      </c>
      <c r="L83" s="11">
        <v>43233200</v>
      </c>
      <c r="M83" s="11" t="s">
        <v>615</v>
      </c>
      <c r="N83" s="14">
        <v>100450679</v>
      </c>
      <c r="O83" s="11">
        <v>17420</v>
      </c>
      <c r="P83" s="11" t="s">
        <v>106</v>
      </c>
      <c r="Q83" s="11" t="s">
        <v>69</v>
      </c>
      <c r="R83" s="11" t="s">
        <v>70</v>
      </c>
      <c r="S83" s="11" t="s">
        <v>616</v>
      </c>
      <c r="T83" s="11" t="str">
        <f>TEXT(U83,"mmmm")</f>
        <v>abril</v>
      </c>
      <c r="U83" s="13">
        <v>43948</v>
      </c>
      <c r="V83" s="11" t="s">
        <v>73</v>
      </c>
      <c r="W83" s="11" t="s">
        <v>74</v>
      </c>
      <c r="X83" s="11" t="s">
        <v>75</v>
      </c>
      <c r="Y83" s="11" t="s">
        <v>618</v>
      </c>
      <c r="Z83" s="11">
        <v>830106748</v>
      </c>
      <c r="AA83" s="11">
        <v>8</v>
      </c>
      <c r="AB83" s="11">
        <v>122220</v>
      </c>
      <c r="AC83" s="9">
        <v>43949</v>
      </c>
      <c r="AD83" s="14">
        <v>100343665</v>
      </c>
      <c r="AE83" s="14">
        <v>0</v>
      </c>
      <c r="AF83" s="14">
        <v>0</v>
      </c>
      <c r="AG83" s="14">
        <v>0</v>
      </c>
      <c r="AH83" s="14">
        <f>+AD83+AE83+AF83+AG83</f>
        <v>100343665</v>
      </c>
      <c r="AI83" s="11" t="s">
        <v>109</v>
      </c>
      <c r="AJ83" s="9">
        <v>0</v>
      </c>
      <c r="AK83" s="11" t="s">
        <v>78</v>
      </c>
      <c r="AL83" s="9">
        <v>43949</v>
      </c>
      <c r="AM83" s="9">
        <v>44196</v>
      </c>
      <c r="AN83" s="22">
        <f>+AM83-AL83</f>
        <v>247</v>
      </c>
      <c r="AO83" s="11" t="s">
        <v>619</v>
      </c>
      <c r="AP83" s="11">
        <v>79787263</v>
      </c>
      <c r="AQ83" s="14">
        <v>0</v>
      </c>
      <c r="AR83" s="9">
        <v>0</v>
      </c>
      <c r="AS83" s="14">
        <v>0</v>
      </c>
      <c r="AT83" s="9">
        <v>0</v>
      </c>
      <c r="AU83" s="14">
        <v>0</v>
      </c>
      <c r="AV83" s="9">
        <v>0</v>
      </c>
      <c r="AW83" s="14">
        <v>0</v>
      </c>
      <c r="AX83" s="9">
        <v>0</v>
      </c>
      <c r="AY83" s="14">
        <v>0</v>
      </c>
      <c r="AZ83" s="9">
        <v>0</v>
      </c>
      <c r="BA83" s="14">
        <v>0</v>
      </c>
      <c r="BB83" s="9">
        <v>0</v>
      </c>
      <c r="BC83" s="14">
        <f>+AD83+AQ83+AS83+AU83+AW83+AY83-BA83</f>
        <v>100343665</v>
      </c>
      <c r="BD83" s="11">
        <v>0</v>
      </c>
      <c r="BE83" s="9">
        <v>0</v>
      </c>
      <c r="BF83" s="11">
        <v>0</v>
      </c>
      <c r="BG83" s="8">
        <v>0</v>
      </c>
      <c r="BH83" s="11">
        <v>0</v>
      </c>
      <c r="BI83" s="9">
        <v>0</v>
      </c>
      <c r="BJ83" s="11">
        <v>0</v>
      </c>
      <c r="BK83" s="4">
        <v>0</v>
      </c>
      <c r="BL83" s="11">
        <f>+BD83+BF83+BH83+BJ83+AN83</f>
        <v>247</v>
      </c>
    </row>
    <row r="84" spans="1:64" x14ac:dyDescent="0.25">
      <c r="A84" s="11" t="s">
        <v>58</v>
      </c>
      <c r="B84" s="11">
        <v>67</v>
      </c>
      <c r="C84" s="11" t="s">
        <v>98</v>
      </c>
      <c r="D84" s="11" t="s">
        <v>620</v>
      </c>
      <c r="E84" s="11" t="s">
        <v>621</v>
      </c>
      <c r="F84" s="11" t="str">
        <f>TEXT(G84,"mmmm")</f>
        <v>febrero</v>
      </c>
      <c r="G84" s="13">
        <v>43886</v>
      </c>
      <c r="H84" s="11" t="s">
        <v>298</v>
      </c>
      <c r="I84" s="11" t="s">
        <v>395</v>
      </c>
      <c r="J84" s="11" t="s">
        <v>65</v>
      </c>
      <c r="K84" s="15" t="s">
        <v>622</v>
      </c>
      <c r="L84" s="11">
        <v>40141700</v>
      </c>
      <c r="M84" s="11" t="s">
        <v>623</v>
      </c>
      <c r="N84" s="14">
        <v>220000000</v>
      </c>
      <c r="O84" s="11">
        <v>22420</v>
      </c>
      <c r="P84" s="11" t="s">
        <v>624</v>
      </c>
      <c r="Q84" s="11" t="s">
        <v>358</v>
      </c>
      <c r="R84" s="11" t="s">
        <v>78</v>
      </c>
      <c r="S84" s="11" t="s">
        <v>78</v>
      </c>
      <c r="T84" s="11" t="str">
        <f>TEXT(U84,"mmmm")</f>
        <v>enero</v>
      </c>
      <c r="U84" s="13">
        <v>0</v>
      </c>
      <c r="V84" s="11" t="s">
        <v>78</v>
      </c>
      <c r="W84" s="11" t="s">
        <v>78</v>
      </c>
      <c r="X84" s="11" t="s">
        <v>78</v>
      </c>
      <c r="Y84" s="11" t="s">
        <v>78</v>
      </c>
      <c r="Z84" s="11" t="s">
        <v>78</v>
      </c>
      <c r="AA84" s="11" t="s">
        <v>78</v>
      </c>
      <c r="AB84" s="11" t="s">
        <v>78</v>
      </c>
      <c r="AC84" s="9">
        <v>0</v>
      </c>
      <c r="AD84" s="14">
        <v>0</v>
      </c>
      <c r="AE84" s="14">
        <v>0</v>
      </c>
      <c r="AF84" s="14">
        <v>0</v>
      </c>
      <c r="AG84" s="14">
        <v>0</v>
      </c>
      <c r="AH84" s="14">
        <f>+AD84+AE84+AF84+AG84</f>
        <v>0</v>
      </c>
      <c r="AI84" s="11" t="s">
        <v>78</v>
      </c>
      <c r="AJ84" s="9">
        <v>0</v>
      </c>
      <c r="AK84" s="11" t="s">
        <v>78</v>
      </c>
      <c r="AL84" s="9"/>
      <c r="AM84" s="9"/>
      <c r="AN84" s="22">
        <f>+AM84-AL84</f>
        <v>0</v>
      </c>
      <c r="AO84" s="11" t="s">
        <v>78</v>
      </c>
      <c r="AP84" s="11" t="s">
        <v>78</v>
      </c>
      <c r="AQ84" s="14">
        <v>0</v>
      </c>
      <c r="AR84" s="9">
        <v>0</v>
      </c>
      <c r="AS84" s="14">
        <v>0</v>
      </c>
      <c r="AT84" s="9">
        <v>0</v>
      </c>
      <c r="AU84" s="14">
        <v>0</v>
      </c>
      <c r="AV84" s="9">
        <v>0</v>
      </c>
      <c r="AW84" s="14">
        <v>0</v>
      </c>
      <c r="AX84" s="9">
        <v>0</v>
      </c>
      <c r="AY84" s="14">
        <v>0</v>
      </c>
      <c r="AZ84" s="9">
        <v>0</v>
      </c>
      <c r="BA84" s="14">
        <v>0</v>
      </c>
      <c r="BB84" s="9">
        <v>0</v>
      </c>
      <c r="BC84" s="14">
        <f>+AD84+AQ84+AS84+AU84+AW84+AY84-BA84</f>
        <v>0</v>
      </c>
      <c r="BD84" s="11">
        <v>0</v>
      </c>
      <c r="BE84" s="9">
        <v>0</v>
      </c>
      <c r="BF84" s="11">
        <v>0</v>
      </c>
      <c r="BG84" s="8">
        <v>0</v>
      </c>
      <c r="BH84" s="11">
        <v>0</v>
      </c>
      <c r="BI84" s="9">
        <v>0</v>
      </c>
      <c r="BJ84" s="11">
        <v>0</v>
      </c>
      <c r="BK84" s="4">
        <v>0</v>
      </c>
      <c r="BL84" s="11">
        <f>+BD84+BF84+BH84+BJ84+AN84</f>
        <v>0</v>
      </c>
    </row>
    <row r="85" spans="1:64" x14ac:dyDescent="0.25">
      <c r="A85" s="11" t="s">
        <v>295</v>
      </c>
      <c r="B85" s="11">
        <v>99</v>
      </c>
      <c r="C85" s="11" t="s">
        <v>184</v>
      </c>
      <c r="D85" s="11" t="s">
        <v>625</v>
      </c>
      <c r="E85" s="11">
        <v>76863</v>
      </c>
      <c r="F85" s="11" t="str">
        <f>TEXT(G85,"mmmm")</f>
        <v>febrero</v>
      </c>
      <c r="G85" s="13">
        <v>43886</v>
      </c>
      <c r="H85" s="11" t="s">
        <v>298</v>
      </c>
      <c r="I85" s="11" t="s">
        <v>524</v>
      </c>
      <c r="J85" s="11" t="s">
        <v>243</v>
      </c>
      <c r="K85" s="15" t="s">
        <v>626</v>
      </c>
      <c r="L85" s="11">
        <v>56101500</v>
      </c>
      <c r="M85" s="11"/>
      <c r="N85" s="14">
        <v>19500000</v>
      </c>
      <c r="O85" s="11">
        <v>22620</v>
      </c>
      <c r="P85" s="11" t="s">
        <v>627</v>
      </c>
      <c r="Q85" s="11" t="s">
        <v>69</v>
      </c>
      <c r="R85" s="11" t="s">
        <v>70</v>
      </c>
      <c r="S85" s="11">
        <v>45477</v>
      </c>
      <c r="T85" s="11" t="str">
        <f>TEXT(U85,"mmmm")</f>
        <v>febrero</v>
      </c>
      <c r="U85" s="13">
        <v>43886</v>
      </c>
      <c r="V85" s="11" t="s">
        <v>348</v>
      </c>
      <c r="W85" s="11" t="s">
        <v>74</v>
      </c>
      <c r="X85" s="11" t="s">
        <v>75</v>
      </c>
      <c r="Y85" s="11" t="s">
        <v>539</v>
      </c>
      <c r="Z85" s="11">
        <v>900155107</v>
      </c>
      <c r="AA85" s="11">
        <v>1</v>
      </c>
      <c r="AB85" s="11">
        <v>66820</v>
      </c>
      <c r="AC85" s="9">
        <v>43886</v>
      </c>
      <c r="AD85" s="14">
        <v>19359395</v>
      </c>
      <c r="AE85" s="14">
        <v>0</v>
      </c>
      <c r="AF85" s="14">
        <v>0</v>
      </c>
      <c r="AG85" s="14">
        <v>0</v>
      </c>
      <c r="AH85" s="14">
        <f>+AD85+AE85+AF85+AG85</f>
        <v>19359395</v>
      </c>
      <c r="AI85" s="11" t="s">
        <v>77</v>
      </c>
      <c r="AJ85" s="9">
        <v>0</v>
      </c>
      <c r="AK85" s="11" t="s">
        <v>78</v>
      </c>
      <c r="AL85" s="9">
        <v>43886</v>
      </c>
      <c r="AM85" s="9">
        <v>43946</v>
      </c>
      <c r="AN85" s="22">
        <f>+AM85-AL85</f>
        <v>60</v>
      </c>
      <c r="AO85" s="11" t="s">
        <v>628</v>
      </c>
      <c r="AP85" s="11">
        <v>79292555</v>
      </c>
      <c r="AQ85" s="14">
        <v>0</v>
      </c>
      <c r="AR85" s="9">
        <v>0</v>
      </c>
      <c r="AS85" s="14">
        <v>0</v>
      </c>
      <c r="AT85" s="9">
        <v>0</v>
      </c>
      <c r="AU85" s="14">
        <v>0</v>
      </c>
      <c r="AV85" s="9">
        <v>0</v>
      </c>
      <c r="AW85" s="14">
        <v>0</v>
      </c>
      <c r="AX85" s="9">
        <v>0</v>
      </c>
      <c r="AY85" s="14">
        <v>0</v>
      </c>
      <c r="AZ85" s="9">
        <v>0</v>
      </c>
      <c r="BA85" s="14">
        <v>0</v>
      </c>
      <c r="BB85" s="9">
        <v>0</v>
      </c>
      <c r="BC85" s="14">
        <f>+AD85+AQ85+AS85+AU85+AW85+AY85-BA85</f>
        <v>19359395</v>
      </c>
      <c r="BD85" s="11">
        <v>0</v>
      </c>
      <c r="BE85" s="9">
        <v>0</v>
      </c>
      <c r="BF85" s="11">
        <v>0</v>
      </c>
      <c r="BG85" s="8">
        <v>0</v>
      </c>
      <c r="BH85" s="11">
        <v>0</v>
      </c>
      <c r="BI85" s="9">
        <v>0</v>
      </c>
      <c r="BJ85" s="11">
        <v>0</v>
      </c>
      <c r="BK85" s="4">
        <v>0</v>
      </c>
      <c r="BL85" s="11">
        <f>+BD85+BF85+BH85+BJ85+AN85</f>
        <v>60</v>
      </c>
    </row>
    <row r="86" spans="1:64" x14ac:dyDescent="0.25">
      <c r="A86" s="11" t="s">
        <v>58</v>
      </c>
      <c r="B86" s="11">
        <v>114</v>
      </c>
      <c r="C86" s="11" t="s">
        <v>59</v>
      </c>
      <c r="D86" s="11" t="s">
        <v>629</v>
      </c>
      <c r="E86" s="11" t="s">
        <v>630</v>
      </c>
      <c r="F86" s="11" t="str">
        <f>TEXT(G86,"mmmm")</f>
        <v>febrero</v>
      </c>
      <c r="G86" s="13">
        <v>43886</v>
      </c>
      <c r="H86" s="11" t="s">
        <v>298</v>
      </c>
      <c r="I86" s="11" t="s">
        <v>395</v>
      </c>
      <c r="J86" s="11" t="s">
        <v>85</v>
      </c>
      <c r="K86" s="15" t="s">
        <v>631</v>
      </c>
      <c r="L86" s="11">
        <v>81111500</v>
      </c>
      <c r="M86" s="11" t="s">
        <v>632</v>
      </c>
      <c r="N86" s="14">
        <v>166824121</v>
      </c>
      <c r="O86" s="11">
        <v>21820</v>
      </c>
      <c r="P86" s="11" t="s">
        <v>88</v>
      </c>
      <c r="Q86" s="11" t="s">
        <v>69</v>
      </c>
      <c r="R86" s="11" t="s">
        <v>70</v>
      </c>
      <c r="S86" s="11" t="s">
        <v>1055</v>
      </c>
      <c r="T86" s="11" t="str">
        <f>TEXT(U86,"mmmm")</f>
        <v>abril</v>
      </c>
      <c r="U86" s="13">
        <v>43935</v>
      </c>
      <c r="V86" s="11" t="s">
        <v>91</v>
      </c>
      <c r="W86" s="11" t="s">
        <v>92</v>
      </c>
      <c r="X86" s="11" t="s">
        <v>75</v>
      </c>
      <c r="Y86" s="11" t="s">
        <v>1056</v>
      </c>
      <c r="Z86" s="11">
        <v>900471414</v>
      </c>
      <c r="AA86" s="11">
        <v>0</v>
      </c>
      <c r="AB86" s="11">
        <v>110720</v>
      </c>
      <c r="AC86" s="9">
        <v>43936</v>
      </c>
      <c r="AD86" s="14">
        <v>166740000</v>
      </c>
      <c r="AE86" s="14">
        <v>0</v>
      </c>
      <c r="AF86" s="14">
        <v>0</v>
      </c>
      <c r="AG86" s="14">
        <v>0</v>
      </c>
      <c r="AH86" s="14">
        <v>166740000</v>
      </c>
      <c r="AI86" s="11" t="s">
        <v>109</v>
      </c>
      <c r="AJ86" s="9">
        <v>43941</v>
      </c>
      <c r="AK86" s="11" t="s">
        <v>572</v>
      </c>
      <c r="AL86" s="9">
        <v>43936</v>
      </c>
      <c r="AM86" s="9">
        <v>43966</v>
      </c>
      <c r="AN86" s="22">
        <v>30</v>
      </c>
      <c r="AO86" s="11" t="s">
        <v>1057</v>
      </c>
      <c r="AP86" s="11">
        <v>1087989085</v>
      </c>
      <c r="AQ86" s="14">
        <v>0</v>
      </c>
      <c r="AR86" s="9">
        <v>0</v>
      </c>
      <c r="AS86" s="14">
        <v>0</v>
      </c>
      <c r="AT86" s="9">
        <v>0</v>
      </c>
      <c r="AU86" s="14">
        <v>0</v>
      </c>
      <c r="AV86" s="9">
        <v>0</v>
      </c>
      <c r="AW86" s="14">
        <v>0</v>
      </c>
      <c r="AX86" s="9">
        <v>0</v>
      </c>
      <c r="AY86" s="14">
        <v>0</v>
      </c>
      <c r="AZ86" s="9">
        <v>0</v>
      </c>
      <c r="BA86" s="14">
        <v>0</v>
      </c>
      <c r="BB86" s="9">
        <v>0</v>
      </c>
      <c r="BC86" s="14">
        <v>166740000</v>
      </c>
      <c r="BD86" s="11">
        <v>0</v>
      </c>
      <c r="BE86" s="9">
        <v>0</v>
      </c>
      <c r="BF86" s="11">
        <v>0</v>
      </c>
      <c r="BG86" s="8">
        <v>0</v>
      </c>
      <c r="BH86" s="11">
        <v>0</v>
      </c>
      <c r="BI86" s="9">
        <v>0</v>
      </c>
      <c r="BJ86" s="11">
        <v>0</v>
      </c>
      <c r="BK86" s="4">
        <v>0</v>
      </c>
      <c r="BL86" s="11">
        <v>30</v>
      </c>
    </row>
    <row r="87" spans="1:64" x14ac:dyDescent="0.25">
      <c r="A87" s="11" t="s">
        <v>58</v>
      </c>
      <c r="B87" s="11">
        <v>3</v>
      </c>
      <c r="C87" s="11" t="s">
        <v>59</v>
      </c>
      <c r="D87" s="11" t="s">
        <v>633</v>
      </c>
      <c r="E87" s="11" t="s">
        <v>634</v>
      </c>
      <c r="F87" s="11" t="str">
        <f>TEXT(G87,"mmmm")</f>
        <v>febrero</v>
      </c>
      <c r="G87" s="13">
        <v>43887</v>
      </c>
      <c r="H87" s="11" t="s">
        <v>114</v>
      </c>
      <c r="I87" s="11" t="s">
        <v>250</v>
      </c>
      <c r="J87" s="11" t="s">
        <v>65</v>
      </c>
      <c r="K87" s="15" t="s">
        <v>635</v>
      </c>
      <c r="L87" s="11">
        <v>80161504</v>
      </c>
      <c r="M87" s="11" t="s">
        <v>362</v>
      </c>
      <c r="N87" s="14">
        <v>18095000</v>
      </c>
      <c r="O87" s="11">
        <v>22220</v>
      </c>
      <c r="P87" s="11" t="s">
        <v>268</v>
      </c>
      <c r="Q87" s="11" t="s">
        <v>69</v>
      </c>
      <c r="R87" s="11" t="s">
        <v>70</v>
      </c>
      <c r="S87" s="11" t="s">
        <v>636</v>
      </c>
      <c r="T87" s="11" t="str">
        <f>TEXT(U87,"mmmm")</f>
        <v>febrero</v>
      </c>
      <c r="U87" s="13">
        <v>43886</v>
      </c>
      <c r="V87" s="11" t="s">
        <v>254</v>
      </c>
      <c r="W87" s="11" t="s">
        <v>74</v>
      </c>
      <c r="X87" s="11" t="s">
        <v>75</v>
      </c>
      <c r="Y87" s="11" t="s">
        <v>637</v>
      </c>
      <c r="Z87" s="11">
        <v>1020736151</v>
      </c>
      <c r="AA87" s="11"/>
      <c r="AB87" s="11">
        <v>67120</v>
      </c>
      <c r="AC87" s="9">
        <v>43886</v>
      </c>
      <c r="AD87" s="14">
        <v>18095000</v>
      </c>
      <c r="AE87" s="14">
        <v>0</v>
      </c>
      <c r="AF87" s="14">
        <v>0</v>
      </c>
      <c r="AG87" s="14">
        <v>0</v>
      </c>
      <c r="AH87" s="14">
        <f>+AD87+AE87+AF87+AG87</f>
        <v>18095000</v>
      </c>
      <c r="AI87" s="11" t="s">
        <v>77</v>
      </c>
      <c r="AJ87" s="9">
        <v>0</v>
      </c>
      <c r="AK87" s="11" t="s">
        <v>78</v>
      </c>
      <c r="AL87" s="9">
        <v>43886</v>
      </c>
      <c r="AM87" s="9">
        <v>44099</v>
      </c>
      <c r="AN87" s="22">
        <f>+AM87-AL87</f>
        <v>213</v>
      </c>
      <c r="AO87" s="11" t="s">
        <v>365</v>
      </c>
      <c r="AP87" s="11">
        <v>79987754</v>
      </c>
      <c r="AQ87" s="14">
        <v>0</v>
      </c>
      <c r="AR87" s="9">
        <v>0</v>
      </c>
      <c r="AS87" s="14">
        <v>0</v>
      </c>
      <c r="AT87" s="9">
        <v>0</v>
      </c>
      <c r="AU87" s="14">
        <v>0</v>
      </c>
      <c r="AV87" s="9">
        <v>0</v>
      </c>
      <c r="AW87" s="14">
        <v>0</v>
      </c>
      <c r="AX87" s="9">
        <v>0</v>
      </c>
      <c r="AY87" s="14">
        <v>0</v>
      </c>
      <c r="AZ87" s="9">
        <v>0</v>
      </c>
      <c r="BA87" s="14">
        <v>0</v>
      </c>
      <c r="BB87" s="9">
        <v>0</v>
      </c>
      <c r="BC87" s="14">
        <f>+AD87+AQ87+AS87+AU87+AW87+AY87-BA87</f>
        <v>18095000</v>
      </c>
      <c r="BD87" s="11">
        <v>0</v>
      </c>
      <c r="BE87" s="9">
        <v>0</v>
      </c>
      <c r="BF87" s="11">
        <v>0</v>
      </c>
      <c r="BG87" s="8">
        <v>0</v>
      </c>
      <c r="BH87" s="11">
        <v>0</v>
      </c>
      <c r="BI87" s="9">
        <v>0</v>
      </c>
      <c r="BJ87" s="11">
        <v>0</v>
      </c>
      <c r="BK87" s="4">
        <v>0</v>
      </c>
      <c r="BL87" s="11">
        <f>+BD87+BF87+BH87+BJ87+AN87</f>
        <v>213</v>
      </c>
    </row>
    <row r="88" spans="1:64" x14ac:dyDescent="0.25">
      <c r="A88" s="11" t="s">
        <v>58</v>
      </c>
      <c r="B88" s="11">
        <v>58</v>
      </c>
      <c r="C88" s="11" t="s">
        <v>59</v>
      </c>
      <c r="D88" s="11" t="s">
        <v>638</v>
      </c>
      <c r="E88" s="11" t="s">
        <v>639</v>
      </c>
      <c r="F88" s="11" t="str">
        <f>TEXT(G88,"mmmm")</f>
        <v>febrero</v>
      </c>
      <c r="G88" s="13">
        <v>43887</v>
      </c>
      <c r="H88" s="11" t="s">
        <v>114</v>
      </c>
      <c r="I88" s="11" t="s">
        <v>250</v>
      </c>
      <c r="J88" s="11" t="s">
        <v>243</v>
      </c>
      <c r="K88" s="15" t="s">
        <v>640</v>
      </c>
      <c r="L88" s="11" t="s">
        <v>405</v>
      </c>
      <c r="M88" s="11" t="s">
        <v>406</v>
      </c>
      <c r="N88" s="14">
        <v>11291280</v>
      </c>
      <c r="O88" s="11">
        <v>21320</v>
      </c>
      <c r="P88" s="11" t="s">
        <v>221</v>
      </c>
      <c r="Q88" s="11" t="s">
        <v>69</v>
      </c>
      <c r="R88" s="11" t="s">
        <v>70</v>
      </c>
      <c r="S88" s="11" t="s">
        <v>641</v>
      </c>
      <c r="T88" s="11" t="str">
        <f>TEXT(U88,"mmmm")</f>
        <v>febrero</v>
      </c>
      <c r="U88" s="13">
        <v>43886</v>
      </c>
      <c r="V88" s="11" t="s">
        <v>254</v>
      </c>
      <c r="W88" s="11" t="s">
        <v>74</v>
      </c>
      <c r="X88" s="11" t="s">
        <v>75</v>
      </c>
      <c r="Y88" s="11" t="s">
        <v>642</v>
      </c>
      <c r="Z88" s="11">
        <v>51727720</v>
      </c>
      <c r="AA88" s="11"/>
      <c r="AB88" s="11">
        <v>67220</v>
      </c>
      <c r="AC88" s="9">
        <v>43886</v>
      </c>
      <c r="AD88" s="14">
        <v>11291280</v>
      </c>
      <c r="AE88" s="14">
        <v>0</v>
      </c>
      <c r="AF88" s="14">
        <v>0</v>
      </c>
      <c r="AG88" s="14">
        <v>0</v>
      </c>
      <c r="AH88" s="14">
        <f>+AD88+AE88+AF88+AG88</f>
        <v>11291280</v>
      </c>
      <c r="AI88" s="11" t="s">
        <v>77</v>
      </c>
      <c r="AJ88" s="9">
        <v>0</v>
      </c>
      <c r="AK88" s="11" t="s">
        <v>78</v>
      </c>
      <c r="AL88" s="9">
        <v>43886</v>
      </c>
      <c r="AM88" s="9">
        <v>44099</v>
      </c>
      <c r="AN88" s="22">
        <f>+AM88-AL88</f>
        <v>213</v>
      </c>
      <c r="AO88" s="11" t="s">
        <v>643</v>
      </c>
      <c r="AP88" s="11">
        <v>21094954</v>
      </c>
      <c r="AQ88" s="14">
        <v>0</v>
      </c>
      <c r="AR88" s="9">
        <v>0</v>
      </c>
      <c r="AS88" s="14">
        <v>0</v>
      </c>
      <c r="AT88" s="9">
        <v>0</v>
      </c>
      <c r="AU88" s="14">
        <v>0</v>
      </c>
      <c r="AV88" s="9">
        <v>0</v>
      </c>
      <c r="AW88" s="14">
        <v>0</v>
      </c>
      <c r="AX88" s="9">
        <v>0</v>
      </c>
      <c r="AY88" s="14">
        <v>0</v>
      </c>
      <c r="AZ88" s="9">
        <v>0</v>
      </c>
      <c r="BA88" s="14">
        <v>0</v>
      </c>
      <c r="BB88" s="9">
        <v>0</v>
      </c>
      <c r="BC88" s="14">
        <f>+AD88+AQ88+AS88+AU88+AW88+AY88-BA88</f>
        <v>11291280</v>
      </c>
      <c r="BD88" s="11">
        <v>0</v>
      </c>
      <c r="BE88" s="9">
        <v>0</v>
      </c>
      <c r="BF88" s="11">
        <v>0</v>
      </c>
      <c r="BG88" s="8">
        <v>0</v>
      </c>
      <c r="BH88" s="11">
        <v>0</v>
      </c>
      <c r="BI88" s="9">
        <v>0</v>
      </c>
      <c r="BJ88" s="11">
        <v>0</v>
      </c>
      <c r="BK88" s="4">
        <v>0</v>
      </c>
      <c r="BL88" s="11">
        <f>+BD88+BF88+BH88+BJ88+AN88</f>
        <v>213</v>
      </c>
    </row>
    <row r="89" spans="1:64" x14ac:dyDescent="0.25">
      <c r="A89" s="11" t="s">
        <v>58</v>
      </c>
      <c r="B89" s="11">
        <v>68</v>
      </c>
      <c r="C89" s="11" t="s">
        <v>98</v>
      </c>
      <c r="D89" s="11" t="s">
        <v>644</v>
      </c>
      <c r="E89" s="11" t="s">
        <v>645</v>
      </c>
      <c r="F89" s="11" t="str">
        <f>TEXT(G89,"mmmm")</f>
        <v>febrero</v>
      </c>
      <c r="G89" s="13">
        <v>43887</v>
      </c>
      <c r="H89" s="11" t="s">
        <v>298</v>
      </c>
      <c r="I89" s="11" t="s">
        <v>395</v>
      </c>
      <c r="J89" s="11" t="s">
        <v>65</v>
      </c>
      <c r="K89" s="15" t="s">
        <v>646</v>
      </c>
      <c r="L89" s="11">
        <v>72101511</v>
      </c>
      <c r="M89" s="11" t="s">
        <v>647</v>
      </c>
      <c r="N89" s="14">
        <v>100000000</v>
      </c>
      <c r="O89" s="11">
        <v>23420</v>
      </c>
      <c r="P89" s="11" t="s">
        <v>556</v>
      </c>
      <c r="Q89" s="11" t="s">
        <v>358</v>
      </c>
      <c r="R89" s="11" t="s">
        <v>78</v>
      </c>
      <c r="S89" s="11" t="s">
        <v>78</v>
      </c>
      <c r="T89" s="11" t="str">
        <f>TEXT(U89,"mmmm")</f>
        <v>enero</v>
      </c>
      <c r="U89" s="13">
        <v>0</v>
      </c>
      <c r="V89" s="11" t="s">
        <v>78</v>
      </c>
      <c r="W89" s="11" t="s">
        <v>78</v>
      </c>
      <c r="X89" s="11" t="s">
        <v>78</v>
      </c>
      <c r="Y89" s="11" t="s">
        <v>78</v>
      </c>
      <c r="Z89" s="11" t="s">
        <v>78</v>
      </c>
      <c r="AA89" s="11" t="s">
        <v>78</v>
      </c>
      <c r="AB89" s="11" t="s">
        <v>78</v>
      </c>
      <c r="AC89" s="9">
        <v>0</v>
      </c>
      <c r="AD89" s="14">
        <v>0</v>
      </c>
      <c r="AE89" s="14">
        <v>0</v>
      </c>
      <c r="AF89" s="14">
        <v>0</v>
      </c>
      <c r="AG89" s="14">
        <v>0</v>
      </c>
      <c r="AH89" s="14">
        <f>+AD89+AE89+AF89+AG89</f>
        <v>0</v>
      </c>
      <c r="AI89" s="11" t="s">
        <v>78</v>
      </c>
      <c r="AJ89" s="9">
        <v>0</v>
      </c>
      <c r="AK89" s="11" t="s">
        <v>78</v>
      </c>
      <c r="AL89" s="9"/>
      <c r="AM89" s="9"/>
      <c r="AN89" s="22">
        <f>+AM89-AL89</f>
        <v>0</v>
      </c>
      <c r="AO89" s="11" t="s">
        <v>78</v>
      </c>
      <c r="AP89" s="11" t="s">
        <v>78</v>
      </c>
      <c r="AQ89" s="14">
        <v>0</v>
      </c>
      <c r="AR89" s="9">
        <v>0</v>
      </c>
      <c r="AS89" s="14">
        <v>0</v>
      </c>
      <c r="AT89" s="9">
        <v>0</v>
      </c>
      <c r="AU89" s="14">
        <v>0</v>
      </c>
      <c r="AV89" s="9">
        <v>0</v>
      </c>
      <c r="AW89" s="14">
        <v>0</v>
      </c>
      <c r="AX89" s="9">
        <v>0</v>
      </c>
      <c r="AY89" s="14">
        <v>0</v>
      </c>
      <c r="AZ89" s="9">
        <v>0</v>
      </c>
      <c r="BA89" s="14">
        <v>0</v>
      </c>
      <c r="BB89" s="9">
        <v>0</v>
      </c>
      <c r="BC89" s="14">
        <f>+AD89+AQ89+AS89+AU89+AW89+AY89-BA89</f>
        <v>0</v>
      </c>
      <c r="BD89" s="11">
        <v>0</v>
      </c>
      <c r="BE89" s="9">
        <v>0</v>
      </c>
      <c r="BF89" s="11">
        <v>0</v>
      </c>
      <c r="BG89" s="8">
        <v>0</v>
      </c>
      <c r="BH89" s="11">
        <v>0</v>
      </c>
      <c r="BI89" s="9">
        <v>0</v>
      </c>
      <c r="BJ89" s="11">
        <v>0</v>
      </c>
      <c r="BK89" s="4">
        <v>0</v>
      </c>
      <c r="BL89" s="11">
        <f>+BD89+BF89+BH89+BJ89+AN89</f>
        <v>0</v>
      </c>
    </row>
    <row r="90" spans="1:64" x14ac:dyDescent="0.25">
      <c r="A90" s="11" t="s">
        <v>58</v>
      </c>
      <c r="B90" s="11">
        <v>60</v>
      </c>
      <c r="C90" s="11" t="s">
        <v>59</v>
      </c>
      <c r="D90" s="11" t="s">
        <v>648</v>
      </c>
      <c r="E90" s="11" t="s">
        <v>649</v>
      </c>
      <c r="F90" s="11" t="str">
        <f>TEXT(G90,"mmmm")</f>
        <v>febrero</v>
      </c>
      <c r="G90" s="13">
        <v>43888</v>
      </c>
      <c r="H90" s="11" t="s">
        <v>114</v>
      </c>
      <c r="I90" s="11" t="s">
        <v>250</v>
      </c>
      <c r="J90" s="11" t="s">
        <v>85</v>
      </c>
      <c r="K90" s="15" t="s">
        <v>650</v>
      </c>
      <c r="L90" s="11">
        <v>81111803</v>
      </c>
      <c r="M90" s="11" t="s">
        <v>651</v>
      </c>
      <c r="N90" s="14">
        <v>16100000</v>
      </c>
      <c r="O90" s="11">
        <v>22720</v>
      </c>
      <c r="P90" s="11" t="s">
        <v>106</v>
      </c>
      <c r="Q90" s="11" t="s">
        <v>69</v>
      </c>
      <c r="R90" s="11" t="s">
        <v>70</v>
      </c>
      <c r="S90" s="11" t="s">
        <v>652</v>
      </c>
      <c r="T90" s="11" t="str">
        <f>TEXT(U90,"mmmm")</f>
        <v>marzo</v>
      </c>
      <c r="U90" s="13">
        <v>43892</v>
      </c>
      <c r="V90" s="11" t="s">
        <v>254</v>
      </c>
      <c r="W90" s="11" t="s">
        <v>74</v>
      </c>
      <c r="X90" s="11" t="s">
        <v>75</v>
      </c>
      <c r="Y90" s="11" t="s">
        <v>653</v>
      </c>
      <c r="Z90" s="11">
        <v>19262345</v>
      </c>
      <c r="AA90" s="11"/>
      <c r="AB90" s="11">
        <v>71820</v>
      </c>
      <c r="AC90" s="9">
        <v>43892</v>
      </c>
      <c r="AD90" s="14">
        <v>16100000</v>
      </c>
      <c r="AE90" s="14">
        <v>0</v>
      </c>
      <c r="AF90" s="14">
        <v>0</v>
      </c>
      <c r="AG90" s="14">
        <v>0</v>
      </c>
      <c r="AH90" s="14">
        <f>+AD90+AE90+AF90+AG90</f>
        <v>16100000</v>
      </c>
      <c r="AI90" s="11" t="s">
        <v>77</v>
      </c>
      <c r="AJ90" s="9">
        <v>0</v>
      </c>
      <c r="AK90" s="11" t="s">
        <v>78</v>
      </c>
      <c r="AL90" s="9">
        <v>43893</v>
      </c>
      <c r="AM90" s="9">
        <v>44107</v>
      </c>
      <c r="AN90" s="22">
        <f>+AM90-AL90</f>
        <v>214</v>
      </c>
      <c r="AO90" s="11" t="s">
        <v>654</v>
      </c>
      <c r="AP90" s="11">
        <v>79347330</v>
      </c>
      <c r="AQ90" s="14">
        <v>0</v>
      </c>
      <c r="AR90" s="9">
        <v>0</v>
      </c>
      <c r="AS90" s="14">
        <v>0</v>
      </c>
      <c r="AT90" s="9">
        <v>0</v>
      </c>
      <c r="AU90" s="14">
        <v>0</v>
      </c>
      <c r="AV90" s="9">
        <v>0</v>
      </c>
      <c r="AW90" s="14">
        <v>0</v>
      </c>
      <c r="AX90" s="9">
        <v>0</v>
      </c>
      <c r="AY90" s="14">
        <v>0</v>
      </c>
      <c r="AZ90" s="9">
        <v>0</v>
      </c>
      <c r="BA90" s="14">
        <v>0</v>
      </c>
      <c r="BB90" s="9">
        <v>0</v>
      </c>
      <c r="BC90" s="14">
        <f>+AD90+AQ90+AS90+AU90+AW90+AY90-BA90</f>
        <v>16100000</v>
      </c>
      <c r="BD90" s="11">
        <v>0</v>
      </c>
      <c r="BE90" s="9">
        <v>0</v>
      </c>
      <c r="BF90" s="11">
        <v>0</v>
      </c>
      <c r="BG90" s="8">
        <v>0</v>
      </c>
      <c r="BH90" s="11">
        <v>0</v>
      </c>
      <c r="BI90" s="9">
        <v>0</v>
      </c>
      <c r="BJ90" s="11">
        <v>0</v>
      </c>
      <c r="BK90" s="4">
        <v>0</v>
      </c>
      <c r="BL90" s="11">
        <f>+BD90+BF90+BH90+BJ90+AN90</f>
        <v>214</v>
      </c>
    </row>
    <row r="91" spans="1:64" x14ac:dyDescent="0.25">
      <c r="A91" s="11" t="s">
        <v>58</v>
      </c>
      <c r="B91" s="11">
        <v>92</v>
      </c>
      <c r="C91" s="11" t="s">
        <v>59</v>
      </c>
      <c r="D91" s="11" t="s">
        <v>655</v>
      </c>
      <c r="E91" s="11" t="s">
        <v>656</v>
      </c>
      <c r="F91" s="11" t="str">
        <f>TEXT(G91,"mmmm")</f>
        <v>febrero</v>
      </c>
      <c r="G91" s="13">
        <v>43888</v>
      </c>
      <c r="H91" s="11" t="s">
        <v>298</v>
      </c>
      <c r="I91" s="11" t="s">
        <v>395</v>
      </c>
      <c r="J91" s="11" t="s">
        <v>85</v>
      </c>
      <c r="K91" s="15" t="s">
        <v>657</v>
      </c>
      <c r="L91" s="11">
        <v>81111800</v>
      </c>
      <c r="M91" s="11" t="s">
        <v>658</v>
      </c>
      <c r="N91" s="14">
        <v>410913081</v>
      </c>
      <c r="O91" s="11">
        <v>22320</v>
      </c>
      <c r="P91" s="11" t="s">
        <v>106</v>
      </c>
      <c r="Q91" s="11" t="s">
        <v>358</v>
      </c>
      <c r="R91" s="11" t="s">
        <v>78</v>
      </c>
      <c r="S91" s="11" t="s">
        <v>78</v>
      </c>
      <c r="T91" s="11" t="str">
        <f>TEXT(U91,"mmmm")</f>
        <v>enero</v>
      </c>
      <c r="U91" s="13">
        <v>0</v>
      </c>
      <c r="V91" s="11" t="s">
        <v>78</v>
      </c>
      <c r="W91" s="11" t="s">
        <v>78</v>
      </c>
      <c r="X91" s="11" t="s">
        <v>78</v>
      </c>
      <c r="Y91" s="11" t="s">
        <v>78</v>
      </c>
      <c r="Z91" s="11" t="s">
        <v>78</v>
      </c>
      <c r="AA91" s="11"/>
      <c r="AB91" s="11" t="s">
        <v>78</v>
      </c>
      <c r="AC91" s="9">
        <v>0</v>
      </c>
      <c r="AD91" s="14">
        <v>0</v>
      </c>
      <c r="AE91" s="14">
        <v>0</v>
      </c>
      <c r="AF91" s="14">
        <v>0</v>
      </c>
      <c r="AG91" s="14">
        <v>0</v>
      </c>
      <c r="AH91" s="14">
        <f>+AD91+AE91+AF91+AG91</f>
        <v>0</v>
      </c>
      <c r="AI91" s="11" t="s">
        <v>78</v>
      </c>
      <c r="AJ91" s="9">
        <v>0</v>
      </c>
      <c r="AK91" s="11" t="s">
        <v>78</v>
      </c>
      <c r="AL91" s="9">
        <v>0</v>
      </c>
      <c r="AM91" s="9">
        <v>0</v>
      </c>
      <c r="AN91" s="22">
        <f>+AM91-AL91</f>
        <v>0</v>
      </c>
      <c r="AO91" s="11" t="s">
        <v>78</v>
      </c>
      <c r="AP91" s="11" t="s">
        <v>78</v>
      </c>
      <c r="AQ91" s="14">
        <v>0</v>
      </c>
      <c r="AR91" s="9">
        <v>0</v>
      </c>
      <c r="AS91" s="14">
        <v>0</v>
      </c>
      <c r="AT91" s="9">
        <v>0</v>
      </c>
      <c r="AU91" s="14">
        <v>0</v>
      </c>
      <c r="AV91" s="9">
        <v>0</v>
      </c>
      <c r="AW91" s="14">
        <v>0</v>
      </c>
      <c r="AX91" s="9">
        <v>0</v>
      </c>
      <c r="AY91" s="14">
        <v>0</v>
      </c>
      <c r="AZ91" s="9">
        <v>0</v>
      </c>
      <c r="BA91" s="14">
        <v>0</v>
      </c>
      <c r="BB91" s="9">
        <v>0</v>
      </c>
      <c r="BC91" s="14">
        <f>+AD91+AQ91+AS91+AU91+AW91+AY91-BA91</f>
        <v>0</v>
      </c>
      <c r="BD91" s="11">
        <v>0</v>
      </c>
      <c r="BE91" s="9">
        <v>0</v>
      </c>
      <c r="BF91" s="11">
        <v>0</v>
      </c>
      <c r="BG91" s="8">
        <v>0</v>
      </c>
      <c r="BH91" s="11">
        <v>0</v>
      </c>
      <c r="BI91" s="9">
        <v>0</v>
      </c>
      <c r="BJ91" s="11">
        <v>0</v>
      </c>
      <c r="BK91" s="4">
        <v>0</v>
      </c>
      <c r="BL91" s="11">
        <f>+BD91+BF91+BH91+BJ91+AN91</f>
        <v>0</v>
      </c>
    </row>
    <row r="92" spans="1:64" x14ac:dyDescent="0.25">
      <c r="A92" s="11" t="s">
        <v>58</v>
      </c>
      <c r="B92" s="11">
        <v>95</v>
      </c>
      <c r="C92" s="11" t="s">
        <v>98</v>
      </c>
      <c r="D92" s="11" t="s">
        <v>659</v>
      </c>
      <c r="E92" s="11" t="s">
        <v>660</v>
      </c>
      <c r="F92" s="11" t="str">
        <f>TEXT(G92,"mmmm")</f>
        <v>febrero</v>
      </c>
      <c r="G92" s="13">
        <v>43888</v>
      </c>
      <c r="H92" s="11" t="s">
        <v>298</v>
      </c>
      <c r="I92" s="11" t="s">
        <v>395</v>
      </c>
      <c r="J92" s="11" t="s">
        <v>85</v>
      </c>
      <c r="K92" s="15" t="s">
        <v>661</v>
      </c>
      <c r="L92" s="11">
        <v>72103300</v>
      </c>
      <c r="M92" s="11" t="s">
        <v>662</v>
      </c>
      <c r="N92" s="14">
        <v>149843921</v>
      </c>
      <c r="O92" s="11">
        <v>23820</v>
      </c>
      <c r="P92" s="11" t="s">
        <v>106</v>
      </c>
      <c r="Q92" s="11" t="s">
        <v>358</v>
      </c>
      <c r="R92" s="11" t="s">
        <v>78</v>
      </c>
      <c r="S92" s="11" t="s">
        <v>78</v>
      </c>
      <c r="T92" s="11" t="str">
        <f>TEXT(U92,"mmmm")</f>
        <v>enero</v>
      </c>
      <c r="U92" s="13">
        <v>0</v>
      </c>
      <c r="V92" s="11" t="s">
        <v>78</v>
      </c>
      <c r="W92" s="11" t="s">
        <v>78</v>
      </c>
      <c r="X92" s="11" t="s">
        <v>78</v>
      </c>
      <c r="Y92" s="11" t="s">
        <v>78</v>
      </c>
      <c r="Z92" s="11" t="s">
        <v>78</v>
      </c>
      <c r="AA92" s="11" t="s">
        <v>78</v>
      </c>
      <c r="AB92" s="11" t="s">
        <v>78</v>
      </c>
      <c r="AC92" s="9">
        <v>0</v>
      </c>
      <c r="AD92" s="14">
        <v>0</v>
      </c>
      <c r="AE92" s="14">
        <v>0</v>
      </c>
      <c r="AF92" s="14">
        <v>0</v>
      </c>
      <c r="AG92" s="14">
        <v>0</v>
      </c>
      <c r="AH92" s="14">
        <f>+AD92+AE92+AF92+AG92</f>
        <v>0</v>
      </c>
      <c r="AI92" s="11" t="s">
        <v>78</v>
      </c>
      <c r="AJ92" s="9">
        <v>0</v>
      </c>
      <c r="AK92" s="11" t="s">
        <v>78</v>
      </c>
      <c r="AL92" s="9"/>
      <c r="AM92" s="9"/>
      <c r="AN92" s="22">
        <f>+AM92-AL92</f>
        <v>0</v>
      </c>
      <c r="AO92" s="11" t="s">
        <v>78</v>
      </c>
      <c r="AP92" s="11" t="s">
        <v>78</v>
      </c>
      <c r="AQ92" s="14">
        <v>0</v>
      </c>
      <c r="AR92" s="9">
        <v>0</v>
      </c>
      <c r="AS92" s="14">
        <v>0</v>
      </c>
      <c r="AT92" s="9">
        <v>0</v>
      </c>
      <c r="AU92" s="14">
        <v>0</v>
      </c>
      <c r="AV92" s="9">
        <v>0</v>
      </c>
      <c r="AW92" s="14">
        <v>0</v>
      </c>
      <c r="AX92" s="9">
        <v>0</v>
      </c>
      <c r="AY92" s="14">
        <v>0</v>
      </c>
      <c r="AZ92" s="9">
        <v>0</v>
      </c>
      <c r="BA92" s="14">
        <v>0</v>
      </c>
      <c r="BB92" s="9">
        <v>0</v>
      </c>
      <c r="BC92" s="14">
        <f>+AD92+AQ92+AS92+AU92+AW92+AY92-BA92</f>
        <v>0</v>
      </c>
      <c r="BD92" s="11">
        <v>0</v>
      </c>
      <c r="BE92" s="9">
        <v>0</v>
      </c>
      <c r="BF92" s="11">
        <v>0</v>
      </c>
      <c r="BG92" s="8">
        <v>0</v>
      </c>
      <c r="BH92" s="11">
        <v>0</v>
      </c>
      <c r="BI92" s="9">
        <v>0</v>
      </c>
      <c r="BJ92" s="11">
        <v>0</v>
      </c>
      <c r="BK92" s="4">
        <v>0</v>
      </c>
      <c r="BL92" s="11">
        <f>+BD92+BF92+BH92+BJ92+AN92</f>
        <v>0</v>
      </c>
    </row>
    <row r="93" spans="1:64" x14ac:dyDescent="0.25">
      <c r="A93" s="11" t="s">
        <v>58</v>
      </c>
      <c r="B93" s="11">
        <v>96</v>
      </c>
      <c r="C93" s="11" t="s">
        <v>59</v>
      </c>
      <c r="D93" s="11" t="s">
        <v>663</v>
      </c>
      <c r="E93" s="11" t="s">
        <v>664</v>
      </c>
      <c r="F93" s="11" t="str">
        <f>TEXT(G93,"mmmm")</f>
        <v>febrero</v>
      </c>
      <c r="G93" s="13">
        <v>43888</v>
      </c>
      <c r="H93" s="11" t="s">
        <v>298</v>
      </c>
      <c r="I93" s="11" t="s">
        <v>395</v>
      </c>
      <c r="J93" s="11" t="s">
        <v>85</v>
      </c>
      <c r="K93" s="15" t="s">
        <v>665</v>
      </c>
      <c r="L93" s="11">
        <v>72103300</v>
      </c>
      <c r="M93" s="11" t="s">
        <v>662</v>
      </c>
      <c r="N93" s="14">
        <v>135350119</v>
      </c>
      <c r="O93" s="11">
        <v>22520</v>
      </c>
      <c r="P93" s="11" t="s">
        <v>106</v>
      </c>
      <c r="Q93" s="11" t="s">
        <v>358</v>
      </c>
      <c r="R93" s="11" t="s">
        <v>78</v>
      </c>
      <c r="S93" s="11" t="s">
        <v>78</v>
      </c>
      <c r="T93" s="11" t="str">
        <f>TEXT(U93,"mmmm")</f>
        <v>enero</v>
      </c>
      <c r="U93" s="13">
        <v>0</v>
      </c>
      <c r="V93" s="11" t="s">
        <v>78</v>
      </c>
      <c r="W93" s="11" t="s">
        <v>78</v>
      </c>
      <c r="X93" s="11" t="s">
        <v>78</v>
      </c>
      <c r="Y93" s="11" t="s">
        <v>78</v>
      </c>
      <c r="Z93" s="11" t="s">
        <v>78</v>
      </c>
      <c r="AA93" s="11"/>
      <c r="AB93" s="11" t="s">
        <v>78</v>
      </c>
      <c r="AC93" s="9" t="s">
        <v>78</v>
      </c>
      <c r="AD93" s="14">
        <v>0</v>
      </c>
      <c r="AE93" s="14">
        <v>0</v>
      </c>
      <c r="AF93" s="14">
        <v>0</v>
      </c>
      <c r="AG93" s="14">
        <v>0</v>
      </c>
      <c r="AH93" s="14">
        <f>+AD93+AE93+AF93+AG93</f>
        <v>0</v>
      </c>
      <c r="AI93" s="11" t="s">
        <v>78</v>
      </c>
      <c r="AJ93" s="9">
        <v>0</v>
      </c>
      <c r="AK93" s="11" t="s">
        <v>78</v>
      </c>
      <c r="AL93" s="9">
        <v>0</v>
      </c>
      <c r="AM93" s="9">
        <v>0</v>
      </c>
      <c r="AN93" s="22">
        <f>+AM93-AL93</f>
        <v>0</v>
      </c>
      <c r="AO93" s="11" t="s">
        <v>78</v>
      </c>
      <c r="AP93" s="11" t="s">
        <v>78</v>
      </c>
      <c r="AQ93" s="14">
        <v>0</v>
      </c>
      <c r="AR93" s="9">
        <v>0</v>
      </c>
      <c r="AS93" s="14">
        <v>0</v>
      </c>
      <c r="AT93" s="9">
        <v>0</v>
      </c>
      <c r="AU93" s="14">
        <v>0</v>
      </c>
      <c r="AV93" s="9">
        <v>0</v>
      </c>
      <c r="AW93" s="14">
        <v>0</v>
      </c>
      <c r="AX93" s="9">
        <v>0</v>
      </c>
      <c r="AY93" s="14">
        <v>0</v>
      </c>
      <c r="AZ93" s="9">
        <v>0</v>
      </c>
      <c r="BA93" s="14">
        <v>0</v>
      </c>
      <c r="BB93" s="9">
        <v>0</v>
      </c>
      <c r="BC93" s="14">
        <f>+AD93+AQ93+AS93+AU93+AW93+AY93-BA93</f>
        <v>0</v>
      </c>
      <c r="BD93" s="11">
        <v>0</v>
      </c>
      <c r="BE93" s="9">
        <v>0</v>
      </c>
      <c r="BF93" s="11">
        <v>0</v>
      </c>
      <c r="BG93" s="8">
        <v>0</v>
      </c>
      <c r="BH93" s="11">
        <v>0</v>
      </c>
      <c r="BI93" s="9">
        <v>0</v>
      </c>
      <c r="BJ93" s="11">
        <v>0</v>
      </c>
      <c r="BK93" s="4">
        <v>0</v>
      </c>
      <c r="BL93" s="11">
        <f>+BD93+BF93+BH93+BJ93+AN93</f>
        <v>0</v>
      </c>
    </row>
    <row r="94" spans="1:64" x14ac:dyDescent="0.25">
      <c r="A94" s="11" t="s">
        <v>58</v>
      </c>
      <c r="B94" s="11">
        <v>70</v>
      </c>
      <c r="C94" s="11" t="s">
        <v>59</v>
      </c>
      <c r="D94" s="11" t="s">
        <v>666</v>
      </c>
      <c r="E94" s="11" t="s">
        <v>667</v>
      </c>
      <c r="F94" s="11" t="str">
        <f>TEXT(G94,"mmmm")</f>
        <v>febrero</v>
      </c>
      <c r="G94" s="13">
        <v>43889</v>
      </c>
      <c r="H94" s="11" t="s">
        <v>298</v>
      </c>
      <c r="I94" s="11" t="s">
        <v>395</v>
      </c>
      <c r="J94" s="11" t="s">
        <v>65</v>
      </c>
      <c r="K94" s="15" t="s">
        <v>668</v>
      </c>
      <c r="L94" s="11">
        <v>72151514</v>
      </c>
      <c r="M94" s="11" t="s">
        <v>669</v>
      </c>
      <c r="N94" s="14">
        <v>95000000</v>
      </c>
      <c r="O94" s="11">
        <v>23620</v>
      </c>
      <c r="P94" s="11" t="s">
        <v>578</v>
      </c>
      <c r="Q94" s="11" t="s">
        <v>358</v>
      </c>
      <c r="R94" s="11" t="s">
        <v>78</v>
      </c>
      <c r="S94" s="11" t="s">
        <v>78</v>
      </c>
      <c r="T94" s="11" t="str">
        <f>TEXT(U94,"mmmm")</f>
        <v>enero</v>
      </c>
      <c r="U94" s="13">
        <v>0</v>
      </c>
      <c r="V94" s="11" t="s">
        <v>78</v>
      </c>
      <c r="W94" s="11" t="s">
        <v>78</v>
      </c>
      <c r="X94" s="11" t="s">
        <v>78</v>
      </c>
      <c r="Y94" s="11" t="s">
        <v>78</v>
      </c>
      <c r="Z94" s="11" t="s">
        <v>78</v>
      </c>
      <c r="AA94" s="11"/>
      <c r="AB94" s="11" t="s">
        <v>78</v>
      </c>
      <c r="AC94" s="9" t="s">
        <v>78</v>
      </c>
      <c r="AD94" s="14">
        <v>0</v>
      </c>
      <c r="AE94" s="14">
        <v>0</v>
      </c>
      <c r="AF94" s="14">
        <v>0</v>
      </c>
      <c r="AG94" s="14">
        <v>0</v>
      </c>
      <c r="AH94" s="14">
        <f>+AD94+AE94+AF94+AG94</f>
        <v>0</v>
      </c>
      <c r="AI94" s="11" t="s">
        <v>78</v>
      </c>
      <c r="AJ94" s="9">
        <v>0</v>
      </c>
      <c r="AK94" s="11" t="s">
        <v>78</v>
      </c>
      <c r="AL94" s="9">
        <v>0</v>
      </c>
      <c r="AM94" s="9">
        <v>0</v>
      </c>
      <c r="AN94" s="22">
        <f>+AM94-AL94</f>
        <v>0</v>
      </c>
      <c r="AO94" s="11" t="s">
        <v>78</v>
      </c>
      <c r="AP94" s="11" t="s">
        <v>78</v>
      </c>
      <c r="AQ94" s="14">
        <v>0</v>
      </c>
      <c r="AR94" s="9">
        <v>0</v>
      </c>
      <c r="AS94" s="14">
        <v>0</v>
      </c>
      <c r="AT94" s="9">
        <v>0</v>
      </c>
      <c r="AU94" s="14">
        <v>0</v>
      </c>
      <c r="AV94" s="9">
        <v>0</v>
      </c>
      <c r="AW94" s="14">
        <v>0</v>
      </c>
      <c r="AX94" s="9">
        <v>0</v>
      </c>
      <c r="AY94" s="14">
        <v>0</v>
      </c>
      <c r="AZ94" s="9">
        <v>0</v>
      </c>
      <c r="BA94" s="14">
        <v>0</v>
      </c>
      <c r="BB94" s="9">
        <v>0</v>
      </c>
      <c r="BC94" s="14">
        <f>+AD94+AQ94+AS94+AU94+AW94+AY94-BA94</f>
        <v>0</v>
      </c>
      <c r="BD94" s="11">
        <v>0</v>
      </c>
      <c r="BE94" s="9">
        <v>0</v>
      </c>
      <c r="BF94" s="11">
        <v>0</v>
      </c>
      <c r="BG94" s="8">
        <v>0</v>
      </c>
      <c r="BH94" s="11">
        <v>0</v>
      </c>
      <c r="BI94" s="9">
        <v>0</v>
      </c>
      <c r="BJ94" s="11">
        <v>0</v>
      </c>
      <c r="BK94" s="4">
        <v>0</v>
      </c>
      <c r="BL94" s="11">
        <f>+BD94+BF94+BH94+BJ94+AN94</f>
        <v>0</v>
      </c>
    </row>
    <row r="95" spans="1:64" x14ac:dyDescent="0.25">
      <c r="A95" s="11" t="s">
        <v>58</v>
      </c>
      <c r="B95" s="11">
        <v>75</v>
      </c>
      <c r="C95" s="11" t="s">
        <v>98</v>
      </c>
      <c r="D95" s="11" t="s">
        <v>670</v>
      </c>
      <c r="E95" s="11" t="s">
        <v>671</v>
      </c>
      <c r="F95" s="11" t="str">
        <f>TEXT(G95,"mmmm")</f>
        <v>febrero</v>
      </c>
      <c r="G95" s="13">
        <v>43889</v>
      </c>
      <c r="H95" s="11" t="s">
        <v>63</v>
      </c>
      <c r="I95" s="11" t="s">
        <v>64</v>
      </c>
      <c r="J95" s="11" t="s">
        <v>65</v>
      </c>
      <c r="K95" s="15" t="s">
        <v>672</v>
      </c>
      <c r="L95" s="11">
        <v>78181502</v>
      </c>
      <c r="M95" s="11" t="s">
        <v>67</v>
      </c>
      <c r="N95" s="14">
        <v>17000000</v>
      </c>
      <c r="O95" s="11">
        <v>21420</v>
      </c>
      <c r="P95" s="11" t="s">
        <v>556</v>
      </c>
      <c r="Q95" s="11" t="s">
        <v>69</v>
      </c>
      <c r="R95" s="11" t="s">
        <v>70</v>
      </c>
      <c r="S95" s="11" t="s">
        <v>673</v>
      </c>
      <c r="T95" s="11" t="str">
        <f>TEXT(U95,"mmmm")</f>
        <v>marzo</v>
      </c>
      <c r="U95" s="13">
        <v>43908</v>
      </c>
      <c r="V95" s="11" t="s">
        <v>73</v>
      </c>
      <c r="W95" s="11" t="s">
        <v>389</v>
      </c>
      <c r="X95" s="11" t="s">
        <v>390</v>
      </c>
      <c r="Y95" s="11" t="s">
        <v>674</v>
      </c>
      <c r="Z95" s="11">
        <v>80525481</v>
      </c>
      <c r="AA95" s="11">
        <v>4</v>
      </c>
      <c r="AB95" s="11">
        <v>92220</v>
      </c>
      <c r="AC95" s="9">
        <v>43908</v>
      </c>
      <c r="AD95" s="14">
        <v>17000000</v>
      </c>
      <c r="AE95" s="14">
        <v>0</v>
      </c>
      <c r="AF95" s="14">
        <v>0</v>
      </c>
      <c r="AG95" s="14">
        <v>0</v>
      </c>
      <c r="AH95" s="14">
        <f>+AD95+AE95+AF95+AG95</f>
        <v>17000000</v>
      </c>
      <c r="AI95" s="11" t="s">
        <v>77</v>
      </c>
      <c r="AJ95" s="9">
        <v>0</v>
      </c>
      <c r="AK95" s="11" t="s">
        <v>78</v>
      </c>
      <c r="AL95" s="9">
        <v>43908</v>
      </c>
      <c r="AM95" s="9">
        <v>44196</v>
      </c>
      <c r="AN95" s="22">
        <f>+AM95-AL95</f>
        <v>288</v>
      </c>
      <c r="AO95" s="11" t="s">
        <v>675</v>
      </c>
      <c r="AP95" s="11">
        <v>15886912</v>
      </c>
      <c r="AQ95" s="14">
        <v>0</v>
      </c>
      <c r="AR95" s="9">
        <v>0</v>
      </c>
      <c r="AS95" s="14">
        <v>0</v>
      </c>
      <c r="AT95" s="9">
        <v>0</v>
      </c>
      <c r="AU95" s="14">
        <v>0</v>
      </c>
      <c r="AV95" s="9">
        <v>0</v>
      </c>
      <c r="AW95" s="14">
        <v>0</v>
      </c>
      <c r="AX95" s="9">
        <v>0</v>
      </c>
      <c r="AY95" s="14">
        <v>0</v>
      </c>
      <c r="AZ95" s="9">
        <v>0</v>
      </c>
      <c r="BA95" s="14">
        <v>0</v>
      </c>
      <c r="BB95" s="9">
        <v>0</v>
      </c>
      <c r="BC95" s="14">
        <f>+AD95+AQ95+AS95+AU95+AW95+AY95-BA95</f>
        <v>17000000</v>
      </c>
      <c r="BD95" s="11">
        <v>0</v>
      </c>
      <c r="BE95" s="9">
        <v>0</v>
      </c>
      <c r="BF95" s="11">
        <v>0</v>
      </c>
      <c r="BG95" s="8">
        <v>0</v>
      </c>
      <c r="BH95" s="11">
        <v>0</v>
      </c>
      <c r="BI95" s="9">
        <v>0</v>
      </c>
      <c r="BJ95" s="11">
        <v>0</v>
      </c>
      <c r="BK95" s="4">
        <v>0</v>
      </c>
      <c r="BL95" s="11">
        <f>+BD95+BF95+BH95+BJ95+AN95</f>
        <v>288</v>
      </c>
    </row>
    <row r="96" spans="1:64" x14ac:dyDescent="0.25">
      <c r="A96" s="11" t="s">
        <v>58</v>
      </c>
      <c r="B96" s="11">
        <v>77</v>
      </c>
      <c r="C96" s="11" t="s">
        <v>98</v>
      </c>
      <c r="D96" s="11" t="s">
        <v>676</v>
      </c>
      <c r="E96" s="11" t="s">
        <v>677</v>
      </c>
      <c r="F96" s="11" t="str">
        <f>TEXT(G96,"mmmm")</f>
        <v>febrero</v>
      </c>
      <c r="G96" s="13">
        <v>43889</v>
      </c>
      <c r="H96" s="11" t="s">
        <v>63</v>
      </c>
      <c r="I96" s="11" t="s">
        <v>64</v>
      </c>
      <c r="J96" s="11" t="s">
        <v>65</v>
      </c>
      <c r="K96" s="15" t="s">
        <v>678</v>
      </c>
      <c r="L96" s="11">
        <v>78181502</v>
      </c>
      <c r="M96" s="11" t="s">
        <v>67</v>
      </c>
      <c r="N96" s="14">
        <v>17000000</v>
      </c>
      <c r="O96" s="11">
        <v>21020</v>
      </c>
      <c r="P96" s="11" t="s">
        <v>556</v>
      </c>
      <c r="Q96" s="11" t="s">
        <v>69</v>
      </c>
      <c r="R96" s="11" t="s">
        <v>70</v>
      </c>
      <c r="S96" s="11" t="s">
        <v>679</v>
      </c>
      <c r="T96" s="11" t="str">
        <f>TEXT(U96,"mmmm")</f>
        <v>marzo</v>
      </c>
      <c r="U96" s="13">
        <v>43915</v>
      </c>
      <c r="V96" s="11" t="s">
        <v>73</v>
      </c>
      <c r="W96" s="11" t="s">
        <v>143</v>
      </c>
      <c r="X96" s="11" t="s">
        <v>514</v>
      </c>
      <c r="Y96" s="11" t="s">
        <v>680</v>
      </c>
      <c r="Z96" s="11">
        <v>890302988</v>
      </c>
      <c r="AA96" s="11">
        <v>7</v>
      </c>
      <c r="AB96" s="11">
        <v>96020</v>
      </c>
      <c r="AC96" s="9">
        <v>43915</v>
      </c>
      <c r="AD96" s="14">
        <v>17000000</v>
      </c>
      <c r="AE96" s="14">
        <v>0</v>
      </c>
      <c r="AF96" s="14">
        <v>0</v>
      </c>
      <c r="AG96" s="14">
        <v>0</v>
      </c>
      <c r="AH96" s="14">
        <f>+AD96+AE96+AF96+AG96</f>
        <v>17000000</v>
      </c>
      <c r="AI96" s="11" t="s">
        <v>77</v>
      </c>
      <c r="AJ96" s="9">
        <v>0</v>
      </c>
      <c r="AK96" s="11" t="s">
        <v>78</v>
      </c>
      <c r="AL96" s="9">
        <v>43915</v>
      </c>
      <c r="AM96" s="9">
        <v>44196</v>
      </c>
      <c r="AN96" s="22">
        <f>+AM96-AL96</f>
        <v>281</v>
      </c>
      <c r="AO96" s="11" t="s">
        <v>147</v>
      </c>
      <c r="AP96" s="11">
        <v>19333768</v>
      </c>
      <c r="AQ96" s="14">
        <v>0</v>
      </c>
      <c r="AR96" s="9">
        <v>0</v>
      </c>
      <c r="AS96" s="14">
        <v>0</v>
      </c>
      <c r="AT96" s="9">
        <v>0</v>
      </c>
      <c r="AU96" s="14">
        <v>0</v>
      </c>
      <c r="AV96" s="9">
        <v>0</v>
      </c>
      <c r="AW96" s="14">
        <v>0</v>
      </c>
      <c r="AX96" s="9">
        <v>0</v>
      </c>
      <c r="AY96" s="14">
        <v>0</v>
      </c>
      <c r="AZ96" s="9">
        <v>0</v>
      </c>
      <c r="BA96" s="14">
        <v>0</v>
      </c>
      <c r="BB96" s="9">
        <v>0</v>
      </c>
      <c r="BC96" s="14">
        <f>+AD96+AQ96+AS96+AU96+AW96+AY96-BA96</f>
        <v>17000000</v>
      </c>
      <c r="BD96" s="11">
        <v>0</v>
      </c>
      <c r="BE96" s="9">
        <v>0</v>
      </c>
      <c r="BF96" s="11">
        <v>0</v>
      </c>
      <c r="BG96" s="8">
        <v>0</v>
      </c>
      <c r="BH96" s="11">
        <v>0</v>
      </c>
      <c r="BI96" s="9">
        <v>0</v>
      </c>
      <c r="BJ96" s="11">
        <v>0</v>
      </c>
      <c r="BK96" s="4">
        <v>0</v>
      </c>
      <c r="BL96" s="11">
        <f>+BD96+BF96+BH96+BJ96+AN96</f>
        <v>281</v>
      </c>
    </row>
    <row r="97" spans="1:64" x14ac:dyDescent="0.25">
      <c r="A97" s="11" t="s">
        <v>58</v>
      </c>
      <c r="B97" s="11">
        <v>79</v>
      </c>
      <c r="C97" s="11" t="s">
        <v>59</v>
      </c>
      <c r="D97" s="11" t="s">
        <v>681</v>
      </c>
      <c r="E97" s="11" t="s">
        <v>682</v>
      </c>
      <c r="F97" s="11" t="str">
        <f>TEXT(G97,"mmmm")</f>
        <v>febrero</v>
      </c>
      <c r="G97" s="13">
        <v>43889</v>
      </c>
      <c r="H97" s="11" t="s">
        <v>63</v>
      </c>
      <c r="I97" s="11" t="s">
        <v>64</v>
      </c>
      <c r="J97" s="11" t="s">
        <v>65</v>
      </c>
      <c r="K97" s="15" t="s">
        <v>683</v>
      </c>
      <c r="L97" s="11">
        <v>78181502</v>
      </c>
      <c r="M97" s="11" t="s">
        <v>67</v>
      </c>
      <c r="N97" s="14">
        <v>37000000</v>
      </c>
      <c r="O97" s="11">
        <v>20920</v>
      </c>
      <c r="P97" s="11" t="s">
        <v>578</v>
      </c>
      <c r="Q97" s="11" t="s">
        <v>69</v>
      </c>
      <c r="R97" s="11" t="s">
        <v>70</v>
      </c>
      <c r="S97" s="11" t="s">
        <v>1058</v>
      </c>
      <c r="T97" s="11" t="str">
        <f>TEXT(U97,"mmmm")</f>
        <v>marzo</v>
      </c>
      <c r="U97" s="13">
        <v>43915</v>
      </c>
      <c r="V97" s="11" t="s">
        <v>880</v>
      </c>
      <c r="W97" s="11" t="s">
        <v>120</v>
      </c>
      <c r="X97" s="11" t="s">
        <v>941</v>
      </c>
      <c r="Y97" s="11" t="s">
        <v>1059</v>
      </c>
      <c r="Z97" s="11">
        <v>84079101</v>
      </c>
      <c r="AA97" s="11">
        <v>1</v>
      </c>
      <c r="AB97" s="11">
        <v>98020</v>
      </c>
      <c r="AC97" s="9">
        <v>43920</v>
      </c>
      <c r="AD97" s="14">
        <v>37000000</v>
      </c>
      <c r="AE97" s="14">
        <v>0</v>
      </c>
      <c r="AF97" s="14">
        <v>0</v>
      </c>
      <c r="AG97" s="14">
        <v>0</v>
      </c>
      <c r="AH97" s="14">
        <v>37000000</v>
      </c>
      <c r="AI97" s="11" t="s">
        <v>77</v>
      </c>
      <c r="AJ97" s="9">
        <v>0</v>
      </c>
      <c r="AK97" s="11" t="s">
        <v>78</v>
      </c>
      <c r="AL97" s="9">
        <v>43920</v>
      </c>
      <c r="AM97" s="9">
        <v>44196</v>
      </c>
      <c r="AN97" s="22">
        <v>276</v>
      </c>
      <c r="AO97" s="11" t="s">
        <v>1060</v>
      </c>
      <c r="AP97" s="11">
        <v>12724487</v>
      </c>
      <c r="AQ97" s="14">
        <v>0</v>
      </c>
      <c r="AR97" s="9">
        <v>0</v>
      </c>
      <c r="AS97" s="14">
        <v>0</v>
      </c>
      <c r="AT97" s="9">
        <v>0</v>
      </c>
      <c r="AU97" s="14">
        <v>0</v>
      </c>
      <c r="AV97" s="9">
        <v>0</v>
      </c>
      <c r="AW97" s="14">
        <v>0</v>
      </c>
      <c r="AX97" s="9">
        <v>0</v>
      </c>
      <c r="AY97" s="14">
        <v>0</v>
      </c>
      <c r="AZ97" s="9">
        <v>0</v>
      </c>
      <c r="BA97" s="14">
        <v>0</v>
      </c>
      <c r="BB97" s="9">
        <v>0</v>
      </c>
      <c r="BC97" s="14">
        <v>37000000</v>
      </c>
      <c r="BD97" s="11">
        <v>0</v>
      </c>
      <c r="BE97" s="9">
        <v>0</v>
      </c>
      <c r="BF97" s="11">
        <v>0</v>
      </c>
      <c r="BG97" s="8">
        <v>0</v>
      </c>
      <c r="BH97" s="11">
        <v>0</v>
      </c>
      <c r="BI97" s="9">
        <v>0</v>
      </c>
      <c r="BJ97" s="11">
        <v>0</v>
      </c>
      <c r="BK97" s="4">
        <v>0</v>
      </c>
      <c r="BL97" s="11">
        <v>276</v>
      </c>
    </row>
    <row r="98" spans="1:64" x14ac:dyDescent="0.25">
      <c r="A98" s="11" t="s">
        <v>58</v>
      </c>
      <c r="B98" s="11">
        <v>80</v>
      </c>
      <c r="C98" s="11" t="s">
        <v>59</v>
      </c>
      <c r="D98" s="11" t="s">
        <v>684</v>
      </c>
      <c r="E98" s="11" t="s">
        <v>685</v>
      </c>
      <c r="F98" s="11" t="str">
        <f>TEXT(G98,"mmmm")</f>
        <v>febrero</v>
      </c>
      <c r="G98" s="13">
        <v>43889</v>
      </c>
      <c r="H98" s="11" t="s">
        <v>63</v>
      </c>
      <c r="I98" s="11" t="s">
        <v>64</v>
      </c>
      <c r="J98" s="11" t="s">
        <v>65</v>
      </c>
      <c r="K98" s="15" t="s">
        <v>686</v>
      </c>
      <c r="L98" s="11">
        <v>78181502</v>
      </c>
      <c r="M98" s="11" t="s">
        <v>67</v>
      </c>
      <c r="N98" s="14">
        <v>17000000</v>
      </c>
      <c r="O98" s="11">
        <v>20820</v>
      </c>
      <c r="P98" s="11" t="s">
        <v>578</v>
      </c>
      <c r="Q98" s="11" t="s">
        <v>69</v>
      </c>
      <c r="R98" s="11" t="s">
        <v>70</v>
      </c>
      <c r="S98" s="11" t="s">
        <v>1061</v>
      </c>
      <c r="T98" s="11" t="str">
        <f>TEXT(U98,"mmmm")</f>
        <v>marzo</v>
      </c>
      <c r="U98" s="13">
        <v>43914</v>
      </c>
      <c r="V98" s="11" t="s">
        <v>880</v>
      </c>
      <c r="W98" s="11" t="s">
        <v>133</v>
      </c>
      <c r="X98" s="11" t="s">
        <v>134</v>
      </c>
      <c r="Y98" s="11" t="s">
        <v>1062</v>
      </c>
      <c r="Z98" s="11">
        <v>901046633</v>
      </c>
      <c r="AA98" s="11">
        <v>9</v>
      </c>
      <c r="AB98" s="11">
        <v>97620</v>
      </c>
      <c r="AC98" s="9">
        <v>43916</v>
      </c>
      <c r="AD98" s="14">
        <v>17000000</v>
      </c>
      <c r="AE98" s="14">
        <v>0</v>
      </c>
      <c r="AF98" s="14">
        <v>0</v>
      </c>
      <c r="AG98" s="14">
        <v>0</v>
      </c>
      <c r="AH98" s="14">
        <v>17000000</v>
      </c>
      <c r="AI98" s="11" t="s">
        <v>77</v>
      </c>
      <c r="AJ98" s="9">
        <v>0</v>
      </c>
      <c r="AK98" s="11" t="s">
        <v>78</v>
      </c>
      <c r="AL98" s="9">
        <v>43916</v>
      </c>
      <c r="AM98" s="9">
        <v>44196</v>
      </c>
      <c r="AN98" s="22">
        <v>280</v>
      </c>
      <c r="AO98" s="11" t="s">
        <v>1063</v>
      </c>
      <c r="AP98" s="11">
        <v>25166983</v>
      </c>
      <c r="AQ98" s="14">
        <v>0</v>
      </c>
      <c r="AR98" s="9">
        <v>0</v>
      </c>
      <c r="AS98" s="14">
        <v>0</v>
      </c>
      <c r="AT98" s="9">
        <v>0</v>
      </c>
      <c r="AU98" s="14">
        <v>0</v>
      </c>
      <c r="AV98" s="9">
        <v>0</v>
      </c>
      <c r="AW98" s="14">
        <v>0</v>
      </c>
      <c r="AX98" s="9">
        <v>0</v>
      </c>
      <c r="AY98" s="14">
        <v>0</v>
      </c>
      <c r="AZ98" s="9">
        <v>0</v>
      </c>
      <c r="BA98" s="14">
        <v>0</v>
      </c>
      <c r="BB98" s="9">
        <v>0</v>
      </c>
      <c r="BC98" s="14">
        <v>17000000</v>
      </c>
      <c r="BD98" s="11">
        <v>0</v>
      </c>
      <c r="BE98" s="9">
        <v>0</v>
      </c>
      <c r="BF98" s="11">
        <v>0</v>
      </c>
      <c r="BG98" s="8">
        <v>0</v>
      </c>
      <c r="BH98" s="11">
        <v>0</v>
      </c>
      <c r="BI98" s="9">
        <v>0</v>
      </c>
      <c r="BJ98" s="11">
        <v>0</v>
      </c>
      <c r="BK98" s="4">
        <v>0</v>
      </c>
      <c r="BL98" s="11">
        <v>280</v>
      </c>
    </row>
    <row r="99" spans="1:64" x14ac:dyDescent="0.25">
      <c r="A99" s="11" t="s">
        <v>58</v>
      </c>
      <c r="B99" s="11">
        <v>84</v>
      </c>
      <c r="C99" s="11" t="s">
        <v>184</v>
      </c>
      <c r="D99" s="11" t="s">
        <v>608</v>
      </c>
      <c r="E99" s="11" t="s">
        <v>687</v>
      </c>
      <c r="F99" s="11" t="str">
        <f>TEXT(G99,"mmmm")</f>
        <v>febrero</v>
      </c>
      <c r="G99" s="13">
        <v>43889</v>
      </c>
      <c r="H99" s="11" t="s">
        <v>114</v>
      </c>
      <c r="I99" s="11" t="s">
        <v>218</v>
      </c>
      <c r="J99" s="11" t="s">
        <v>209</v>
      </c>
      <c r="K99" s="15" t="s">
        <v>610</v>
      </c>
      <c r="L99" s="11">
        <v>82121802</v>
      </c>
      <c r="M99" s="11"/>
      <c r="N99" s="14">
        <v>31350000</v>
      </c>
      <c r="O99" s="11">
        <v>24020</v>
      </c>
      <c r="P99" s="11" t="s">
        <v>611</v>
      </c>
      <c r="Q99" s="11" t="s">
        <v>69</v>
      </c>
      <c r="R99" s="11" t="s">
        <v>70</v>
      </c>
      <c r="S99" s="11" t="s">
        <v>688</v>
      </c>
      <c r="T99" s="11" t="str">
        <f>TEXT(U99,"mmmm")</f>
        <v>marzo</v>
      </c>
      <c r="U99" s="13">
        <v>43906</v>
      </c>
      <c r="V99" s="11" t="s">
        <v>91</v>
      </c>
      <c r="W99" s="11" t="s">
        <v>74</v>
      </c>
      <c r="X99" s="11" t="s">
        <v>75</v>
      </c>
      <c r="Y99" s="11" t="s">
        <v>689</v>
      </c>
      <c r="Z99" s="11">
        <v>830041326</v>
      </c>
      <c r="AA99" s="11">
        <v>2</v>
      </c>
      <c r="AB99" s="11">
        <v>89520</v>
      </c>
      <c r="AC99" s="9">
        <v>43907</v>
      </c>
      <c r="AD99" s="14">
        <v>31350000</v>
      </c>
      <c r="AE99" s="14">
        <v>0</v>
      </c>
      <c r="AF99" s="14">
        <v>0</v>
      </c>
      <c r="AG99" s="14">
        <v>0</v>
      </c>
      <c r="AH99" s="14">
        <f>+AD99+AE99+AF99+AG99</f>
        <v>31350000</v>
      </c>
      <c r="AI99" s="11" t="s">
        <v>77</v>
      </c>
      <c r="AJ99" s="9" t="s">
        <v>78</v>
      </c>
      <c r="AK99" s="11" t="s">
        <v>78</v>
      </c>
      <c r="AL99" s="9">
        <v>43906</v>
      </c>
      <c r="AM99" s="9">
        <v>44028</v>
      </c>
      <c r="AN99" s="22">
        <f>+AM99-AL99</f>
        <v>122</v>
      </c>
      <c r="AO99" s="11" t="s">
        <v>214</v>
      </c>
      <c r="AP99" s="11">
        <v>39774921</v>
      </c>
      <c r="AQ99" s="14">
        <v>0</v>
      </c>
      <c r="AR99" s="9">
        <v>0</v>
      </c>
      <c r="AS99" s="14">
        <v>0</v>
      </c>
      <c r="AT99" s="9">
        <v>0</v>
      </c>
      <c r="AU99" s="14">
        <v>0</v>
      </c>
      <c r="AV99" s="9">
        <v>0</v>
      </c>
      <c r="AW99" s="14">
        <v>0</v>
      </c>
      <c r="AX99" s="9">
        <v>0</v>
      </c>
      <c r="AY99" s="14">
        <v>0</v>
      </c>
      <c r="AZ99" s="9">
        <v>0</v>
      </c>
      <c r="BA99" s="14">
        <v>0</v>
      </c>
      <c r="BB99" s="9">
        <v>0</v>
      </c>
      <c r="BC99" s="14">
        <f>+AD99+AQ99+AS99+AU99+AW99+AY99-BA99</f>
        <v>31350000</v>
      </c>
      <c r="BD99" s="11">
        <v>0</v>
      </c>
      <c r="BE99" s="9">
        <v>0</v>
      </c>
      <c r="BF99" s="11">
        <v>0</v>
      </c>
      <c r="BG99" s="8">
        <v>0</v>
      </c>
      <c r="BH99" s="11">
        <v>0</v>
      </c>
      <c r="BI99" s="9">
        <v>0</v>
      </c>
      <c r="BJ99" s="11">
        <v>0</v>
      </c>
      <c r="BK99" s="4">
        <v>0</v>
      </c>
      <c r="BL99" s="11">
        <f>+BD99+BF99+BH99+BJ99+AN99</f>
        <v>122</v>
      </c>
    </row>
    <row r="100" spans="1:64" x14ac:dyDescent="0.25">
      <c r="A100" s="11" t="s">
        <v>58</v>
      </c>
      <c r="B100" s="11">
        <v>94</v>
      </c>
      <c r="C100" s="11" t="s">
        <v>126</v>
      </c>
      <c r="D100" s="11" t="s">
        <v>690</v>
      </c>
      <c r="E100" s="11" t="s">
        <v>691</v>
      </c>
      <c r="F100" s="11" t="str">
        <f>TEXT(G100,"mmmm")</f>
        <v>febrero</v>
      </c>
      <c r="G100" s="13">
        <v>43889</v>
      </c>
      <c r="H100" s="11" t="s">
        <v>114</v>
      </c>
      <c r="I100" s="11" t="s">
        <v>444</v>
      </c>
      <c r="J100" s="11" t="s">
        <v>85</v>
      </c>
      <c r="K100" s="15" t="s">
        <v>692</v>
      </c>
      <c r="L100" s="11" t="s">
        <v>693</v>
      </c>
      <c r="M100" s="11" t="s">
        <v>694</v>
      </c>
      <c r="N100" s="14">
        <v>250000000</v>
      </c>
      <c r="O100" s="11">
        <v>23220</v>
      </c>
      <c r="P100" s="11" t="s">
        <v>88</v>
      </c>
      <c r="Q100" s="11" t="s">
        <v>69</v>
      </c>
      <c r="R100" s="11" t="s">
        <v>70</v>
      </c>
      <c r="S100" s="11" t="s">
        <v>1012</v>
      </c>
      <c r="T100" s="11" t="str">
        <f>TEXT(U100,"mmmm")</f>
        <v>abril</v>
      </c>
      <c r="U100" s="13">
        <v>43936</v>
      </c>
      <c r="V100" s="11" t="s">
        <v>73</v>
      </c>
      <c r="W100" s="11" t="s">
        <v>74</v>
      </c>
      <c r="X100" s="11" t="s">
        <v>75</v>
      </c>
      <c r="Y100" s="11" t="s">
        <v>1014</v>
      </c>
      <c r="Z100" s="11">
        <v>860353110</v>
      </c>
      <c r="AA100" s="11">
        <v>7</v>
      </c>
      <c r="AB100" s="11">
        <v>116320</v>
      </c>
      <c r="AC100" s="9">
        <v>43942</v>
      </c>
      <c r="AD100" s="14">
        <v>250000000</v>
      </c>
      <c r="AE100" s="14">
        <v>0</v>
      </c>
      <c r="AF100" s="14">
        <v>0</v>
      </c>
      <c r="AG100" s="14">
        <v>0</v>
      </c>
      <c r="AH100" s="14">
        <f>+AD100+AE100+AF100+AG100</f>
        <v>250000000</v>
      </c>
      <c r="AI100" s="11" t="s">
        <v>78</v>
      </c>
      <c r="AJ100" s="9">
        <v>0</v>
      </c>
      <c r="AK100" s="11" t="s">
        <v>205</v>
      </c>
      <c r="AL100" s="9">
        <v>43944</v>
      </c>
      <c r="AM100" s="9">
        <v>44196</v>
      </c>
      <c r="AN100" s="22">
        <f>+AM100-AL100</f>
        <v>252</v>
      </c>
      <c r="AO100" s="11" t="s">
        <v>1015</v>
      </c>
      <c r="AP100" s="11">
        <v>19477329</v>
      </c>
      <c r="AQ100" s="14">
        <v>0</v>
      </c>
      <c r="AR100" s="9">
        <v>0</v>
      </c>
      <c r="AS100" s="14">
        <v>0</v>
      </c>
      <c r="AT100" s="9">
        <v>0</v>
      </c>
      <c r="AU100" s="14">
        <v>0</v>
      </c>
      <c r="AV100" s="9">
        <v>0</v>
      </c>
      <c r="AW100" s="14">
        <v>0</v>
      </c>
      <c r="AX100" s="9">
        <v>0</v>
      </c>
      <c r="AY100" s="14">
        <v>0</v>
      </c>
      <c r="AZ100" s="9">
        <v>0</v>
      </c>
      <c r="BA100" s="14">
        <v>0</v>
      </c>
      <c r="BB100" s="9">
        <v>0</v>
      </c>
      <c r="BC100" s="14">
        <f>+AD100+AQ100+AS100+AU100+AW100+AY100-BA100</f>
        <v>250000000</v>
      </c>
      <c r="BD100" s="11">
        <v>0</v>
      </c>
      <c r="BE100" s="9">
        <v>0</v>
      </c>
      <c r="BF100" s="11">
        <v>0</v>
      </c>
      <c r="BG100" s="8">
        <v>0</v>
      </c>
      <c r="BH100" s="11">
        <v>0</v>
      </c>
      <c r="BI100" s="9">
        <v>0</v>
      </c>
      <c r="BJ100" s="11">
        <v>0</v>
      </c>
      <c r="BK100" s="4">
        <v>0</v>
      </c>
      <c r="BL100" s="11">
        <f>+BD100+BF100+BH100+BJ100+AN100</f>
        <v>252</v>
      </c>
    </row>
    <row r="101" spans="1:64" x14ac:dyDescent="0.25">
      <c r="A101" s="11" t="s">
        <v>58</v>
      </c>
      <c r="B101" s="11">
        <v>151</v>
      </c>
      <c r="C101" s="11" t="s">
        <v>184</v>
      </c>
      <c r="D101" s="11" t="s">
        <v>608</v>
      </c>
      <c r="E101" s="11" t="s">
        <v>695</v>
      </c>
      <c r="F101" s="11" t="str">
        <f>TEXT(G101,"mmmm")</f>
        <v>febrero</v>
      </c>
      <c r="G101" s="13">
        <v>43889</v>
      </c>
      <c r="H101" s="11" t="s">
        <v>298</v>
      </c>
      <c r="I101" s="11" t="s">
        <v>395</v>
      </c>
      <c r="J101" s="11" t="s">
        <v>65</v>
      </c>
      <c r="K101" s="15" t="s">
        <v>696</v>
      </c>
      <c r="L101" s="11" t="s">
        <v>697</v>
      </c>
      <c r="M101" s="11"/>
      <c r="N101" s="14">
        <v>107500000</v>
      </c>
      <c r="O101" s="11">
        <v>22820</v>
      </c>
      <c r="P101" s="11" t="s">
        <v>698</v>
      </c>
      <c r="Q101" s="11" t="s">
        <v>358</v>
      </c>
      <c r="R101" s="11" t="s">
        <v>78</v>
      </c>
      <c r="S101" s="11" t="s">
        <v>78</v>
      </c>
      <c r="T101" s="11" t="str">
        <f>TEXT(U101,"mmmm")</f>
        <v>enero</v>
      </c>
      <c r="U101" s="13">
        <v>0</v>
      </c>
      <c r="V101" s="11" t="s">
        <v>78</v>
      </c>
      <c r="W101" s="11" t="s">
        <v>78</v>
      </c>
      <c r="X101" s="11" t="s">
        <v>78</v>
      </c>
      <c r="Y101" s="11" t="s">
        <v>78</v>
      </c>
      <c r="Z101" s="11" t="s">
        <v>78</v>
      </c>
      <c r="AA101" s="11"/>
      <c r="AB101" s="11" t="s">
        <v>78</v>
      </c>
      <c r="AC101" s="9" t="s">
        <v>78</v>
      </c>
      <c r="AD101" s="14">
        <v>0</v>
      </c>
      <c r="AE101" s="14">
        <v>0</v>
      </c>
      <c r="AF101" s="14">
        <v>0</v>
      </c>
      <c r="AG101" s="14">
        <v>0</v>
      </c>
      <c r="AH101" s="14">
        <f>+AD101+AE101+AF101+AG101</f>
        <v>0</v>
      </c>
      <c r="AI101" s="11" t="s">
        <v>78</v>
      </c>
      <c r="AJ101" s="9">
        <v>0</v>
      </c>
      <c r="AK101" s="11" t="s">
        <v>78</v>
      </c>
      <c r="AL101" s="9">
        <v>0</v>
      </c>
      <c r="AM101" s="9">
        <v>0</v>
      </c>
      <c r="AN101" s="22">
        <f>+AM101-AL101</f>
        <v>0</v>
      </c>
      <c r="AO101" s="11" t="s">
        <v>78</v>
      </c>
      <c r="AP101" s="11" t="s">
        <v>78</v>
      </c>
      <c r="AQ101" s="14">
        <v>0</v>
      </c>
      <c r="AR101" s="9">
        <v>0</v>
      </c>
      <c r="AS101" s="14">
        <v>0</v>
      </c>
      <c r="AT101" s="9">
        <v>0</v>
      </c>
      <c r="AU101" s="14">
        <v>0</v>
      </c>
      <c r="AV101" s="9">
        <v>0</v>
      </c>
      <c r="AW101" s="14">
        <v>0</v>
      </c>
      <c r="AX101" s="9">
        <v>0</v>
      </c>
      <c r="AY101" s="14">
        <v>0</v>
      </c>
      <c r="AZ101" s="9">
        <v>0</v>
      </c>
      <c r="BA101" s="14">
        <v>0</v>
      </c>
      <c r="BB101" s="9">
        <v>0</v>
      </c>
      <c r="BC101" s="14">
        <f>+AD101+AQ101+AS101+AU101+AW101+AY101-BA101</f>
        <v>0</v>
      </c>
      <c r="BD101" s="11">
        <v>0</v>
      </c>
      <c r="BE101" s="9">
        <v>0</v>
      </c>
      <c r="BF101" s="11">
        <v>0</v>
      </c>
      <c r="BG101" s="8">
        <v>0</v>
      </c>
      <c r="BH101" s="11">
        <v>0</v>
      </c>
      <c r="BI101" s="9">
        <v>0</v>
      </c>
      <c r="BJ101" s="11">
        <v>0</v>
      </c>
      <c r="BK101" s="4">
        <v>0</v>
      </c>
      <c r="BL101" s="11">
        <f>+BD101+BF101+BH101+BJ101+AN101</f>
        <v>0</v>
      </c>
    </row>
    <row r="102" spans="1:64" x14ac:dyDescent="0.25">
      <c r="A102" s="11" t="s">
        <v>58</v>
      </c>
      <c r="B102" s="11">
        <v>87</v>
      </c>
      <c r="C102" s="11" t="s">
        <v>59</v>
      </c>
      <c r="D102" s="11" t="s">
        <v>699</v>
      </c>
      <c r="E102" s="11" t="s">
        <v>700</v>
      </c>
      <c r="F102" s="11" t="str">
        <f>TEXT(G102,"mmmm")</f>
        <v>marzo</v>
      </c>
      <c r="G102" s="13">
        <v>43894</v>
      </c>
      <c r="H102" s="11" t="s">
        <v>298</v>
      </c>
      <c r="I102" s="11" t="s">
        <v>576</v>
      </c>
      <c r="J102" s="11" t="s">
        <v>243</v>
      </c>
      <c r="K102" s="15" t="s">
        <v>702</v>
      </c>
      <c r="L102" s="11">
        <v>85101502</v>
      </c>
      <c r="M102" s="11" t="s">
        <v>703</v>
      </c>
      <c r="N102" s="14">
        <v>43000000</v>
      </c>
      <c r="O102" s="11">
        <v>25820</v>
      </c>
      <c r="P102" s="11" t="s">
        <v>538</v>
      </c>
      <c r="Q102" s="11" t="s">
        <v>534</v>
      </c>
      <c r="R102" s="11" t="s">
        <v>704</v>
      </c>
      <c r="S102" s="11" t="s">
        <v>78</v>
      </c>
      <c r="T102" s="11" t="str">
        <f>TEXT(U102,"mmmm")</f>
        <v>enero</v>
      </c>
      <c r="U102" s="13">
        <v>0</v>
      </c>
      <c r="V102" s="11" t="s">
        <v>78</v>
      </c>
      <c r="W102" s="11" t="s">
        <v>78</v>
      </c>
      <c r="X102" s="11" t="s">
        <v>78</v>
      </c>
      <c r="Y102" s="11" t="s">
        <v>78</v>
      </c>
      <c r="Z102" s="11" t="s">
        <v>78</v>
      </c>
      <c r="AA102" s="11"/>
      <c r="AB102" s="11" t="s">
        <v>78</v>
      </c>
      <c r="AC102" s="9" t="s">
        <v>78</v>
      </c>
      <c r="AD102" s="14">
        <v>0</v>
      </c>
      <c r="AE102" s="14">
        <v>0</v>
      </c>
      <c r="AF102" s="14">
        <v>0</v>
      </c>
      <c r="AG102" s="14">
        <v>0</v>
      </c>
      <c r="AH102" s="14">
        <f>+AD102+AE102+AF102+AG102</f>
        <v>0</v>
      </c>
      <c r="AI102" s="11" t="s">
        <v>78</v>
      </c>
      <c r="AJ102" s="9">
        <v>0</v>
      </c>
      <c r="AK102" s="11" t="s">
        <v>78</v>
      </c>
      <c r="AL102" s="9">
        <v>0</v>
      </c>
      <c r="AM102" s="9">
        <v>0</v>
      </c>
      <c r="AN102" s="22">
        <f>+AM102-AL102</f>
        <v>0</v>
      </c>
      <c r="AO102" s="11" t="s">
        <v>78</v>
      </c>
      <c r="AP102" s="11" t="s">
        <v>78</v>
      </c>
      <c r="AQ102" s="14">
        <v>0</v>
      </c>
      <c r="AR102" s="9">
        <v>0</v>
      </c>
      <c r="AS102" s="14">
        <v>0</v>
      </c>
      <c r="AT102" s="9">
        <v>0</v>
      </c>
      <c r="AU102" s="14">
        <v>0</v>
      </c>
      <c r="AV102" s="9">
        <v>0</v>
      </c>
      <c r="AW102" s="14">
        <v>0</v>
      </c>
      <c r="AX102" s="9">
        <v>0</v>
      </c>
      <c r="AY102" s="14">
        <v>0</v>
      </c>
      <c r="AZ102" s="9">
        <v>0</v>
      </c>
      <c r="BA102" s="14">
        <v>0</v>
      </c>
      <c r="BB102" s="9">
        <v>0</v>
      </c>
      <c r="BC102" s="14">
        <f>+AD102+AQ102+AS102+AU102+AW102+AY102-BA102</f>
        <v>0</v>
      </c>
      <c r="BD102" s="11">
        <v>0</v>
      </c>
      <c r="BE102" s="9">
        <v>0</v>
      </c>
      <c r="BF102" s="11">
        <v>0</v>
      </c>
      <c r="BG102" s="8">
        <v>0</v>
      </c>
      <c r="BH102" s="11">
        <v>0</v>
      </c>
      <c r="BI102" s="9">
        <v>0</v>
      </c>
      <c r="BJ102" s="11">
        <v>0</v>
      </c>
      <c r="BK102" s="4">
        <v>0</v>
      </c>
      <c r="BL102" s="11">
        <f>+BD102+BF102+BH102+BJ102+AN102</f>
        <v>0</v>
      </c>
    </row>
    <row r="103" spans="1:64" x14ac:dyDescent="0.25">
      <c r="A103" s="11" t="s">
        <v>58</v>
      </c>
      <c r="B103" s="11">
        <v>47</v>
      </c>
      <c r="C103" s="11" t="s">
        <v>184</v>
      </c>
      <c r="D103" s="11" t="s">
        <v>705</v>
      </c>
      <c r="E103" s="11" t="s">
        <v>706</v>
      </c>
      <c r="F103" s="11" t="str">
        <f>TEXT(G103,"mmmm")</f>
        <v>marzo</v>
      </c>
      <c r="G103" s="13">
        <v>43899</v>
      </c>
      <c r="H103" s="11" t="s">
        <v>63</v>
      </c>
      <c r="I103" s="11" t="s">
        <v>64</v>
      </c>
      <c r="J103" s="11" t="s">
        <v>65</v>
      </c>
      <c r="K103" s="15" t="s">
        <v>707</v>
      </c>
      <c r="L103" s="11" t="s">
        <v>708</v>
      </c>
      <c r="M103" s="11" t="s">
        <v>370</v>
      </c>
      <c r="N103" s="14">
        <v>2337500</v>
      </c>
      <c r="O103" s="11">
        <v>18320</v>
      </c>
      <c r="P103" s="11" t="s">
        <v>371</v>
      </c>
      <c r="Q103" s="11" t="s">
        <v>315</v>
      </c>
      <c r="R103" s="11" t="s">
        <v>78</v>
      </c>
      <c r="S103" s="11" t="s">
        <v>78</v>
      </c>
      <c r="T103" s="11" t="str">
        <f>TEXT(U103,"mmmm")</f>
        <v>enero</v>
      </c>
      <c r="U103" s="13">
        <v>0</v>
      </c>
      <c r="V103" s="11" t="s">
        <v>78</v>
      </c>
      <c r="W103" s="11" t="s">
        <v>78</v>
      </c>
      <c r="X103" s="11" t="s">
        <v>78</v>
      </c>
      <c r="Y103" s="11" t="s">
        <v>78</v>
      </c>
      <c r="Z103" s="11" t="s">
        <v>78</v>
      </c>
      <c r="AA103" s="11"/>
      <c r="AB103" s="11" t="s">
        <v>78</v>
      </c>
      <c r="AC103" s="9" t="s">
        <v>78</v>
      </c>
      <c r="AD103" s="14">
        <v>0</v>
      </c>
      <c r="AE103" s="14">
        <v>0</v>
      </c>
      <c r="AF103" s="14">
        <v>0</v>
      </c>
      <c r="AG103" s="14">
        <v>0</v>
      </c>
      <c r="AH103" s="14">
        <f>+AD103+AE103+AF103+AG103</f>
        <v>0</v>
      </c>
      <c r="AI103" s="11" t="s">
        <v>78</v>
      </c>
      <c r="AJ103" s="9">
        <v>0</v>
      </c>
      <c r="AK103" s="11" t="s">
        <v>78</v>
      </c>
      <c r="AL103" s="9">
        <v>0</v>
      </c>
      <c r="AM103" s="9">
        <v>0</v>
      </c>
      <c r="AN103" s="22">
        <f>+AM103-AL103</f>
        <v>0</v>
      </c>
      <c r="AO103" s="11" t="s">
        <v>78</v>
      </c>
      <c r="AP103" s="11" t="s">
        <v>78</v>
      </c>
      <c r="AQ103" s="14">
        <v>0</v>
      </c>
      <c r="AR103" s="9">
        <v>0</v>
      </c>
      <c r="AS103" s="14">
        <v>0</v>
      </c>
      <c r="AT103" s="9">
        <v>0</v>
      </c>
      <c r="AU103" s="14">
        <v>0</v>
      </c>
      <c r="AV103" s="9">
        <v>0</v>
      </c>
      <c r="AW103" s="14">
        <v>0</v>
      </c>
      <c r="AX103" s="9">
        <v>0</v>
      </c>
      <c r="AY103" s="14">
        <v>0</v>
      </c>
      <c r="AZ103" s="9">
        <v>0</v>
      </c>
      <c r="BA103" s="14">
        <v>0</v>
      </c>
      <c r="BB103" s="9">
        <v>0</v>
      </c>
      <c r="BC103" s="14">
        <f>+AD103+AQ103+AS103+AU103+AW103+AY103-BA103</f>
        <v>0</v>
      </c>
      <c r="BD103" s="11">
        <v>0</v>
      </c>
      <c r="BE103" s="9">
        <v>0</v>
      </c>
      <c r="BF103" s="11">
        <v>0</v>
      </c>
      <c r="BG103" s="8">
        <v>0</v>
      </c>
      <c r="BH103" s="11">
        <v>0</v>
      </c>
      <c r="BI103" s="9">
        <v>0</v>
      </c>
      <c r="BJ103" s="11">
        <v>0</v>
      </c>
      <c r="BK103" s="4">
        <v>0</v>
      </c>
      <c r="BL103" s="11">
        <f>+BD103+BF103+BH103+BJ103+AN103</f>
        <v>0</v>
      </c>
    </row>
    <row r="104" spans="1:64" x14ac:dyDescent="0.25">
      <c r="A104" s="11" t="s">
        <v>58</v>
      </c>
      <c r="B104" s="11">
        <v>64</v>
      </c>
      <c r="C104" s="11" t="s">
        <v>184</v>
      </c>
      <c r="D104" s="11" t="s">
        <v>709</v>
      </c>
      <c r="E104" s="11" t="s">
        <v>710</v>
      </c>
      <c r="F104" s="11" t="str">
        <f>TEXT(G104,"mmmm")</f>
        <v>marzo</v>
      </c>
      <c r="G104" s="13">
        <v>43899</v>
      </c>
      <c r="H104" s="11" t="s">
        <v>63</v>
      </c>
      <c r="I104" s="11" t="s">
        <v>64</v>
      </c>
      <c r="J104" s="11" t="s">
        <v>65</v>
      </c>
      <c r="K104" s="15" t="s">
        <v>711</v>
      </c>
      <c r="L104" s="11" t="s">
        <v>708</v>
      </c>
      <c r="M104" s="11" t="s">
        <v>370</v>
      </c>
      <c r="N104" s="14">
        <v>4080000</v>
      </c>
      <c r="O104" s="11">
        <v>22920</v>
      </c>
      <c r="P104" s="11" t="s">
        <v>371</v>
      </c>
      <c r="Q104" s="11" t="s">
        <v>69</v>
      </c>
      <c r="R104" s="11" t="s">
        <v>70</v>
      </c>
      <c r="S104" s="11" t="s">
        <v>1045</v>
      </c>
      <c r="T104" s="11" t="str">
        <f>TEXT(U104,"mmmm")</f>
        <v>abril</v>
      </c>
      <c r="U104" s="13">
        <v>43934</v>
      </c>
      <c r="V104" s="11" t="s">
        <v>373</v>
      </c>
      <c r="W104" s="11" t="s">
        <v>558</v>
      </c>
      <c r="X104" s="11" t="s">
        <v>78</v>
      </c>
      <c r="Y104" s="11" t="s">
        <v>1046</v>
      </c>
      <c r="Z104" s="11">
        <v>800020672</v>
      </c>
      <c r="AA104" s="11">
        <v>7</v>
      </c>
      <c r="AB104" s="11">
        <v>110420</v>
      </c>
      <c r="AC104" s="9">
        <v>43936</v>
      </c>
      <c r="AD104" s="14">
        <v>4080000</v>
      </c>
      <c r="AE104" s="14">
        <v>0</v>
      </c>
      <c r="AF104" s="14">
        <v>0</v>
      </c>
      <c r="AG104" s="14">
        <v>0</v>
      </c>
      <c r="AH104" s="14">
        <f>+AD104+AE104+AF104+AG104</f>
        <v>4080000</v>
      </c>
      <c r="AI104" s="11" t="s">
        <v>78</v>
      </c>
      <c r="AJ104" s="9">
        <v>0</v>
      </c>
      <c r="AK104" s="11" t="s">
        <v>78</v>
      </c>
      <c r="AL104" s="9">
        <v>43934</v>
      </c>
      <c r="AM104" s="9">
        <v>44196</v>
      </c>
      <c r="AN104" s="22">
        <v>262</v>
      </c>
      <c r="AO104" s="11" t="s">
        <v>560</v>
      </c>
      <c r="AP104" s="11">
        <v>40988421</v>
      </c>
      <c r="AQ104" s="14">
        <v>0</v>
      </c>
      <c r="AR104" s="9">
        <v>0</v>
      </c>
      <c r="AS104" s="14">
        <v>0</v>
      </c>
      <c r="AT104" s="9">
        <v>0</v>
      </c>
      <c r="AU104" s="14">
        <v>0</v>
      </c>
      <c r="AV104" s="9">
        <v>0</v>
      </c>
      <c r="AW104" s="14">
        <v>0</v>
      </c>
      <c r="AX104" s="9">
        <v>0</v>
      </c>
      <c r="AY104" s="14">
        <v>0</v>
      </c>
      <c r="AZ104" s="9">
        <v>0</v>
      </c>
      <c r="BA104" s="14">
        <v>0</v>
      </c>
      <c r="BB104" s="9">
        <v>0</v>
      </c>
      <c r="BC104" s="14">
        <f>+AD104+AQ104+AS104+AU104+AW104+AY104-BA104</f>
        <v>4080000</v>
      </c>
      <c r="BD104" s="11">
        <v>0</v>
      </c>
      <c r="BE104" s="9">
        <v>0</v>
      </c>
      <c r="BF104" s="11">
        <v>0</v>
      </c>
      <c r="BG104" s="8">
        <v>0</v>
      </c>
      <c r="BH104" s="11">
        <v>0</v>
      </c>
      <c r="BI104" s="9">
        <v>0</v>
      </c>
      <c r="BJ104" s="11">
        <v>0</v>
      </c>
      <c r="BK104" s="4">
        <v>0</v>
      </c>
      <c r="BL104" s="11">
        <f>+BD104+BF104+BH104+BJ104+AN104</f>
        <v>262</v>
      </c>
    </row>
    <row r="105" spans="1:64" x14ac:dyDescent="0.25">
      <c r="A105" s="11" t="s">
        <v>58</v>
      </c>
      <c r="B105" s="11">
        <v>65</v>
      </c>
      <c r="C105" s="11" t="s">
        <v>184</v>
      </c>
      <c r="D105" s="11" t="s">
        <v>712</v>
      </c>
      <c r="E105" s="11" t="s">
        <v>713</v>
      </c>
      <c r="F105" s="11" t="str">
        <f>TEXT(G105,"mmmm")</f>
        <v>marzo</v>
      </c>
      <c r="G105" s="13">
        <v>43899</v>
      </c>
      <c r="H105" s="11" t="s">
        <v>63</v>
      </c>
      <c r="I105" s="11" t="s">
        <v>64</v>
      </c>
      <c r="J105" s="11" t="s">
        <v>65</v>
      </c>
      <c r="K105" s="15" t="s">
        <v>714</v>
      </c>
      <c r="L105" s="11" t="s">
        <v>708</v>
      </c>
      <c r="M105" s="11" t="s">
        <v>370</v>
      </c>
      <c r="N105" s="14">
        <v>7208000</v>
      </c>
      <c r="O105" s="11">
        <v>23020</v>
      </c>
      <c r="P105" s="11" t="s">
        <v>371</v>
      </c>
      <c r="Q105" s="11" t="s">
        <v>315</v>
      </c>
      <c r="R105" s="11" t="s">
        <v>78</v>
      </c>
      <c r="S105" s="11" t="s">
        <v>78</v>
      </c>
      <c r="T105" s="11" t="str">
        <f>TEXT(U105,"mmmm")</f>
        <v>enero</v>
      </c>
      <c r="U105" s="13">
        <v>0</v>
      </c>
      <c r="V105" s="11" t="s">
        <v>78</v>
      </c>
      <c r="W105" s="11" t="s">
        <v>78</v>
      </c>
      <c r="X105" s="11" t="s">
        <v>78</v>
      </c>
      <c r="Y105" s="11" t="s">
        <v>78</v>
      </c>
      <c r="Z105" s="11" t="s">
        <v>78</v>
      </c>
      <c r="AA105" s="11"/>
      <c r="AB105" s="11" t="s">
        <v>78</v>
      </c>
      <c r="AC105" s="9" t="s">
        <v>78</v>
      </c>
      <c r="AD105" s="14">
        <v>0</v>
      </c>
      <c r="AE105" s="14">
        <v>0</v>
      </c>
      <c r="AF105" s="14">
        <v>0</v>
      </c>
      <c r="AG105" s="14">
        <v>0</v>
      </c>
      <c r="AH105" s="14">
        <f>+AD105+AE105+AF105+AG105</f>
        <v>0</v>
      </c>
      <c r="AI105" s="11" t="s">
        <v>78</v>
      </c>
      <c r="AJ105" s="9">
        <v>0</v>
      </c>
      <c r="AK105" s="11" t="s">
        <v>78</v>
      </c>
      <c r="AL105" s="9">
        <v>0</v>
      </c>
      <c r="AM105" s="9">
        <v>0</v>
      </c>
      <c r="AN105" s="22">
        <f>+AM105-AL105</f>
        <v>0</v>
      </c>
      <c r="AO105" s="11" t="s">
        <v>78</v>
      </c>
      <c r="AP105" s="11" t="s">
        <v>78</v>
      </c>
      <c r="AQ105" s="14">
        <v>0</v>
      </c>
      <c r="AR105" s="9">
        <v>0</v>
      </c>
      <c r="AS105" s="14">
        <v>0</v>
      </c>
      <c r="AT105" s="9">
        <v>0</v>
      </c>
      <c r="AU105" s="14">
        <v>0</v>
      </c>
      <c r="AV105" s="9">
        <v>0</v>
      </c>
      <c r="AW105" s="14">
        <v>0</v>
      </c>
      <c r="AX105" s="9">
        <v>0</v>
      </c>
      <c r="AY105" s="14">
        <v>0</v>
      </c>
      <c r="AZ105" s="9">
        <v>0</v>
      </c>
      <c r="BA105" s="14">
        <v>0</v>
      </c>
      <c r="BB105" s="9">
        <v>0</v>
      </c>
      <c r="BC105" s="14">
        <f>+AD105+AQ105+AS105+AU105+AW105+AY105-BA105</f>
        <v>0</v>
      </c>
      <c r="BD105" s="11">
        <v>0</v>
      </c>
      <c r="BE105" s="9">
        <v>0</v>
      </c>
      <c r="BF105" s="11">
        <v>0</v>
      </c>
      <c r="BG105" s="8">
        <v>0</v>
      </c>
      <c r="BH105" s="11">
        <v>0</v>
      </c>
      <c r="BI105" s="9">
        <v>0</v>
      </c>
      <c r="BJ105" s="11">
        <v>0</v>
      </c>
      <c r="BK105" s="4">
        <v>0</v>
      </c>
      <c r="BL105" s="11">
        <f>+BD105+BF105+BH105+BJ105+AN105</f>
        <v>0</v>
      </c>
    </row>
    <row r="106" spans="1:64" x14ac:dyDescent="0.25">
      <c r="A106" s="11" t="s">
        <v>58</v>
      </c>
      <c r="B106" s="11">
        <v>66</v>
      </c>
      <c r="C106" s="11" t="s">
        <v>184</v>
      </c>
      <c r="D106" s="11" t="s">
        <v>715</v>
      </c>
      <c r="E106" s="11" t="s">
        <v>716</v>
      </c>
      <c r="F106" s="11" t="str">
        <f>TEXT(G106,"mmmm")</f>
        <v>marzo</v>
      </c>
      <c r="G106" s="13">
        <v>43899</v>
      </c>
      <c r="H106" s="11" t="s">
        <v>63</v>
      </c>
      <c r="I106" s="11" t="s">
        <v>64</v>
      </c>
      <c r="J106" s="11" t="s">
        <v>65</v>
      </c>
      <c r="K106" s="15" t="s">
        <v>717</v>
      </c>
      <c r="L106" s="11" t="s">
        <v>708</v>
      </c>
      <c r="M106" s="11" t="s">
        <v>370</v>
      </c>
      <c r="N106" s="14">
        <v>7480000</v>
      </c>
      <c r="O106" s="11">
        <v>23120</v>
      </c>
      <c r="P106" s="11" t="s">
        <v>371</v>
      </c>
      <c r="Q106" s="11" t="s">
        <v>315</v>
      </c>
      <c r="R106" s="11" t="s">
        <v>78</v>
      </c>
      <c r="S106" s="11" t="s">
        <v>78</v>
      </c>
      <c r="T106" s="11" t="str">
        <f>TEXT(U106,"mmmm")</f>
        <v>enero</v>
      </c>
      <c r="U106" s="13">
        <v>0</v>
      </c>
      <c r="V106" s="11" t="s">
        <v>78</v>
      </c>
      <c r="W106" s="11" t="s">
        <v>78</v>
      </c>
      <c r="X106" s="11" t="s">
        <v>78</v>
      </c>
      <c r="Y106" s="11" t="s">
        <v>78</v>
      </c>
      <c r="Z106" s="11" t="s">
        <v>78</v>
      </c>
      <c r="AA106" s="11"/>
      <c r="AB106" s="11" t="s">
        <v>78</v>
      </c>
      <c r="AC106" s="9" t="s">
        <v>78</v>
      </c>
      <c r="AD106" s="14">
        <v>0</v>
      </c>
      <c r="AE106" s="14">
        <v>0</v>
      </c>
      <c r="AF106" s="14">
        <v>0</v>
      </c>
      <c r="AG106" s="14">
        <v>0</v>
      </c>
      <c r="AH106" s="14">
        <f>+AD106+AE106+AF106+AG106</f>
        <v>0</v>
      </c>
      <c r="AI106" s="11" t="s">
        <v>78</v>
      </c>
      <c r="AJ106" s="9">
        <v>0</v>
      </c>
      <c r="AK106" s="11" t="s">
        <v>78</v>
      </c>
      <c r="AL106" s="9">
        <v>0</v>
      </c>
      <c r="AM106" s="9">
        <v>0</v>
      </c>
      <c r="AN106" s="22">
        <f>+AM106-AL106</f>
        <v>0</v>
      </c>
      <c r="AO106" s="11" t="s">
        <v>78</v>
      </c>
      <c r="AP106" s="11" t="s">
        <v>78</v>
      </c>
      <c r="AQ106" s="14">
        <v>0</v>
      </c>
      <c r="AR106" s="9">
        <v>0</v>
      </c>
      <c r="AS106" s="14">
        <v>0</v>
      </c>
      <c r="AT106" s="9">
        <v>0</v>
      </c>
      <c r="AU106" s="14">
        <v>0</v>
      </c>
      <c r="AV106" s="9">
        <v>0</v>
      </c>
      <c r="AW106" s="14">
        <v>0</v>
      </c>
      <c r="AX106" s="9">
        <v>0</v>
      </c>
      <c r="AY106" s="14">
        <v>0</v>
      </c>
      <c r="AZ106" s="9">
        <v>0</v>
      </c>
      <c r="BA106" s="14">
        <v>0</v>
      </c>
      <c r="BB106" s="9">
        <v>0</v>
      </c>
      <c r="BC106" s="14">
        <f>+AD106+AQ106+AS106+AU106+AW106+AY106-BA106</f>
        <v>0</v>
      </c>
      <c r="BD106" s="11">
        <v>0</v>
      </c>
      <c r="BE106" s="9">
        <v>0</v>
      </c>
      <c r="BF106" s="11">
        <v>0</v>
      </c>
      <c r="BG106" s="8">
        <v>0</v>
      </c>
      <c r="BH106" s="11">
        <v>0</v>
      </c>
      <c r="BI106" s="9">
        <v>0</v>
      </c>
      <c r="BJ106" s="11">
        <v>0</v>
      </c>
      <c r="BK106" s="4">
        <v>0</v>
      </c>
      <c r="BL106" s="11">
        <f>+BD106+BF106+BH106+BJ106+AN106</f>
        <v>0</v>
      </c>
    </row>
    <row r="107" spans="1:64" x14ac:dyDescent="0.25">
      <c r="A107" s="11" t="s">
        <v>58</v>
      </c>
      <c r="B107" s="11">
        <v>107</v>
      </c>
      <c r="C107" s="11" t="s">
        <v>184</v>
      </c>
      <c r="D107" s="11" t="s">
        <v>718</v>
      </c>
      <c r="E107" s="11" t="s">
        <v>719</v>
      </c>
      <c r="F107" s="11" t="str">
        <f>TEXT(G107,"mmmm")</f>
        <v>marzo</v>
      </c>
      <c r="G107" s="13">
        <v>43899</v>
      </c>
      <c r="H107" s="11" t="s">
        <v>298</v>
      </c>
      <c r="I107" s="11" t="s">
        <v>395</v>
      </c>
      <c r="J107" s="11" t="s">
        <v>65</v>
      </c>
      <c r="K107" s="15" t="s">
        <v>720</v>
      </c>
      <c r="L107" s="11" t="s">
        <v>708</v>
      </c>
      <c r="M107" s="11" t="s">
        <v>370</v>
      </c>
      <c r="N107" s="14">
        <v>95200000</v>
      </c>
      <c r="O107" s="11">
        <v>29220</v>
      </c>
      <c r="P107" s="11" t="s">
        <v>371</v>
      </c>
      <c r="Q107" s="11" t="s">
        <v>358</v>
      </c>
      <c r="R107" s="11" t="s">
        <v>78</v>
      </c>
      <c r="S107" s="11" t="s">
        <v>78</v>
      </c>
      <c r="T107" s="11" t="str">
        <f>TEXT(U107,"mmmm")</f>
        <v>enero</v>
      </c>
      <c r="U107" s="13">
        <v>0</v>
      </c>
      <c r="V107" s="11" t="s">
        <v>78</v>
      </c>
      <c r="W107" s="11" t="s">
        <v>78</v>
      </c>
      <c r="X107" s="11" t="s">
        <v>78</v>
      </c>
      <c r="Y107" s="11" t="s">
        <v>78</v>
      </c>
      <c r="Z107" s="11" t="s">
        <v>78</v>
      </c>
      <c r="AA107" s="11"/>
      <c r="AB107" s="11" t="s">
        <v>78</v>
      </c>
      <c r="AC107" s="9" t="s">
        <v>78</v>
      </c>
      <c r="AD107" s="14">
        <v>0</v>
      </c>
      <c r="AE107" s="14">
        <v>0</v>
      </c>
      <c r="AF107" s="14">
        <v>0</v>
      </c>
      <c r="AG107" s="14">
        <v>0</v>
      </c>
      <c r="AH107" s="14">
        <f>+AD107+AE107+AF107+AG107</f>
        <v>0</v>
      </c>
      <c r="AI107" s="11" t="s">
        <v>78</v>
      </c>
      <c r="AJ107" s="9">
        <v>0</v>
      </c>
      <c r="AK107" s="11" t="s">
        <v>78</v>
      </c>
      <c r="AL107" s="9">
        <v>0</v>
      </c>
      <c r="AM107" s="9">
        <v>0</v>
      </c>
      <c r="AN107" s="22">
        <f>+AM107-AL107</f>
        <v>0</v>
      </c>
      <c r="AO107" s="11" t="s">
        <v>78</v>
      </c>
      <c r="AP107" s="11" t="s">
        <v>78</v>
      </c>
      <c r="AQ107" s="14">
        <v>0</v>
      </c>
      <c r="AR107" s="9">
        <v>0</v>
      </c>
      <c r="AS107" s="14">
        <v>0</v>
      </c>
      <c r="AT107" s="9">
        <v>0</v>
      </c>
      <c r="AU107" s="14">
        <v>0</v>
      </c>
      <c r="AV107" s="9">
        <v>0</v>
      </c>
      <c r="AW107" s="14">
        <v>0</v>
      </c>
      <c r="AX107" s="9">
        <v>0</v>
      </c>
      <c r="AY107" s="14">
        <v>0</v>
      </c>
      <c r="AZ107" s="9">
        <v>0</v>
      </c>
      <c r="BA107" s="14">
        <v>0</v>
      </c>
      <c r="BB107" s="9">
        <v>0</v>
      </c>
      <c r="BC107" s="14">
        <f>+AD107+AQ107+AS107+AU107+AW107+AY107-BA107</f>
        <v>0</v>
      </c>
      <c r="BD107" s="11">
        <v>0</v>
      </c>
      <c r="BE107" s="9">
        <v>0</v>
      </c>
      <c r="BF107" s="11">
        <v>0</v>
      </c>
      <c r="BG107" s="8">
        <v>0</v>
      </c>
      <c r="BH107" s="11">
        <v>0</v>
      </c>
      <c r="BI107" s="9">
        <v>0</v>
      </c>
      <c r="BJ107" s="11">
        <v>0</v>
      </c>
      <c r="BK107" s="4">
        <v>0</v>
      </c>
      <c r="BL107" s="11">
        <f>+BD107+BF107+BH107+BJ107+AN107</f>
        <v>0</v>
      </c>
    </row>
    <row r="108" spans="1:64" x14ac:dyDescent="0.25">
      <c r="A108" s="11" t="s">
        <v>58</v>
      </c>
      <c r="B108" s="11">
        <v>108</v>
      </c>
      <c r="C108" s="11" t="s">
        <v>184</v>
      </c>
      <c r="D108" s="11" t="s">
        <v>721</v>
      </c>
      <c r="E108" s="11" t="s">
        <v>722</v>
      </c>
      <c r="F108" s="11" t="str">
        <f>TEXT(G108,"mmmm")</f>
        <v>marzo</v>
      </c>
      <c r="G108" s="13">
        <v>43899</v>
      </c>
      <c r="H108" s="11" t="s">
        <v>63</v>
      </c>
      <c r="I108" s="11" t="s">
        <v>64</v>
      </c>
      <c r="J108" s="11" t="s">
        <v>65</v>
      </c>
      <c r="K108" s="15" t="s">
        <v>723</v>
      </c>
      <c r="L108" s="11" t="s">
        <v>708</v>
      </c>
      <c r="M108" s="11" t="s">
        <v>370</v>
      </c>
      <c r="N108" s="14">
        <v>3826000</v>
      </c>
      <c r="O108" s="11">
        <v>30920</v>
      </c>
      <c r="P108" s="11" t="s">
        <v>371</v>
      </c>
      <c r="Q108" s="11" t="s">
        <v>315</v>
      </c>
      <c r="R108" s="11" t="s">
        <v>78</v>
      </c>
      <c r="S108" s="11" t="s">
        <v>78</v>
      </c>
      <c r="T108" s="11" t="str">
        <f>TEXT(U108,"mmmm")</f>
        <v>enero</v>
      </c>
      <c r="U108" s="13">
        <v>0</v>
      </c>
      <c r="V108" s="11" t="s">
        <v>78</v>
      </c>
      <c r="W108" s="11" t="s">
        <v>78</v>
      </c>
      <c r="X108" s="11" t="s">
        <v>78</v>
      </c>
      <c r="Y108" s="11" t="s">
        <v>78</v>
      </c>
      <c r="Z108" s="11" t="s">
        <v>78</v>
      </c>
      <c r="AA108" s="11"/>
      <c r="AB108" s="11" t="s">
        <v>78</v>
      </c>
      <c r="AC108" s="9" t="s">
        <v>78</v>
      </c>
      <c r="AD108" s="14">
        <v>0</v>
      </c>
      <c r="AE108" s="14">
        <v>0</v>
      </c>
      <c r="AF108" s="14">
        <v>0</v>
      </c>
      <c r="AG108" s="14">
        <v>0</v>
      </c>
      <c r="AH108" s="14">
        <f>+AD108+AE108+AF108+AG108</f>
        <v>0</v>
      </c>
      <c r="AI108" s="11" t="s">
        <v>78</v>
      </c>
      <c r="AJ108" s="9">
        <v>0</v>
      </c>
      <c r="AK108" s="11" t="s">
        <v>78</v>
      </c>
      <c r="AL108" s="9">
        <v>0</v>
      </c>
      <c r="AM108" s="9">
        <v>0</v>
      </c>
      <c r="AN108" s="22">
        <f>+AM108-AL108</f>
        <v>0</v>
      </c>
      <c r="AO108" s="11" t="s">
        <v>78</v>
      </c>
      <c r="AP108" s="11" t="s">
        <v>78</v>
      </c>
      <c r="AQ108" s="14">
        <v>0</v>
      </c>
      <c r="AR108" s="9">
        <v>0</v>
      </c>
      <c r="AS108" s="14">
        <v>0</v>
      </c>
      <c r="AT108" s="9">
        <v>0</v>
      </c>
      <c r="AU108" s="14">
        <v>0</v>
      </c>
      <c r="AV108" s="9">
        <v>0</v>
      </c>
      <c r="AW108" s="14">
        <v>0</v>
      </c>
      <c r="AX108" s="9">
        <v>0</v>
      </c>
      <c r="AY108" s="14">
        <v>0</v>
      </c>
      <c r="AZ108" s="9">
        <v>0</v>
      </c>
      <c r="BA108" s="14">
        <v>0</v>
      </c>
      <c r="BB108" s="9">
        <v>0</v>
      </c>
      <c r="BC108" s="14">
        <f>+AD108+AQ108+AS108+AU108+AW108+AY108-BA108</f>
        <v>0</v>
      </c>
      <c r="BD108" s="11">
        <v>0</v>
      </c>
      <c r="BE108" s="9">
        <v>0</v>
      </c>
      <c r="BF108" s="11">
        <v>0</v>
      </c>
      <c r="BG108" s="8">
        <v>0</v>
      </c>
      <c r="BH108" s="11">
        <v>0</v>
      </c>
      <c r="BI108" s="9">
        <v>0</v>
      </c>
      <c r="BJ108" s="11">
        <v>0</v>
      </c>
      <c r="BK108" s="4">
        <v>0</v>
      </c>
      <c r="BL108" s="11">
        <f>+BD108+BF108+BH108+BJ108+AN108</f>
        <v>0</v>
      </c>
    </row>
    <row r="109" spans="1:64" x14ac:dyDescent="0.25">
      <c r="A109" s="11" t="s">
        <v>58</v>
      </c>
      <c r="B109" s="11">
        <v>78</v>
      </c>
      <c r="C109" s="11" t="s">
        <v>59</v>
      </c>
      <c r="D109" s="11" t="s">
        <v>724</v>
      </c>
      <c r="E109" s="11" t="s">
        <v>725</v>
      </c>
      <c r="F109" s="11" t="str">
        <f>TEXT(G109,"mmmm")</f>
        <v>marzo</v>
      </c>
      <c r="G109" s="13">
        <v>43903</v>
      </c>
      <c r="H109" s="11" t="s">
        <v>63</v>
      </c>
      <c r="I109" s="11" t="s">
        <v>64</v>
      </c>
      <c r="J109" s="11" t="s">
        <v>65</v>
      </c>
      <c r="K109" s="15" t="s">
        <v>726</v>
      </c>
      <c r="L109" s="11" t="s">
        <v>727</v>
      </c>
      <c r="M109" s="11" t="s">
        <v>67</v>
      </c>
      <c r="N109" s="14">
        <v>22000000</v>
      </c>
      <c r="O109" s="11" t="s">
        <v>728</v>
      </c>
      <c r="P109" s="11" t="s">
        <v>578</v>
      </c>
      <c r="Q109" s="11" t="s">
        <v>69</v>
      </c>
      <c r="R109" s="11" t="s">
        <v>70</v>
      </c>
      <c r="S109" s="11" t="s">
        <v>1064</v>
      </c>
      <c r="T109" s="11" t="str">
        <f>TEXT(U109,"mmmm")</f>
        <v>abril</v>
      </c>
      <c r="U109" s="13">
        <v>43923</v>
      </c>
      <c r="V109" s="11" t="s">
        <v>880</v>
      </c>
      <c r="W109" s="11" t="s">
        <v>154</v>
      </c>
      <c r="X109" s="11" t="s">
        <v>590</v>
      </c>
      <c r="Y109" s="11" t="s">
        <v>1065</v>
      </c>
      <c r="Z109" s="11">
        <v>86066748</v>
      </c>
      <c r="AA109" s="11">
        <v>7</v>
      </c>
      <c r="AB109" s="11">
        <v>106320</v>
      </c>
      <c r="AC109" s="9">
        <v>43928</v>
      </c>
      <c r="AD109" s="14">
        <v>22000000</v>
      </c>
      <c r="AE109" s="14">
        <v>0</v>
      </c>
      <c r="AF109" s="14">
        <v>0</v>
      </c>
      <c r="AG109" s="14">
        <v>0</v>
      </c>
      <c r="AH109" s="14">
        <v>22000000</v>
      </c>
      <c r="AI109" s="11" t="s">
        <v>77</v>
      </c>
      <c r="AJ109" s="9">
        <v>0</v>
      </c>
      <c r="AK109" s="11" t="s">
        <v>78</v>
      </c>
      <c r="AL109" s="9">
        <v>43928</v>
      </c>
      <c r="AM109" s="9">
        <v>44196</v>
      </c>
      <c r="AN109" s="22">
        <v>268</v>
      </c>
      <c r="AO109" s="11" t="s">
        <v>1066</v>
      </c>
      <c r="AP109" s="11">
        <v>1116789294</v>
      </c>
      <c r="AQ109" s="14">
        <v>0</v>
      </c>
      <c r="AR109" s="9">
        <v>0</v>
      </c>
      <c r="AS109" s="14">
        <v>0</v>
      </c>
      <c r="AT109" s="9">
        <v>0</v>
      </c>
      <c r="AU109" s="14">
        <v>0</v>
      </c>
      <c r="AV109" s="9">
        <v>0</v>
      </c>
      <c r="AW109" s="14">
        <v>0</v>
      </c>
      <c r="AX109" s="9">
        <v>0</v>
      </c>
      <c r="AY109" s="14">
        <v>0</v>
      </c>
      <c r="AZ109" s="9">
        <v>0</v>
      </c>
      <c r="BA109" s="14">
        <v>0</v>
      </c>
      <c r="BB109" s="9">
        <v>0</v>
      </c>
      <c r="BC109" s="14">
        <v>22000000</v>
      </c>
      <c r="BD109" s="11">
        <v>0</v>
      </c>
      <c r="BE109" s="9">
        <v>0</v>
      </c>
      <c r="BF109" s="11">
        <v>0</v>
      </c>
      <c r="BG109" s="8">
        <v>0</v>
      </c>
      <c r="BH109" s="11">
        <v>0</v>
      </c>
      <c r="BI109" s="9">
        <v>0</v>
      </c>
      <c r="BJ109" s="11">
        <v>0</v>
      </c>
      <c r="BK109" s="4">
        <v>0</v>
      </c>
      <c r="BL109" s="11">
        <v>268</v>
      </c>
    </row>
    <row r="110" spans="1:64" x14ac:dyDescent="0.25">
      <c r="A110" s="11" t="s">
        <v>295</v>
      </c>
      <c r="B110" s="11">
        <v>105</v>
      </c>
      <c r="C110" s="11" t="s">
        <v>184</v>
      </c>
      <c r="D110" s="11" t="s">
        <v>729</v>
      </c>
      <c r="E110" s="11">
        <v>82641</v>
      </c>
      <c r="F110" s="11" t="str">
        <f>TEXT(G110,"mmmm")</f>
        <v>marzo</v>
      </c>
      <c r="G110" s="13">
        <v>43906</v>
      </c>
      <c r="H110" s="11" t="s">
        <v>298</v>
      </c>
      <c r="I110" s="11" t="s">
        <v>299</v>
      </c>
      <c r="J110" s="11" t="s">
        <v>65</v>
      </c>
      <c r="K110" s="15" t="s">
        <v>730</v>
      </c>
      <c r="L110" s="11" t="s">
        <v>731</v>
      </c>
      <c r="M110" s="11" t="s">
        <v>526</v>
      </c>
      <c r="N110" s="14">
        <v>22950000</v>
      </c>
      <c r="O110" s="11">
        <v>31220</v>
      </c>
      <c r="P110" s="11" t="s">
        <v>527</v>
      </c>
      <c r="Q110" s="11" t="s">
        <v>69</v>
      </c>
      <c r="R110" s="11" t="s">
        <v>70</v>
      </c>
      <c r="S110" s="11">
        <v>47021</v>
      </c>
      <c r="T110" s="11" t="str">
        <f>TEXT(U110,"mmmm")</f>
        <v>abril</v>
      </c>
      <c r="U110" s="13">
        <v>43927</v>
      </c>
      <c r="V110" s="11" t="s">
        <v>348</v>
      </c>
      <c r="W110" s="11" t="s">
        <v>846</v>
      </c>
      <c r="X110" s="11" t="s">
        <v>948</v>
      </c>
      <c r="Y110" s="11" t="s">
        <v>1047</v>
      </c>
      <c r="Z110" s="11">
        <v>800062177</v>
      </c>
      <c r="AA110" s="11">
        <v>2</v>
      </c>
      <c r="AB110" s="11">
        <v>106420</v>
      </c>
      <c r="AC110" s="9">
        <v>43928</v>
      </c>
      <c r="AD110" s="14">
        <v>21522543.620000001</v>
      </c>
      <c r="AE110" s="14">
        <v>0</v>
      </c>
      <c r="AF110" s="14">
        <v>0</v>
      </c>
      <c r="AG110" s="14">
        <v>0</v>
      </c>
      <c r="AH110" s="14">
        <f>+AD110+AE110+AF110+AG110</f>
        <v>21522543.620000001</v>
      </c>
      <c r="AI110" s="11" t="s">
        <v>109</v>
      </c>
      <c r="AJ110" s="9">
        <v>43927</v>
      </c>
      <c r="AK110" s="11" t="s">
        <v>205</v>
      </c>
      <c r="AL110" s="9">
        <v>43935</v>
      </c>
      <c r="AM110" s="9">
        <v>44135</v>
      </c>
      <c r="AN110" s="22">
        <v>200</v>
      </c>
      <c r="AO110" s="11" t="s">
        <v>1048</v>
      </c>
      <c r="AP110" s="11">
        <v>79448817</v>
      </c>
      <c r="AQ110" s="14">
        <v>0</v>
      </c>
      <c r="AR110" s="9">
        <v>0</v>
      </c>
      <c r="AS110" s="14">
        <v>0</v>
      </c>
      <c r="AT110" s="9">
        <v>0</v>
      </c>
      <c r="AU110" s="14">
        <v>0</v>
      </c>
      <c r="AV110" s="9">
        <v>0</v>
      </c>
      <c r="AW110" s="14">
        <v>0</v>
      </c>
      <c r="AX110" s="9">
        <v>0</v>
      </c>
      <c r="AY110" s="14">
        <v>0</v>
      </c>
      <c r="AZ110" s="9">
        <v>0</v>
      </c>
      <c r="BA110" s="14">
        <v>0</v>
      </c>
      <c r="BB110" s="9">
        <v>0</v>
      </c>
      <c r="BC110" s="14">
        <f>+AD110+AQ110+AS110+AU110+AW110+AY110-BA110</f>
        <v>21522543.620000001</v>
      </c>
      <c r="BD110" s="11">
        <v>0</v>
      </c>
      <c r="BE110" s="9">
        <v>0</v>
      </c>
      <c r="BF110" s="11">
        <v>0</v>
      </c>
      <c r="BG110" s="8">
        <v>0</v>
      </c>
      <c r="BH110" s="11">
        <v>0</v>
      </c>
      <c r="BI110" s="9">
        <v>0</v>
      </c>
      <c r="BJ110" s="11">
        <v>0</v>
      </c>
      <c r="BK110" s="4">
        <v>0</v>
      </c>
      <c r="BL110" s="11">
        <f>+BD110+BF110+BH110+BJ110+AN110</f>
        <v>200</v>
      </c>
    </row>
    <row r="111" spans="1:64" x14ac:dyDescent="0.25">
      <c r="A111" s="11" t="s">
        <v>58</v>
      </c>
      <c r="B111" s="11">
        <v>93</v>
      </c>
      <c r="C111" s="11" t="s">
        <v>98</v>
      </c>
      <c r="D111" s="11" t="s">
        <v>732</v>
      </c>
      <c r="E111" s="11" t="s">
        <v>733</v>
      </c>
      <c r="F111" s="11" t="str">
        <f>TEXT(G111,"mmmm")</f>
        <v>marzo</v>
      </c>
      <c r="G111" s="13">
        <v>43907</v>
      </c>
      <c r="H111" s="11" t="s">
        <v>298</v>
      </c>
      <c r="I111" s="11" t="s">
        <v>395</v>
      </c>
      <c r="J111" s="11" t="s">
        <v>85</v>
      </c>
      <c r="K111" s="15" t="s">
        <v>734</v>
      </c>
      <c r="L111" s="11">
        <v>81111500</v>
      </c>
      <c r="M111" s="11" t="s">
        <v>735</v>
      </c>
      <c r="N111" s="14">
        <v>491456243</v>
      </c>
      <c r="O111" s="11">
        <v>26520</v>
      </c>
      <c r="P111" s="11" t="s">
        <v>88</v>
      </c>
      <c r="Q111" s="11" t="s">
        <v>358</v>
      </c>
      <c r="R111" s="11" t="s">
        <v>78</v>
      </c>
      <c r="S111" s="11" t="s">
        <v>78</v>
      </c>
      <c r="T111" s="11" t="str">
        <f>TEXT(U111,"mmmm")</f>
        <v>enero</v>
      </c>
      <c r="U111" s="13">
        <v>0</v>
      </c>
      <c r="V111" s="11" t="s">
        <v>78</v>
      </c>
      <c r="W111" s="11" t="s">
        <v>78</v>
      </c>
      <c r="X111" s="11" t="s">
        <v>78</v>
      </c>
      <c r="Y111" s="11" t="s">
        <v>78</v>
      </c>
      <c r="Z111" s="11" t="s">
        <v>78</v>
      </c>
      <c r="AA111" s="11" t="s">
        <v>78</v>
      </c>
      <c r="AB111" s="11" t="s">
        <v>78</v>
      </c>
      <c r="AC111" s="9">
        <v>0</v>
      </c>
      <c r="AD111" s="14">
        <v>0</v>
      </c>
      <c r="AE111" s="14">
        <v>0</v>
      </c>
      <c r="AF111" s="14">
        <v>0</v>
      </c>
      <c r="AG111" s="14">
        <v>0</v>
      </c>
      <c r="AH111" s="14">
        <f>+AD111+AE111+AF111+AG111</f>
        <v>0</v>
      </c>
      <c r="AI111" s="11" t="s">
        <v>78</v>
      </c>
      <c r="AJ111" s="9">
        <v>0</v>
      </c>
      <c r="AK111" s="11" t="s">
        <v>78</v>
      </c>
      <c r="AL111" s="9">
        <v>0</v>
      </c>
      <c r="AM111" s="9">
        <v>0</v>
      </c>
      <c r="AN111" s="22">
        <f>+AM111-AL111</f>
        <v>0</v>
      </c>
      <c r="AO111" s="11" t="s">
        <v>78</v>
      </c>
      <c r="AP111" s="11" t="s">
        <v>78</v>
      </c>
      <c r="AQ111" s="14">
        <v>0</v>
      </c>
      <c r="AR111" s="9">
        <v>0</v>
      </c>
      <c r="AS111" s="14">
        <v>0</v>
      </c>
      <c r="AT111" s="9">
        <v>0</v>
      </c>
      <c r="AU111" s="14">
        <v>0</v>
      </c>
      <c r="AV111" s="9">
        <v>0</v>
      </c>
      <c r="AW111" s="14">
        <v>0</v>
      </c>
      <c r="AX111" s="9">
        <v>0</v>
      </c>
      <c r="AY111" s="14">
        <v>0</v>
      </c>
      <c r="AZ111" s="9">
        <v>0</v>
      </c>
      <c r="BA111" s="14">
        <v>0</v>
      </c>
      <c r="BB111" s="9">
        <v>0</v>
      </c>
      <c r="BC111" s="14">
        <f>+AD111+AQ111+AS111+AU111+AW111+AY111-BA111</f>
        <v>0</v>
      </c>
      <c r="BD111" s="11">
        <v>0</v>
      </c>
      <c r="BE111" s="9">
        <v>0</v>
      </c>
      <c r="BF111" s="11">
        <v>0</v>
      </c>
      <c r="BG111" s="8">
        <v>0</v>
      </c>
      <c r="BH111" s="11">
        <v>0</v>
      </c>
      <c r="BI111" s="9">
        <v>0</v>
      </c>
      <c r="BJ111" s="11">
        <v>0</v>
      </c>
      <c r="BK111" s="4">
        <v>0</v>
      </c>
      <c r="BL111" s="11">
        <f>+BD111+BF111+BH111+BJ111+AN111</f>
        <v>0</v>
      </c>
    </row>
    <row r="112" spans="1:64" x14ac:dyDescent="0.25">
      <c r="A112" s="11" t="s">
        <v>295</v>
      </c>
      <c r="B112" s="11">
        <v>102</v>
      </c>
      <c r="C112" s="11" t="s">
        <v>184</v>
      </c>
      <c r="D112" s="11" t="s">
        <v>736</v>
      </c>
      <c r="E112" s="11">
        <v>82585</v>
      </c>
      <c r="F112" s="11" t="str">
        <f>TEXT(G112,"mmmm")</f>
        <v>marzo</v>
      </c>
      <c r="G112" s="13">
        <v>43908</v>
      </c>
      <c r="H112" s="11" t="s">
        <v>298</v>
      </c>
      <c r="I112" s="11" t="s">
        <v>299</v>
      </c>
      <c r="J112" s="11" t="s">
        <v>65</v>
      </c>
      <c r="K112" s="15" t="s">
        <v>737</v>
      </c>
      <c r="L112" s="11" t="s">
        <v>731</v>
      </c>
      <c r="M112" s="11" t="s">
        <v>526</v>
      </c>
      <c r="N112" s="14">
        <v>50832471</v>
      </c>
      <c r="O112" s="11">
        <v>31020</v>
      </c>
      <c r="P112" s="11" t="s">
        <v>527</v>
      </c>
      <c r="Q112" s="11" t="s">
        <v>69</v>
      </c>
      <c r="R112" s="11" t="s">
        <v>70</v>
      </c>
      <c r="S112" s="11">
        <v>46892</v>
      </c>
      <c r="T112" s="11" t="str">
        <f>TEXT(U112,"mmmm")</f>
        <v>abril</v>
      </c>
      <c r="U112" s="13">
        <v>43924</v>
      </c>
      <c r="V112" s="11" t="s">
        <v>348</v>
      </c>
      <c r="W112" s="11" t="s">
        <v>133</v>
      </c>
      <c r="X112" s="11" t="s">
        <v>134</v>
      </c>
      <c r="Y112" s="11" t="s">
        <v>1049</v>
      </c>
      <c r="Z112" s="11">
        <v>900073254</v>
      </c>
      <c r="AA112" s="11">
        <v>1</v>
      </c>
      <c r="AB112" s="11">
        <v>103520</v>
      </c>
      <c r="AC112" s="9">
        <v>43924</v>
      </c>
      <c r="AD112" s="14">
        <v>41632290.829999998</v>
      </c>
      <c r="AE112" s="14">
        <v>0</v>
      </c>
      <c r="AF112" s="14">
        <v>0</v>
      </c>
      <c r="AG112" s="14">
        <v>0</v>
      </c>
      <c r="AH112" s="14">
        <f>+AD112+AE112+AF112+AG112</f>
        <v>41632290.829999998</v>
      </c>
      <c r="AI112" s="11" t="s">
        <v>109</v>
      </c>
      <c r="AJ112" s="9">
        <v>43927</v>
      </c>
      <c r="AK112" s="11" t="s">
        <v>205</v>
      </c>
      <c r="AL112" s="9">
        <v>43924</v>
      </c>
      <c r="AM112" s="9">
        <v>44135</v>
      </c>
      <c r="AN112" s="22">
        <v>211</v>
      </c>
      <c r="AO112" s="11" t="s">
        <v>137</v>
      </c>
      <c r="AP112" s="11">
        <v>25166983</v>
      </c>
      <c r="AQ112" s="14">
        <v>0</v>
      </c>
      <c r="AR112" s="9">
        <v>0</v>
      </c>
      <c r="AS112" s="14">
        <v>0</v>
      </c>
      <c r="AT112" s="9">
        <v>0</v>
      </c>
      <c r="AU112" s="14">
        <v>0</v>
      </c>
      <c r="AV112" s="9">
        <v>0</v>
      </c>
      <c r="AW112" s="14">
        <v>0</v>
      </c>
      <c r="AX112" s="9">
        <v>0</v>
      </c>
      <c r="AY112" s="14">
        <v>0</v>
      </c>
      <c r="AZ112" s="9">
        <v>0</v>
      </c>
      <c r="BA112" s="14">
        <v>0</v>
      </c>
      <c r="BB112" s="9">
        <v>0</v>
      </c>
      <c r="BC112" s="14">
        <f>+AD112+AQ112+AS112+AU112+AW112+AY112-BA112</f>
        <v>41632290.829999998</v>
      </c>
      <c r="BD112" s="11">
        <v>0</v>
      </c>
      <c r="BE112" s="9">
        <v>0</v>
      </c>
      <c r="BF112" s="11">
        <v>0</v>
      </c>
      <c r="BG112" s="8">
        <v>0</v>
      </c>
      <c r="BH112" s="11">
        <v>0</v>
      </c>
      <c r="BI112" s="9">
        <v>0</v>
      </c>
      <c r="BJ112" s="11">
        <v>0</v>
      </c>
      <c r="BK112" s="4">
        <v>0</v>
      </c>
      <c r="BL112" s="11">
        <f>+BD112+BF112+BH112+BJ112+AN112</f>
        <v>211</v>
      </c>
    </row>
    <row r="113" spans="1:64" x14ac:dyDescent="0.25">
      <c r="A113" s="11" t="s">
        <v>295</v>
      </c>
      <c r="B113" s="11">
        <v>103</v>
      </c>
      <c r="C113" s="11" t="s">
        <v>184</v>
      </c>
      <c r="D113" s="11" t="s">
        <v>738</v>
      </c>
      <c r="E113" s="11">
        <v>82557</v>
      </c>
      <c r="F113" s="11" t="str">
        <f>TEXT(G113,"mmmm")</f>
        <v>marzo</v>
      </c>
      <c r="G113" s="13">
        <v>43908</v>
      </c>
      <c r="H113" s="11" t="s">
        <v>298</v>
      </c>
      <c r="I113" s="11" t="s">
        <v>299</v>
      </c>
      <c r="J113" s="11" t="s">
        <v>65</v>
      </c>
      <c r="K113" s="15" t="s">
        <v>739</v>
      </c>
      <c r="L113" s="11" t="s">
        <v>731</v>
      </c>
      <c r="M113" s="11" t="s">
        <v>526</v>
      </c>
      <c r="N113" s="14">
        <v>71476807</v>
      </c>
      <c r="O113" s="11">
        <v>30820</v>
      </c>
      <c r="P113" s="11" t="s">
        <v>527</v>
      </c>
      <c r="Q113" s="11" t="s">
        <v>69</v>
      </c>
      <c r="R113" s="11" t="s">
        <v>70</v>
      </c>
      <c r="S113" s="11">
        <v>46955</v>
      </c>
      <c r="T113" s="11" t="str">
        <f>TEXT(U113,"mmmm")</f>
        <v>abril</v>
      </c>
      <c r="U113" s="13">
        <v>43924</v>
      </c>
      <c r="V113" s="11" t="s">
        <v>348</v>
      </c>
      <c r="W113" s="11" t="s">
        <v>604</v>
      </c>
      <c r="X113" s="11" t="s">
        <v>919</v>
      </c>
      <c r="Y113" s="11" t="s">
        <v>1049</v>
      </c>
      <c r="Z113" s="11">
        <v>900073254</v>
      </c>
      <c r="AA113" s="11">
        <v>1</v>
      </c>
      <c r="AB113" s="11">
        <v>104720</v>
      </c>
      <c r="AC113" s="9">
        <v>43924</v>
      </c>
      <c r="AD113" s="14">
        <v>62935879.100000001</v>
      </c>
      <c r="AE113" s="14">
        <v>0</v>
      </c>
      <c r="AF113" s="14">
        <v>0</v>
      </c>
      <c r="AG113" s="14">
        <v>0</v>
      </c>
      <c r="AH113" s="14">
        <f>+AD113+AE113+AF113+AG113</f>
        <v>62935879.100000001</v>
      </c>
      <c r="AI113" s="11" t="s">
        <v>109</v>
      </c>
      <c r="AJ113" s="9">
        <v>43927</v>
      </c>
      <c r="AK113" s="11" t="s">
        <v>205</v>
      </c>
      <c r="AL113" s="9">
        <v>43924</v>
      </c>
      <c r="AM113" s="9">
        <v>44135</v>
      </c>
      <c r="AN113" s="22">
        <v>211</v>
      </c>
      <c r="AO113" s="11" t="s">
        <v>1050</v>
      </c>
      <c r="AP113" s="11">
        <v>27082113</v>
      </c>
      <c r="AQ113" s="14">
        <v>0</v>
      </c>
      <c r="AR113" s="9">
        <v>0</v>
      </c>
      <c r="AS113" s="14">
        <v>0</v>
      </c>
      <c r="AT113" s="9">
        <v>0</v>
      </c>
      <c r="AU113" s="14">
        <v>0</v>
      </c>
      <c r="AV113" s="9">
        <v>0</v>
      </c>
      <c r="AW113" s="14">
        <v>0</v>
      </c>
      <c r="AX113" s="9">
        <v>0</v>
      </c>
      <c r="AY113" s="14">
        <v>0</v>
      </c>
      <c r="AZ113" s="9">
        <v>0</v>
      </c>
      <c r="BA113" s="14">
        <v>0</v>
      </c>
      <c r="BB113" s="9">
        <v>0</v>
      </c>
      <c r="BC113" s="14">
        <f>+AD113+AQ113+AS113+AU113+AW113+AY113-BA113</f>
        <v>62935879.100000001</v>
      </c>
      <c r="BD113" s="11">
        <v>0</v>
      </c>
      <c r="BE113" s="9">
        <v>0</v>
      </c>
      <c r="BF113" s="11">
        <v>0</v>
      </c>
      <c r="BG113" s="8">
        <v>0</v>
      </c>
      <c r="BH113" s="11">
        <v>0</v>
      </c>
      <c r="BI113" s="9">
        <v>0</v>
      </c>
      <c r="BJ113" s="11">
        <v>0</v>
      </c>
      <c r="BK113" s="4">
        <v>0</v>
      </c>
      <c r="BL113" s="11">
        <f>+BD113+BF113+BH113+BJ113+AN113</f>
        <v>211</v>
      </c>
    </row>
    <row r="114" spans="1:64" x14ac:dyDescent="0.25">
      <c r="A114" s="11" t="s">
        <v>295</v>
      </c>
      <c r="B114" s="11">
        <v>104</v>
      </c>
      <c r="C114" s="11" t="s">
        <v>184</v>
      </c>
      <c r="D114" s="11" t="s">
        <v>740</v>
      </c>
      <c r="E114" s="11">
        <v>82587</v>
      </c>
      <c r="F114" s="11" t="str">
        <f>TEXT(G114,"mmmm")</f>
        <v>marzo</v>
      </c>
      <c r="G114" s="13">
        <v>43908</v>
      </c>
      <c r="H114" s="11" t="s">
        <v>298</v>
      </c>
      <c r="I114" s="11" t="s">
        <v>299</v>
      </c>
      <c r="J114" s="11" t="s">
        <v>65</v>
      </c>
      <c r="K114" s="15" t="s">
        <v>741</v>
      </c>
      <c r="L114" s="11" t="s">
        <v>731</v>
      </c>
      <c r="M114" s="11" t="s">
        <v>526</v>
      </c>
      <c r="N114" s="14">
        <v>52922190</v>
      </c>
      <c r="O114" s="11">
        <v>31120</v>
      </c>
      <c r="P114" s="11" t="s">
        <v>527</v>
      </c>
      <c r="Q114" s="11" t="s">
        <v>69</v>
      </c>
      <c r="R114" s="11" t="s">
        <v>70</v>
      </c>
      <c r="S114" s="11">
        <v>46953</v>
      </c>
      <c r="T114" s="11" t="str">
        <f>TEXT(U114,"mmmm")</f>
        <v>abril</v>
      </c>
      <c r="U114" s="13">
        <v>43924</v>
      </c>
      <c r="V114" s="11" t="s">
        <v>348</v>
      </c>
      <c r="W114" s="11" t="s">
        <v>846</v>
      </c>
      <c r="X114" s="11" t="s">
        <v>913</v>
      </c>
      <c r="Y114" s="11" t="s">
        <v>1049</v>
      </c>
      <c r="Z114" s="11">
        <v>900073254</v>
      </c>
      <c r="AA114" s="11">
        <v>1</v>
      </c>
      <c r="AB114" s="11">
        <v>104620</v>
      </c>
      <c r="AC114" s="9">
        <v>43924</v>
      </c>
      <c r="AD114" s="14">
        <v>46203161.93</v>
      </c>
      <c r="AE114" s="14">
        <v>0</v>
      </c>
      <c r="AF114" s="14">
        <v>0</v>
      </c>
      <c r="AG114" s="14">
        <v>0</v>
      </c>
      <c r="AH114" s="14">
        <f>+AD114+AE114+AF114+AG114</f>
        <v>46203161.93</v>
      </c>
      <c r="AI114" s="11" t="s">
        <v>109</v>
      </c>
      <c r="AJ114" s="9">
        <v>43927</v>
      </c>
      <c r="AK114" s="11" t="s">
        <v>205</v>
      </c>
      <c r="AL114" s="9">
        <v>43924</v>
      </c>
      <c r="AM114" s="9">
        <v>44196</v>
      </c>
      <c r="AN114" s="22">
        <v>272</v>
      </c>
      <c r="AO114" s="11" t="s">
        <v>1048</v>
      </c>
      <c r="AP114" s="11">
        <v>79448817</v>
      </c>
      <c r="AQ114" s="14">
        <v>0</v>
      </c>
      <c r="AR114" s="9">
        <v>0</v>
      </c>
      <c r="AS114" s="14">
        <v>0</v>
      </c>
      <c r="AT114" s="9">
        <v>0</v>
      </c>
      <c r="AU114" s="14">
        <v>0</v>
      </c>
      <c r="AV114" s="9">
        <v>0</v>
      </c>
      <c r="AW114" s="14">
        <v>0</v>
      </c>
      <c r="AX114" s="9">
        <v>0</v>
      </c>
      <c r="AY114" s="14">
        <v>0</v>
      </c>
      <c r="AZ114" s="9">
        <v>0</v>
      </c>
      <c r="BA114" s="14">
        <v>0</v>
      </c>
      <c r="BB114" s="9">
        <v>0</v>
      </c>
      <c r="BC114" s="14">
        <f>+AD114+AQ114+AS114+AU114+AW114+AY114-BA114</f>
        <v>46203161.93</v>
      </c>
      <c r="BD114" s="11">
        <v>0</v>
      </c>
      <c r="BE114" s="9">
        <v>0</v>
      </c>
      <c r="BF114" s="11">
        <v>0</v>
      </c>
      <c r="BG114" s="8">
        <v>0</v>
      </c>
      <c r="BH114" s="11">
        <v>0</v>
      </c>
      <c r="BI114" s="9">
        <v>0</v>
      </c>
      <c r="BJ114" s="11">
        <v>0</v>
      </c>
      <c r="BK114" s="4">
        <v>0</v>
      </c>
      <c r="BL114" s="11">
        <f>+BD114+BF114+BH114+BJ114+AN114</f>
        <v>272</v>
      </c>
    </row>
    <row r="115" spans="1:64" x14ac:dyDescent="0.25">
      <c r="A115" s="11" t="s">
        <v>58</v>
      </c>
      <c r="B115" s="11">
        <v>69</v>
      </c>
      <c r="C115" s="11" t="s">
        <v>98</v>
      </c>
      <c r="D115" s="11" t="s">
        <v>742</v>
      </c>
      <c r="E115" s="11" t="s">
        <v>743</v>
      </c>
      <c r="F115" s="11" t="str">
        <f>TEXT(G115,"mmmm")</f>
        <v>marzo</v>
      </c>
      <c r="G115" s="13">
        <v>43909</v>
      </c>
      <c r="H115" s="11" t="s">
        <v>298</v>
      </c>
      <c r="I115" s="11" t="s">
        <v>395</v>
      </c>
      <c r="J115" s="11" t="s">
        <v>65</v>
      </c>
      <c r="K115" s="15" t="s">
        <v>744</v>
      </c>
      <c r="L115" s="11">
        <v>40101701</v>
      </c>
      <c r="M115" s="11" t="s">
        <v>745</v>
      </c>
      <c r="N115" s="14">
        <v>125000000</v>
      </c>
      <c r="O115" s="11">
        <v>25620</v>
      </c>
      <c r="P115" s="11" t="s">
        <v>746</v>
      </c>
      <c r="Q115" s="11" t="s">
        <v>358</v>
      </c>
      <c r="R115" s="11" t="s">
        <v>78</v>
      </c>
      <c r="S115" s="11" t="s">
        <v>78</v>
      </c>
      <c r="T115" s="11" t="str">
        <f>TEXT(U115,"mmmm")</f>
        <v>enero</v>
      </c>
      <c r="U115" s="13">
        <v>0</v>
      </c>
      <c r="V115" s="11" t="s">
        <v>78</v>
      </c>
      <c r="W115" s="11" t="s">
        <v>78</v>
      </c>
      <c r="X115" s="11" t="s">
        <v>78</v>
      </c>
      <c r="Y115" s="11" t="s">
        <v>78</v>
      </c>
      <c r="Z115" s="11" t="s">
        <v>78</v>
      </c>
      <c r="AA115" s="11" t="s">
        <v>78</v>
      </c>
      <c r="AB115" s="11" t="s">
        <v>78</v>
      </c>
      <c r="AC115" s="9">
        <v>0</v>
      </c>
      <c r="AD115" s="14">
        <v>0</v>
      </c>
      <c r="AE115" s="14">
        <v>0</v>
      </c>
      <c r="AF115" s="14">
        <v>0</v>
      </c>
      <c r="AG115" s="14">
        <v>0</v>
      </c>
      <c r="AH115" s="14">
        <f>+AD115+AE115+AF115+AG115</f>
        <v>0</v>
      </c>
      <c r="AI115" s="11" t="s">
        <v>78</v>
      </c>
      <c r="AJ115" s="9">
        <v>0</v>
      </c>
      <c r="AK115" s="11" t="s">
        <v>78</v>
      </c>
      <c r="AL115" s="9">
        <v>0</v>
      </c>
      <c r="AM115" s="9">
        <v>0</v>
      </c>
      <c r="AN115" s="22">
        <f>+AM115-AL115</f>
        <v>0</v>
      </c>
      <c r="AO115" s="11" t="s">
        <v>78</v>
      </c>
      <c r="AP115" s="11" t="s">
        <v>78</v>
      </c>
      <c r="AQ115" s="14">
        <v>0</v>
      </c>
      <c r="AR115" s="9">
        <v>0</v>
      </c>
      <c r="AS115" s="14">
        <v>0</v>
      </c>
      <c r="AT115" s="9">
        <v>0</v>
      </c>
      <c r="AU115" s="14">
        <v>0</v>
      </c>
      <c r="AV115" s="9">
        <v>0</v>
      </c>
      <c r="AW115" s="14">
        <v>0</v>
      </c>
      <c r="AX115" s="9">
        <v>0</v>
      </c>
      <c r="AY115" s="14">
        <v>0</v>
      </c>
      <c r="AZ115" s="9">
        <v>0</v>
      </c>
      <c r="BA115" s="14">
        <v>0</v>
      </c>
      <c r="BB115" s="9">
        <v>0</v>
      </c>
      <c r="BC115" s="14">
        <f>+AD115+AQ115+AS115+AU115+AW115+AY115-BA115</f>
        <v>0</v>
      </c>
      <c r="BD115" s="11">
        <v>0</v>
      </c>
      <c r="BE115" s="9">
        <v>0</v>
      </c>
      <c r="BF115" s="11">
        <v>0</v>
      </c>
      <c r="BG115" s="8">
        <v>0</v>
      </c>
      <c r="BH115" s="11">
        <v>0</v>
      </c>
      <c r="BI115" s="9">
        <v>0</v>
      </c>
      <c r="BJ115" s="11">
        <v>0</v>
      </c>
      <c r="BK115" s="4">
        <v>0</v>
      </c>
      <c r="BL115" s="11">
        <f>+BD115+BF115+BH115+BJ115+AN115</f>
        <v>0</v>
      </c>
    </row>
    <row r="116" spans="1:64" x14ac:dyDescent="0.25">
      <c r="A116" s="11" t="s">
        <v>295</v>
      </c>
      <c r="B116" s="11">
        <v>106</v>
      </c>
      <c r="C116" s="11" t="s">
        <v>184</v>
      </c>
      <c r="D116" s="11" t="s">
        <v>747</v>
      </c>
      <c r="E116" s="11">
        <v>82642</v>
      </c>
      <c r="F116" s="11" t="str">
        <f>TEXT(G116,"mmmm")</f>
        <v>marzo</v>
      </c>
      <c r="G116" s="13">
        <v>43909</v>
      </c>
      <c r="H116" s="11" t="s">
        <v>298</v>
      </c>
      <c r="I116" s="11" t="s">
        <v>299</v>
      </c>
      <c r="J116" s="11" t="s">
        <v>65</v>
      </c>
      <c r="K116" s="15" t="s">
        <v>748</v>
      </c>
      <c r="L116" s="11" t="s">
        <v>731</v>
      </c>
      <c r="M116" s="11" t="s">
        <v>526</v>
      </c>
      <c r="N116" s="14">
        <v>12550000</v>
      </c>
      <c r="O116" s="11">
        <v>31320</v>
      </c>
      <c r="P116" s="11" t="s">
        <v>527</v>
      </c>
      <c r="Q116" s="11" t="s">
        <v>69</v>
      </c>
      <c r="R116" s="11" t="s">
        <v>70</v>
      </c>
      <c r="S116" s="11">
        <v>47020</v>
      </c>
      <c r="T116" s="11" t="str">
        <f>TEXT(U116,"mmmm")</f>
        <v>abril</v>
      </c>
      <c r="U116" s="13">
        <v>43927</v>
      </c>
      <c r="V116" s="11" t="s">
        <v>348</v>
      </c>
      <c r="W116" s="11" t="s">
        <v>154</v>
      </c>
      <c r="X116" s="11" t="s">
        <v>949</v>
      </c>
      <c r="Y116" s="11" t="s">
        <v>1051</v>
      </c>
      <c r="Z116" s="11">
        <v>900562598</v>
      </c>
      <c r="AA116" s="11">
        <v>8</v>
      </c>
      <c r="AB116" s="11">
        <v>122420</v>
      </c>
      <c r="AC116" s="9">
        <v>43949</v>
      </c>
      <c r="AD116" s="14">
        <v>11526198.310000001</v>
      </c>
      <c r="AE116" s="14">
        <v>0</v>
      </c>
      <c r="AF116" s="14">
        <v>0</v>
      </c>
      <c r="AG116" s="14">
        <v>0</v>
      </c>
      <c r="AH116" s="14">
        <f>+AD116+AE116+AF116+AG116</f>
        <v>11526198.310000001</v>
      </c>
      <c r="AI116" s="11" t="s">
        <v>78</v>
      </c>
      <c r="AJ116" s="9">
        <v>0</v>
      </c>
      <c r="AK116" s="11" t="s">
        <v>205</v>
      </c>
      <c r="AL116" s="9">
        <v>43928</v>
      </c>
      <c r="AM116" s="9">
        <v>44135</v>
      </c>
      <c r="AN116" s="22">
        <v>207</v>
      </c>
      <c r="AO116" s="11" t="s">
        <v>1052</v>
      </c>
      <c r="AP116" s="11">
        <v>86069766</v>
      </c>
      <c r="AQ116" s="14">
        <v>0</v>
      </c>
      <c r="AR116" s="9">
        <v>0</v>
      </c>
      <c r="AS116" s="14">
        <v>0</v>
      </c>
      <c r="AT116" s="9">
        <v>0</v>
      </c>
      <c r="AU116" s="14">
        <v>0</v>
      </c>
      <c r="AV116" s="9">
        <v>0</v>
      </c>
      <c r="AW116" s="14">
        <v>0</v>
      </c>
      <c r="AX116" s="9">
        <v>0</v>
      </c>
      <c r="AY116" s="14">
        <v>0</v>
      </c>
      <c r="AZ116" s="9">
        <v>0</v>
      </c>
      <c r="BA116" s="14">
        <v>0</v>
      </c>
      <c r="BB116" s="9">
        <v>0</v>
      </c>
      <c r="BC116" s="14">
        <f>+AD116+AQ116+AS116+AU116+AW116+AY116-BA116</f>
        <v>11526198.310000001</v>
      </c>
      <c r="BD116" s="11">
        <v>0</v>
      </c>
      <c r="BE116" s="9">
        <v>0</v>
      </c>
      <c r="BF116" s="11">
        <v>0</v>
      </c>
      <c r="BG116" s="8">
        <v>0</v>
      </c>
      <c r="BH116" s="11">
        <v>0</v>
      </c>
      <c r="BI116" s="9">
        <v>0</v>
      </c>
      <c r="BJ116" s="11">
        <v>0</v>
      </c>
      <c r="BK116" s="4">
        <v>0</v>
      </c>
      <c r="BL116" s="11">
        <f>+BD116+BF116+BH116+BJ116+AN116</f>
        <v>207</v>
      </c>
    </row>
    <row r="117" spans="1:64" x14ac:dyDescent="0.25">
      <c r="A117" s="11" t="s">
        <v>58</v>
      </c>
      <c r="B117" s="11">
        <v>101</v>
      </c>
      <c r="C117" s="11" t="s">
        <v>98</v>
      </c>
      <c r="D117" s="11" t="s">
        <v>749</v>
      </c>
      <c r="E117" s="11" t="s">
        <v>750</v>
      </c>
      <c r="F117" s="11" t="str">
        <f>TEXT(G117,"mmmm")</f>
        <v>marzo</v>
      </c>
      <c r="G117" s="13">
        <v>43914</v>
      </c>
      <c r="H117" s="11" t="s">
        <v>298</v>
      </c>
      <c r="I117" s="11" t="s">
        <v>751</v>
      </c>
      <c r="J117" s="11" t="s">
        <v>243</v>
      </c>
      <c r="K117" s="15" t="s">
        <v>752</v>
      </c>
      <c r="L117" s="11">
        <v>53103000</v>
      </c>
      <c r="M117" s="11" t="s">
        <v>753</v>
      </c>
      <c r="N117" s="14">
        <v>639500000</v>
      </c>
      <c r="O117" s="11">
        <v>28320</v>
      </c>
      <c r="P117" s="11" t="s">
        <v>754</v>
      </c>
      <c r="Q117" s="11" t="s">
        <v>358</v>
      </c>
      <c r="R117" s="11" t="s">
        <v>78</v>
      </c>
      <c r="S117" s="11" t="s">
        <v>78</v>
      </c>
      <c r="T117" s="11" t="str">
        <f>TEXT(U117,"mmmm")</f>
        <v>enero</v>
      </c>
      <c r="U117" s="13">
        <v>0</v>
      </c>
      <c r="V117" s="11" t="s">
        <v>78</v>
      </c>
      <c r="W117" s="11" t="s">
        <v>78</v>
      </c>
      <c r="X117" s="11" t="s">
        <v>78</v>
      </c>
      <c r="Y117" s="11" t="s">
        <v>78</v>
      </c>
      <c r="Z117" s="11" t="s">
        <v>78</v>
      </c>
      <c r="AA117" s="11" t="s">
        <v>78</v>
      </c>
      <c r="AB117" s="11" t="s">
        <v>78</v>
      </c>
      <c r="AC117" s="9">
        <v>0</v>
      </c>
      <c r="AD117" s="14">
        <v>0</v>
      </c>
      <c r="AE117" s="14">
        <v>0</v>
      </c>
      <c r="AF117" s="14">
        <v>0</v>
      </c>
      <c r="AG117" s="14">
        <v>0</v>
      </c>
      <c r="AH117" s="14">
        <f>+AD117+AE117+AF117+AG117</f>
        <v>0</v>
      </c>
      <c r="AI117" s="11" t="s">
        <v>78</v>
      </c>
      <c r="AJ117" s="9">
        <v>0</v>
      </c>
      <c r="AK117" s="11" t="s">
        <v>78</v>
      </c>
      <c r="AL117" s="9">
        <v>0</v>
      </c>
      <c r="AM117" s="9">
        <v>0</v>
      </c>
      <c r="AN117" s="22">
        <f>+AM117-AL117</f>
        <v>0</v>
      </c>
      <c r="AO117" s="11" t="s">
        <v>78</v>
      </c>
      <c r="AP117" s="11" t="s">
        <v>78</v>
      </c>
      <c r="AQ117" s="14">
        <v>0</v>
      </c>
      <c r="AR117" s="9">
        <v>0</v>
      </c>
      <c r="AS117" s="14">
        <v>0</v>
      </c>
      <c r="AT117" s="9">
        <v>0</v>
      </c>
      <c r="AU117" s="14">
        <v>0</v>
      </c>
      <c r="AV117" s="9">
        <v>0</v>
      </c>
      <c r="AW117" s="14">
        <v>0</v>
      </c>
      <c r="AX117" s="9">
        <v>0</v>
      </c>
      <c r="AY117" s="14">
        <v>0</v>
      </c>
      <c r="AZ117" s="9">
        <v>0</v>
      </c>
      <c r="BA117" s="14">
        <v>0</v>
      </c>
      <c r="BB117" s="9">
        <v>0</v>
      </c>
      <c r="BC117" s="14">
        <f>+AD117+AQ117+AS117+AU117+AW117+AY117-BA117</f>
        <v>0</v>
      </c>
      <c r="BD117" s="11">
        <v>0</v>
      </c>
      <c r="BE117" s="9">
        <v>0</v>
      </c>
      <c r="BF117" s="11">
        <v>0</v>
      </c>
      <c r="BG117" s="8">
        <v>0</v>
      </c>
      <c r="BH117" s="11">
        <v>0</v>
      </c>
      <c r="BI117" s="9">
        <v>0</v>
      </c>
      <c r="BJ117" s="11">
        <v>0</v>
      </c>
      <c r="BK117" s="4">
        <v>0</v>
      </c>
      <c r="BL117" s="11">
        <f>+BD117+BF117+BH117+BJ117+AN117</f>
        <v>0</v>
      </c>
    </row>
    <row r="118" spans="1:64" x14ac:dyDescent="0.25">
      <c r="A118" s="11" t="s">
        <v>58</v>
      </c>
      <c r="B118" s="11">
        <v>149</v>
      </c>
      <c r="C118" s="11" t="s">
        <v>98</v>
      </c>
      <c r="D118" s="11" t="s">
        <v>755</v>
      </c>
      <c r="E118" s="11" t="s">
        <v>756</v>
      </c>
      <c r="F118" s="11" t="str">
        <f>TEXT(G118,"mmmm")</f>
        <v>marzo</v>
      </c>
      <c r="G118" s="13">
        <v>43914</v>
      </c>
      <c r="H118" s="11" t="s">
        <v>298</v>
      </c>
      <c r="I118" s="11" t="s">
        <v>395</v>
      </c>
      <c r="J118" s="11" t="s">
        <v>85</v>
      </c>
      <c r="K118" s="15" t="s">
        <v>757</v>
      </c>
      <c r="L118" s="11">
        <v>43232300</v>
      </c>
      <c r="M118" s="11" t="s">
        <v>105</v>
      </c>
      <c r="N118" s="14">
        <v>236158999</v>
      </c>
      <c r="O118" s="11">
        <v>28520</v>
      </c>
      <c r="P118" s="11" t="s">
        <v>88</v>
      </c>
      <c r="Q118" s="11" t="s">
        <v>358</v>
      </c>
      <c r="R118" s="11" t="s">
        <v>78</v>
      </c>
      <c r="S118" s="11" t="s">
        <v>78</v>
      </c>
      <c r="T118" s="11" t="str">
        <f>TEXT(U118,"mmmm")</f>
        <v>enero</v>
      </c>
      <c r="U118" s="13">
        <v>0</v>
      </c>
      <c r="V118" s="11" t="s">
        <v>78</v>
      </c>
      <c r="W118" s="11" t="s">
        <v>78</v>
      </c>
      <c r="X118" s="11" t="s">
        <v>78</v>
      </c>
      <c r="Y118" s="11" t="s">
        <v>78</v>
      </c>
      <c r="Z118" s="11" t="s">
        <v>78</v>
      </c>
      <c r="AA118" s="11" t="s">
        <v>78</v>
      </c>
      <c r="AB118" s="11" t="s">
        <v>78</v>
      </c>
      <c r="AC118" s="9">
        <v>0</v>
      </c>
      <c r="AD118" s="14">
        <v>0</v>
      </c>
      <c r="AE118" s="14">
        <v>0</v>
      </c>
      <c r="AF118" s="14">
        <v>0</v>
      </c>
      <c r="AG118" s="14">
        <v>0</v>
      </c>
      <c r="AH118" s="14">
        <f>+AD118+AE118+AF118+AG118</f>
        <v>0</v>
      </c>
      <c r="AI118" s="11" t="s">
        <v>78</v>
      </c>
      <c r="AJ118" s="9">
        <v>0</v>
      </c>
      <c r="AK118" s="11" t="s">
        <v>78</v>
      </c>
      <c r="AL118" s="9">
        <v>0</v>
      </c>
      <c r="AM118" s="9">
        <v>0</v>
      </c>
      <c r="AN118" s="22">
        <f>+AM118-AL118</f>
        <v>0</v>
      </c>
      <c r="AO118" s="11" t="s">
        <v>78</v>
      </c>
      <c r="AP118" s="11" t="s">
        <v>78</v>
      </c>
      <c r="AQ118" s="14">
        <v>0</v>
      </c>
      <c r="AR118" s="9">
        <v>0</v>
      </c>
      <c r="AS118" s="14">
        <v>0</v>
      </c>
      <c r="AT118" s="9">
        <v>0</v>
      </c>
      <c r="AU118" s="14">
        <v>0</v>
      </c>
      <c r="AV118" s="9">
        <v>0</v>
      </c>
      <c r="AW118" s="14">
        <v>0</v>
      </c>
      <c r="AX118" s="9">
        <v>0</v>
      </c>
      <c r="AY118" s="14">
        <v>0</v>
      </c>
      <c r="AZ118" s="9">
        <v>0</v>
      </c>
      <c r="BA118" s="14">
        <v>0</v>
      </c>
      <c r="BB118" s="9">
        <v>0</v>
      </c>
      <c r="BC118" s="14">
        <f>+AD118+AQ118+AS118+AU118+AW118+AY118-BA118</f>
        <v>0</v>
      </c>
      <c r="BD118" s="11">
        <v>0</v>
      </c>
      <c r="BE118" s="9">
        <v>0</v>
      </c>
      <c r="BF118" s="11">
        <v>0</v>
      </c>
      <c r="BG118" s="8">
        <v>0</v>
      </c>
      <c r="BH118" s="11">
        <v>0</v>
      </c>
      <c r="BI118" s="9">
        <v>0</v>
      </c>
      <c r="BJ118" s="11">
        <v>0</v>
      </c>
      <c r="BK118" s="4">
        <v>0</v>
      </c>
      <c r="BL118" s="11">
        <f>+BD118+BF118+BH118+BJ118+AN118</f>
        <v>0</v>
      </c>
    </row>
    <row r="119" spans="1:64" x14ac:dyDescent="0.25">
      <c r="A119" s="11" t="s">
        <v>58</v>
      </c>
      <c r="B119" s="11">
        <v>204</v>
      </c>
      <c r="C119" s="11" t="s">
        <v>98</v>
      </c>
      <c r="D119" s="11" t="s">
        <v>758</v>
      </c>
      <c r="E119" s="11" t="s">
        <v>759</v>
      </c>
      <c r="F119" s="11" t="str">
        <f>TEXT(G119,"mmmm")</f>
        <v>marzo</v>
      </c>
      <c r="G119" s="13">
        <v>43914</v>
      </c>
      <c r="H119" s="11" t="s">
        <v>114</v>
      </c>
      <c r="I119" s="11" t="s">
        <v>218</v>
      </c>
      <c r="J119" s="11" t="s">
        <v>65</v>
      </c>
      <c r="K119" s="15" t="s">
        <v>760</v>
      </c>
      <c r="L119" s="11">
        <v>80161500</v>
      </c>
      <c r="M119" s="11" t="s">
        <v>220</v>
      </c>
      <c r="N119" s="14">
        <v>33600000</v>
      </c>
      <c r="O119" s="11">
        <v>30120</v>
      </c>
      <c r="P119" s="11" t="s">
        <v>268</v>
      </c>
      <c r="Q119" s="11" t="s">
        <v>69</v>
      </c>
      <c r="R119" s="11" t="s">
        <v>70</v>
      </c>
      <c r="S119" s="11" t="s">
        <v>761</v>
      </c>
      <c r="T119" s="11" t="str">
        <f>TEXT(U119,"mmmm")</f>
        <v>marzo</v>
      </c>
      <c r="U119" s="13">
        <v>43920</v>
      </c>
      <c r="V119" s="11" t="s">
        <v>224</v>
      </c>
      <c r="W119" s="11" t="s">
        <v>74</v>
      </c>
      <c r="X119" s="11" t="s">
        <v>75</v>
      </c>
      <c r="Y119" s="11" t="s">
        <v>762</v>
      </c>
      <c r="Z119" s="11">
        <v>40042006</v>
      </c>
      <c r="AA119" s="11"/>
      <c r="AB119" s="11">
        <v>98120</v>
      </c>
      <c r="AC119" s="9">
        <v>43920</v>
      </c>
      <c r="AD119" s="14">
        <v>33600000</v>
      </c>
      <c r="AE119" s="14">
        <v>0</v>
      </c>
      <c r="AF119" s="14">
        <v>0</v>
      </c>
      <c r="AG119" s="14">
        <v>0</v>
      </c>
      <c r="AH119" s="14">
        <f>+AD119+AE119+AF119+AG119</f>
        <v>33600000</v>
      </c>
      <c r="AI119" s="11" t="s">
        <v>77</v>
      </c>
      <c r="AJ119" s="9">
        <v>0</v>
      </c>
      <c r="AK119" s="11" t="s">
        <v>78</v>
      </c>
      <c r="AL119" s="9">
        <v>43921</v>
      </c>
      <c r="AM119" s="9">
        <v>44165</v>
      </c>
      <c r="AN119" s="22">
        <f>+AM119-AL119</f>
        <v>244</v>
      </c>
      <c r="AO119" s="11" t="s">
        <v>763</v>
      </c>
      <c r="AP119" s="11">
        <v>74852744</v>
      </c>
      <c r="AQ119" s="14">
        <v>0</v>
      </c>
      <c r="AR119" s="9">
        <v>0</v>
      </c>
      <c r="AS119" s="14">
        <v>0</v>
      </c>
      <c r="AT119" s="9">
        <v>0</v>
      </c>
      <c r="AU119" s="14">
        <v>0</v>
      </c>
      <c r="AV119" s="9">
        <v>0</v>
      </c>
      <c r="AW119" s="14">
        <v>0</v>
      </c>
      <c r="AX119" s="9">
        <v>0</v>
      </c>
      <c r="AY119" s="14">
        <v>0</v>
      </c>
      <c r="AZ119" s="9">
        <v>0</v>
      </c>
      <c r="BA119" s="14">
        <v>0</v>
      </c>
      <c r="BB119" s="9">
        <v>0</v>
      </c>
      <c r="BC119" s="14">
        <f>+AD119+AQ119+AS119+AU119+AW119+AY119-BA119</f>
        <v>33600000</v>
      </c>
      <c r="BD119" s="11">
        <v>0</v>
      </c>
      <c r="BE119" s="9">
        <v>0</v>
      </c>
      <c r="BF119" s="11">
        <v>0</v>
      </c>
      <c r="BG119" s="8">
        <v>0</v>
      </c>
      <c r="BH119" s="11">
        <v>0</v>
      </c>
      <c r="BI119" s="9">
        <v>0</v>
      </c>
      <c r="BJ119" s="11">
        <v>0</v>
      </c>
      <c r="BK119" s="4">
        <v>0</v>
      </c>
      <c r="BL119" s="11">
        <f>+BD119+BF119+BH119+BJ119+AN119</f>
        <v>244</v>
      </c>
    </row>
    <row r="120" spans="1:64" x14ac:dyDescent="0.25">
      <c r="A120" s="11" t="s">
        <v>58</v>
      </c>
      <c r="B120" s="11">
        <v>83</v>
      </c>
      <c r="C120" s="11" t="s">
        <v>98</v>
      </c>
      <c r="D120" s="11" t="s">
        <v>1011</v>
      </c>
      <c r="E120" s="11" t="s">
        <v>817</v>
      </c>
      <c r="F120" s="11" t="str">
        <f>TEXT(G120,"mmmm")</f>
        <v>marzo</v>
      </c>
      <c r="G120" s="13">
        <v>43915</v>
      </c>
      <c r="H120" s="11" t="s">
        <v>63</v>
      </c>
      <c r="I120" s="11" t="s">
        <v>64</v>
      </c>
      <c r="J120" s="11" t="s">
        <v>65</v>
      </c>
      <c r="K120" s="15" t="s">
        <v>818</v>
      </c>
      <c r="L120" s="11">
        <v>40151510</v>
      </c>
      <c r="M120" s="11" t="s">
        <v>819</v>
      </c>
      <c r="N120" s="14">
        <v>7000000</v>
      </c>
      <c r="O120" s="11">
        <v>24120</v>
      </c>
      <c r="P120" s="11" t="s">
        <v>578</v>
      </c>
      <c r="Q120" s="11" t="s">
        <v>69</v>
      </c>
      <c r="R120" s="11" t="s">
        <v>70</v>
      </c>
      <c r="S120" s="11" t="s">
        <v>820</v>
      </c>
      <c r="T120" s="11" t="str">
        <f>TEXT(U120,"mmmm")</f>
        <v>abril</v>
      </c>
      <c r="U120" s="13">
        <v>43944</v>
      </c>
      <c r="V120" s="11" t="s">
        <v>73</v>
      </c>
      <c r="W120" s="11" t="s">
        <v>389</v>
      </c>
      <c r="X120" s="11" t="s">
        <v>390</v>
      </c>
      <c r="Y120" s="11" t="s">
        <v>821</v>
      </c>
      <c r="Z120" s="11">
        <v>41055679</v>
      </c>
      <c r="AA120" s="11" t="s">
        <v>78</v>
      </c>
      <c r="AB120" s="11">
        <v>118320</v>
      </c>
      <c r="AC120" s="9">
        <v>43944</v>
      </c>
      <c r="AD120" s="14">
        <v>6800000</v>
      </c>
      <c r="AE120" s="14">
        <v>0</v>
      </c>
      <c r="AF120" s="14">
        <v>0</v>
      </c>
      <c r="AG120" s="14">
        <v>0</v>
      </c>
      <c r="AH120" s="14">
        <f>+AD120+AE120+AF120+AG120</f>
        <v>6800000</v>
      </c>
      <c r="AI120" s="11" t="s">
        <v>77</v>
      </c>
      <c r="AJ120" s="9">
        <v>0</v>
      </c>
      <c r="AK120" s="11" t="s">
        <v>78</v>
      </c>
      <c r="AL120" s="9">
        <v>43944</v>
      </c>
      <c r="AM120" s="9">
        <v>44175</v>
      </c>
      <c r="AN120" s="22">
        <f>+AM120-AL120</f>
        <v>231</v>
      </c>
      <c r="AO120" s="11" t="s">
        <v>822</v>
      </c>
      <c r="AP120" s="11">
        <v>41057375</v>
      </c>
      <c r="AQ120" s="14">
        <v>0</v>
      </c>
      <c r="AR120" s="9">
        <v>0</v>
      </c>
      <c r="AS120" s="14">
        <v>0</v>
      </c>
      <c r="AT120" s="9">
        <v>0</v>
      </c>
      <c r="AU120" s="14">
        <v>0</v>
      </c>
      <c r="AV120" s="9">
        <v>0</v>
      </c>
      <c r="AW120" s="14">
        <v>0</v>
      </c>
      <c r="AX120" s="9">
        <v>0</v>
      </c>
      <c r="AY120" s="14">
        <v>0</v>
      </c>
      <c r="AZ120" s="9">
        <v>0</v>
      </c>
      <c r="BA120" s="14">
        <v>0</v>
      </c>
      <c r="BB120" s="9">
        <v>0</v>
      </c>
      <c r="BC120" s="14">
        <f>+AD120+AQ120+AS120+AU120+AW120+AY120-BA120</f>
        <v>6800000</v>
      </c>
      <c r="BD120" s="11">
        <v>0</v>
      </c>
      <c r="BE120" s="9">
        <v>0</v>
      </c>
      <c r="BF120" s="11">
        <v>0</v>
      </c>
      <c r="BG120" s="8">
        <v>0</v>
      </c>
      <c r="BH120" s="11">
        <v>0</v>
      </c>
      <c r="BI120" s="9">
        <v>0</v>
      </c>
      <c r="BJ120" s="11">
        <v>0</v>
      </c>
      <c r="BK120" s="4">
        <v>0</v>
      </c>
      <c r="BL120" s="11">
        <f>+BD120+BF120+BH120+BJ120+AN120</f>
        <v>231</v>
      </c>
    </row>
    <row r="121" spans="1:64" x14ac:dyDescent="0.25">
      <c r="A121" s="11" t="s">
        <v>58</v>
      </c>
      <c r="B121" s="11">
        <v>72</v>
      </c>
      <c r="C121" s="11" t="s">
        <v>98</v>
      </c>
      <c r="D121" s="11" t="s">
        <v>764</v>
      </c>
      <c r="E121" s="11" t="s">
        <v>765</v>
      </c>
      <c r="F121" s="11" t="str">
        <f>TEXT(G121,"mmmm")</f>
        <v>marzo</v>
      </c>
      <c r="G121" s="13">
        <v>43916</v>
      </c>
      <c r="H121" s="11" t="s">
        <v>63</v>
      </c>
      <c r="I121" s="11" t="s">
        <v>64</v>
      </c>
      <c r="J121" s="11" t="s">
        <v>65</v>
      </c>
      <c r="K121" s="15" t="s">
        <v>766</v>
      </c>
      <c r="L121" s="11">
        <v>78181502</v>
      </c>
      <c r="M121" s="11" t="s">
        <v>67</v>
      </c>
      <c r="N121" s="14">
        <v>39500000</v>
      </c>
      <c r="O121" s="11">
        <v>29020</v>
      </c>
      <c r="P121" s="11" t="s">
        <v>578</v>
      </c>
      <c r="Q121" s="11" t="s">
        <v>358</v>
      </c>
      <c r="R121" s="11" t="s">
        <v>78</v>
      </c>
      <c r="S121" s="11" t="s">
        <v>78</v>
      </c>
      <c r="T121" s="11" t="str">
        <f>TEXT(U121,"mmmm")</f>
        <v>enero</v>
      </c>
      <c r="U121" s="13">
        <v>0</v>
      </c>
      <c r="V121" s="11" t="s">
        <v>78</v>
      </c>
      <c r="W121" s="11" t="s">
        <v>78</v>
      </c>
      <c r="X121" s="11" t="s">
        <v>78</v>
      </c>
      <c r="Y121" s="11" t="s">
        <v>78</v>
      </c>
      <c r="Z121" s="11" t="s">
        <v>78</v>
      </c>
      <c r="AA121" s="11" t="s">
        <v>78</v>
      </c>
      <c r="AB121" s="11" t="s">
        <v>78</v>
      </c>
      <c r="AC121" s="9">
        <v>0</v>
      </c>
      <c r="AD121" s="14">
        <v>0</v>
      </c>
      <c r="AE121" s="14">
        <v>0</v>
      </c>
      <c r="AF121" s="14">
        <v>0</v>
      </c>
      <c r="AG121" s="14">
        <v>0</v>
      </c>
      <c r="AH121" s="14">
        <f>+AD121+AE121+AF121+AG121</f>
        <v>0</v>
      </c>
      <c r="AI121" s="11" t="s">
        <v>78</v>
      </c>
      <c r="AJ121" s="9">
        <v>0</v>
      </c>
      <c r="AK121" s="11" t="s">
        <v>78</v>
      </c>
      <c r="AL121" s="9">
        <v>0</v>
      </c>
      <c r="AM121" s="9">
        <v>0</v>
      </c>
      <c r="AN121" s="22">
        <f>+AM121-AL121</f>
        <v>0</v>
      </c>
      <c r="AO121" s="11" t="s">
        <v>78</v>
      </c>
      <c r="AP121" s="11" t="s">
        <v>78</v>
      </c>
      <c r="AQ121" s="14">
        <v>0</v>
      </c>
      <c r="AR121" s="9">
        <v>0</v>
      </c>
      <c r="AS121" s="14">
        <v>0</v>
      </c>
      <c r="AT121" s="9">
        <v>0</v>
      </c>
      <c r="AU121" s="14">
        <v>0</v>
      </c>
      <c r="AV121" s="9">
        <v>0</v>
      </c>
      <c r="AW121" s="14">
        <v>0</v>
      </c>
      <c r="AX121" s="9">
        <v>0</v>
      </c>
      <c r="AY121" s="14">
        <v>0</v>
      </c>
      <c r="AZ121" s="9">
        <v>0</v>
      </c>
      <c r="BA121" s="14">
        <v>0</v>
      </c>
      <c r="BB121" s="9">
        <v>0</v>
      </c>
      <c r="BC121" s="14">
        <f>+AD121+AQ121+AS121+AU121+AW121+AY121-BA121</f>
        <v>0</v>
      </c>
      <c r="BD121" s="11">
        <v>0</v>
      </c>
      <c r="BE121" s="9">
        <v>0</v>
      </c>
      <c r="BF121" s="11">
        <v>0</v>
      </c>
      <c r="BG121" s="8">
        <v>0</v>
      </c>
      <c r="BH121" s="11">
        <v>0</v>
      </c>
      <c r="BI121" s="9">
        <v>0</v>
      </c>
      <c r="BJ121" s="11">
        <v>0</v>
      </c>
      <c r="BK121" s="4">
        <v>0</v>
      </c>
      <c r="BL121" s="11">
        <f>+BD121+BF121+BH121+BJ121+AN121</f>
        <v>0</v>
      </c>
    </row>
    <row r="122" spans="1:64" x14ac:dyDescent="0.25">
      <c r="A122" s="11" t="s">
        <v>58</v>
      </c>
      <c r="B122" s="11">
        <v>76</v>
      </c>
      <c r="C122" s="11" t="s">
        <v>98</v>
      </c>
      <c r="D122" s="11" t="s">
        <v>767</v>
      </c>
      <c r="E122" s="11" t="s">
        <v>768</v>
      </c>
      <c r="F122" s="11" t="str">
        <f>TEXT(G122,"mmmm")</f>
        <v>marzo</v>
      </c>
      <c r="G122" s="13">
        <v>43916</v>
      </c>
      <c r="H122" s="11" t="s">
        <v>63</v>
      </c>
      <c r="I122" s="11" t="s">
        <v>64</v>
      </c>
      <c r="J122" s="11" t="s">
        <v>65</v>
      </c>
      <c r="K122" s="15" t="s">
        <v>769</v>
      </c>
      <c r="L122" s="11">
        <v>78181502</v>
      </c>
      <c r="M122" s="11" t="s">
        <v>67</v>
      </c>
      <c r="N122" s="14">
        <v>25000000</v>
      </c>
      <c r="O122" s="11">
        <v>28820</v>
      </c>
      <c r="P122" s="11" t="s">
        <v>578</v>
      </c>
      <c r="Q122" s="11" t="s">
        <v>358</v>
      </c>
      <c r="R122" s="11" t="s">
        <v>78</v>
      </c>
      <c r="S122" s="11" t="s">
        <v>78</v>
      </c>
      <c r="T122" s="11" t="str">
        <f>TEXT(U122,"mmmm")</f>
        <v>enero</v>
      </c>
      <c r="U122" s="13">
        <v>0</v>
      </c>
      <c r="V122" s="11" t="s">
        <v>78</v>
      </c>
      <c r="W122" s="11" t="s">
        <v>78</v>
      </c>
      <c r="X122" s="11" t="s">
        <v>78</v>
      </c>
      <c r="Y122" s="11" t="s">
        <v>78</v>
      </c>
      <c r="Z122" s="11" t="s">
        <v>78</v>
      </c>
      <c r="AA122" s="11" t="s">
        <v>78</v>
      </c>
      <c r="AB122" s="11" t="s">
        <v>78</v>
      </c>
      <c r="AC122" s="9">
        <v>0</v>
      </c>
      <c r="AD122" s="14">
        <v>0</v>
      </c>
      <c r="AE122" s="14">
        <v>0</v>
      </c>
      <c r="AF122" s="14">
        <v>0</v>
      </c>
      <c r="AG122" s="14">
        <v>0</v>
      </c>
      <c r="AH122" s="14">
        <f>+AD122+AE122+AF122+AG122</f>
        <v>0</v>
      </c>
      <c r="AI122" s="11" t="s">
        <v>78</v>
      </c>
      <c r="AJ122" s="9">
        <v>0</v>
      </c>
      <c r="AK122" s="11" t="s">
        <v>78</v>
      </c>
      <c r="AL122" s="9">
        <v>0</v>
      </c>
      <c r="AM122" s="9">
        <v>0</v>
      </c>
      <c r="AN122" s="22">
        <f>+AM122-AL122</f>
        <v>0</v>
      </c>
      <c r="AO122" s="11" t="s">
        <v>78</v>
      </c>
      <c r="AP122" s="11" t="s">
        <v>78</v>
      </c>
      <c r="AQ122" s="14">
        <v>0</v>
      </c>
      <c r="AR122" s="9">
        <v>0</v>
      </c>
      <c r="AS122" s="14">
        <v>0</v>
      </c>
      <c r="AT122" s="9">
        <v>0</v>
      </c>
      <c r="AU122" s="14">
        <v>0</v>
      </c>
      <c r="AV122" s="9">
        <v>0</v>
      </c>
      <c r="AW122" s="14">
        <v>0</v>
      </c>
      <c r="AX122" s="9">
        <v>0</v>
      </c>
      <c r="AY122" s="14">
        <v>0</v>
      </c>
      <c r="AZ122" s="9">
        <v>0</v>
      </c>
      <c r="BA122" s="14">
        <v>0</v>
      </c>
      <c r="BB122" s="9">
        <v>0</v>
      </c>
      <c r="BC122" s="14">
        <f>+AD122+AQ122+AS122+AU122+AW122+AY122-BA122</f>
        <v>0</v>
      </c>
      <c r="BD122" s="11">
        <v>0</v>
      </c>
      <c r="BE122" s="9">
        <v>0</v>
      </c>
      <c r="BF122" s="11">
        <v>0</v>
      </c>
      <c r="BG122" s="8">
        <v>0</v>
      </c>
      <c r="BH122" s="11">
        <v>0</v>
      </c>
      <c r="BI122" s="9">
        <v>0</v>
      </c>
      <c r="BJ122" s="11">
        <v>0</v>
      </c>
      <c r="BK122" s="4">
        <v>0</v>
      </c>
      <c r="BL122" s="11">
        <f>+BD122+BF122+BH122+BJ122+AN122</f>
        <v>0</v>
      </c>
    </row>
    <row r="123" spans="1:64" x14ac:dyDescent="0.25">
      <c r="A123" s="11" t="s">
        <v>295</v>
      </c>
      <c r="B123" s="11">
        <v>86</v>
      </c>
      <c r="C123" s="11" t="s">
        <v>59</v>
      </c>
      <c r="D123" s="11" t="s">
        <v>1103</v>
      </c>
      <c r="E123" s="11" t="s">
        <v>1104</v>
      </c>
      <c r="F123" s="11" t="s">
        <v>701</v>
      </c>
      <c r="G123" s="9">
        <v>43916</v>
      </c>
      <c r="H123" s="11" t="s">
        <v>298</v>
      </c>
      <c r="I123" s="11" t="s">
        <v>299</v>
      </c>
      <c r="J123" s="11" t="s">
        <v>243</v>
      </c>
      <c r="K123" s="11" t="s">
        <v>1105</v>
      </c>
      <c r="L123" s="11" t="s">
        <v>770</v>
      </c>
      <c r="M123" s="11" t="s">
        <v>771</v>
      </c>
      <c r="N123" s="14">
        <v>84452409</v>
      </c>
      <c r="O123" s="11">
        <v>21620</v>
      </c>
      <c r="P123" s="11" t="s">
        <v>754</v>
      </c>
      <c r="Q123" s="11" t="s">
        <v>69</v>
      </c>
      <c r="R123" s="11" t="s">
        <v>70</v>
      </c>
      <c r="S123" s="11" t="s">
        <v>1106</v>
      </c>
      <c r="T123" s="11" t="s">
        <v>617</v>
      </c>
      <c r="U123" s="9">
        <v>43924</v>
      </c>
      <c r="V123" s="11" t="s">
        <v>348</v>
      </c>
      <c r="W123" s="11" t="s">
        <v>74</v>
      </c>
      <c r="X123" s="11" t="s">
        <v>75</v>
      </c>
      <c r="Y123" s="11" t="s">
        <v>1107</v>
      </c>
      <c r="Z123" s="11">
        <v>901349538</v>
      </c>
      <c r="AA123" s="11"/>
      <c r="AB123" s="11">
        <v>105320</v>
      </c>
      <c r="AC123" s="9">
        <v>43924</v>
      </c>
      <c r="AD123" s="14">
        <v>5940480</v>
      </c>
      <c r="AE123" s="14">
        <v>0</v>
      </c>
      <c r="AF123" s="14">
        <v>0</v>
      </c>
      <c r="AG123" s="14">
        <v>0</v>
      </c>
      <c r="AH123" s="14">
        <v>5940480</v>
      </c>
      <c r="AI123" s="11" t="s">
        <v>109</v>
      </c>
      <c r="AJ123" s="9">
        <v>43929</v>
      </c>
      <c r="AK123" s="11" t="s">
        <v>350</v>
      </c>
      <c r="AL123" s="9">
        <v>43924</v>
      </c>
      <c r="AM123" s="9">
        <v>43985</v>
      </c>
      <c r="AN123" s="11">
        <v>61</v>
      </c>
      <c r="AO123" s="11" t="s">
        <v>1108</v>
      </c>
      <c r="AP123" s="11">
        <v>79292555</v>
      </c>
      <c r="AQ123" s="14">
        <v>0</v>
      </c>
      <c r="AR123" s="9">
        <v>0</v>
      </c>
      <c r="AS123" s="14">
        <v>0</v>
      </c>
      <c r="AT123" s="9">
        <v>0</v>
      </c>
      <c r="AU123" s="14">
        <v>0</v>
      </c>
      <c r="AV123" s="9">
        <v>0</v>
      </c>
      <c r="AW123" s="14">
        <v>0</v>
      </c>
      <c r="AX123" s="9">
        <v>0</v>
      </c>
      <c r="AY123" s="14">
        <v>0</v>
      </c>
      <c r="AZ123" s="9">
        <v>0</v>
      </c>
      <c r="BA123" s="14">
        <v>0</v>
      </c>
      <c r="BB123" s="9">
        <v>0</v>
      </c>
      <c r="BC123" s="14">
        <f>+AD123+AQ123+AS123+AU123+AW123+AY123-BA123</f>
        <v>5940480</v>
      </c>
      <c r="BD123" s="11">
        <v>0</v>
      </c>
      <c r="BE123" s="9">
        <v>0</v>
      </c>
      <c r="BF123" s="11">
        <v>0</v>
      </c>
      <c r="BG123" s="8">
        <v>0</v>
      </c>
      <c r="BH123" s="11">
        <v>0</v>
      </c>
      <c r="BI123" s="9">
        <v>0</v>
      </c>
      <c r="BJ123" s="11">
        <v>0</v>
      </c>
      <c r="BK123" s="4">
        <v>0</v>
      </c>
      <c r="BL123" s="11">
        <f>+BD123+BF123+BH123+BJ123+AN123</f>
        <v>61</v>
      </c>
    </row>
    <row r="124" spans="1:64" x14ac:dyDescent="0.25">
      <c r="A124" s="11" t="s">
        <v>295</v>
      </c>
      <c r="B124" s="11">
        <v>86</v>
      </c>
      <c r="C124" s="11" t="s">
        <v>59</v>
      </c>
      <c r="D124" s="11" t="s">
        <v>1109</v>
      </c>
      <c r="E124" s="11" t="s">
        <v>1110</v>
      </c>
      <c r="F124" s="11" t="s">
        <v>701</v>
      </c>
      <c r="G124" s="9">
        <v>43916</v>
      </c>
      <c r="H124" s="11" t="s">
        <v>298</v>
      </c>
      <c r="I124" s="11" t="s">
        <v>299</v>
      </c>
      <c r="J124" s="11" t="s">
        <v>243</v>
      </c>
      <c r="K124" s="11" t="s">
        <v>1111</v>
      </c>
      <c r="L124" s="11" t="s">
        <v>770</v>
      </c>
      <c r="M124" s="11" t="s">
        <v>771</v>
      </c>
      <c r="N124" s="14">
        <v>84452409</v>
      </c>
      <c r="O124" s="11">
        <v>21620</v>
      </c>
      <c r="P124" s="11" t="s">
        <v>754</v>
      </c>
      <c r="Q124" s="11" t="s">
        <v>69</v>
      </c>
      <c r="R124" s="11" t="s">
        <v>70</v>
      </c>
      <c r="S124" s="11" t="s">
        <v>1112</v>
      </c>
      <c r="T124" s="11" t="s">
        <v>617</v>
      </c>
      <c r="U124" s="9">
        <v>43924</v>
      </c>
      <c r="V124" s="11" t="s">
        <v>348</v>
      </c>
      <c r="W124" s="11" t="s">
        <v>74</v>
      </c>
      <c r="X124" s="11" t="s">
        <v>75</v>
      </c>
      <c r="Y124" s="11" t="s">
        <v>1107</v>
      </c>
      <c r="Z124" s="11">
        <v>901349538</v>
      </c>
      <c r="AA124" s="11"/>
      <c r="AB124" s="11">
        <v>105220</v>
      </c>
      <c r="AC124" s="9">
        <v>43924</v>
      </c>
      <c r="AD124" s="14">
        <v>6418860</v>
      </c>
      <c r="AE124" s="14">
        <v>0</v>
      </c>
      <c r="AF124" s="14">
        <v>0</v>
      </c>
      <c r="AG124" s="14">
        <v>0</v>
      </c>
      <c r="AH124" s="14">
        <v>6418860</v>
      </c>
      <c r="AI124" s="11" t="s">
        <v>109</v>
      </c>
      <c r="AJ124" s="9">
        <v>43929</v>
      </c>
      <c r="AK124" s="11" t="s">
        <v>350</v>
      </c>
      <c r="AL124" s="9">
        <v>43924</v>
      </c>
      <c r="AM124" s="9">
        <v>43985</v>
      </c>
      <c r="AN124" s="11">
        <v>61</v>
      </c>
      <c r="AO124" s="11" t="s">
        <v>1108</v>
      </c>
      <c r="AP124" s="11">
        <v>79292555</v>
      </c>
      <c r="AQ124" s="14">
        <v>0</v>
      </c>
      <c r="AR124" s="9">
        <v>0</v>
      </c>
      <c r="AS124" s="14">
        <v>0</v>
      </c>
      <c r="AT124" s="9">
        <v>0</v>
      </c>
      <c r="AU124" s="14">
        <v>0</v>
      </c>
      <c r="AV124" s="9">
        <v>0</v>
      </c>
      <c r="AW124" s="14">
        <v>0</v>
      </c>
      <c r="AX124" s="9">
        <v>0</v>
      </c>
      <c r="AY124" s="14">
        <v>0</v>
      </c>
      <c r="AZ124" s="9">
        <v>0</v>
      </c>
      <c r="BA124" s="14">
        <v>0</v>
      </c>
      <c r="BB124" s="9">
        <v>0</v>
      </c>
      <c r="BC124" s="14">
        <f>+AD124+AQ124+AS124+AU124+AW124+AY124-BA124</f>
        <v>6418860</v>
      </c>
      <c r="BD124" s="11">
        <v>0</v>
      </c>
      <c r="BE124" s="9">
        <v>0</v>
      </c>
      <c r="BF124" s="11">
        <v>0</v>
      </c>
      <c r="BG124" s="8">
        <v>0</v>
      </c>
      <c r="BH124" s="11">
        <v>0</v>
      </c>
      <c r="BI124" s="9">
        <v>0</v>
      </c>
      <c r="BJ124" s="11">
        <v>0</v>
      </c>
      <c r="BK124" s="4">
        <v>0</v>
      </c>
      <c r="BL124" s="11">
        <f>+BD124+BF124+BH124+BJ124+AN124</f>
        <v>61</v>
      </c>
    </row>
    <row r="125" spans="1:64" x14ac:dyDescent="0.25">
      <c r="A125" s="11" t="s">
        <v>295</v>
      </c>
      <c r="B125" s="11">
        <v>86</v>
      </c>
      <c r="C125" s="11" t="s">
        <v>59</v>
      </c>
      <c r="D125" s="11" t="s">
        <v>1113</v>
      </c>
      <c r="E125" s="11" t="s">
        <v>1114</v>
      </c>
      <c r="F125" s="11" t="s">
        <v>701</v>
      </c>
      <c r="G125" s="9">
        <v>43916</v>
      </c>
      <c r="H125" s="11" t="s">
        <v>298</v>
      </c>
      <c r="I125" s="11" t="s">
        <v>299</v>
      </c>
      <c r="J125" s="11" t="s">
        <v>243</v>
      </c>
      <c r="K125" s="11" t="s">
        <v>1115</v>
      </c>
      <c r="L125" s="11" t="s">
        <v>770</v>
      </c>
      <c r="M125" s="11" t="s">
        <v>771</v>
      </c>
      <c r="N125" s="14">
        <v>84452409</v>
      </c>
      <c r="O125" s="11">
        <v>21620</v>
      </c>
      <c r="P125" s="11" t="s">
        <v>754</v>
      </c>
      <c r="Q125" s="11" t="s">
        <v>69</v>
      </c>
      <c r="R125" s="11" t="s">
        <v>70</v>
      </c>
      <c r="S125" s="11" t="s">
        <v>1116</v>
      </c>
      <c r="T125" s="11" t="s">
        <v>617</v>
      </c>
      <c r="U125" s="9">
        <v>43924</v>
      </c>
      <c r="V125" s="11" t="s">
        <v>348</v>
      </c>
      <c r="W125" s="11" t="s">
        <v>74</v>
      </c>
      <c r="X125" s="11" t="s">
        <v>75</v>
      </c>
      <c r="Y125" s="11" t="s">
        <v>1107</v>
      </c>
      <c r="Z125" s="11">
        <v>901349538</v>
      </c>
      <c r="AA125" s="11"/>
      <c r="AB125" s="11">
        <v>105120</v>
      </c>
      <c r="AC125" s="9">
        <v>43924</v>
      </c>
      <c r="AD125" s="14">
        <v>26275200</v>
      </c>
      <c r="AE125" s="14">
        <v>0</v>
      </c>
      <c r="AF125" s="14">
        <v>0</v>
      </c>
      <c r="AG125" s="14">
        <v>0</v>
      </c>
      <c r="AH125" s="14">
        <v>26275200</v>
      </c>
      <c r="AI125" s="11" t="s">
        <v>109</v>
      </c>
      <c r="AJ125" s="9">
        <v>43929</v>
      </c>
      <c r="AK125" s="11" t="s">
        <v>350</v>
      </c>
      <c r="AL125" s="9">
        <v>43924</v>
      </c>
      <c r="AM125" s="9">
        <v>43985</v>
      </c>
      <c r="AN125" s="11">
        <v>61</v>
      </c>
      <c r="AO125" s="11" t="s">
        <v>1108</v>
      </c>
      <c r="AP125" s="11">
        <v>79292555</v>
      </c>
      <c r="AQ125" s="14">
        <v>0</v>
      </c>
      <c r="AR125" s="9">
        <v>0</v>
      </c>
      <c r="AS125" s="14">
        <v>0</v>
      </c>
      <c r="AT125" s="9">
        <v>0</v>
      </c>
      <c r="AU125" s="14">
        <v>0</v>
      </c>
      <c r="AV125" s="9">
        <v>0</v>
      </c>
      <c r="AW125" s="14">
        <v>0</v>
      </c>
      <c r="AX125" s="9">
        <v>0</v>
      </c>
      <c r="AY125" s="14">
        <v>0</v>
      </c>
      <c r="AZ125" s="9">
        <v>0</v>
      </c>
      <c r="BA125" s="14">
        <v>0</v>
      </c>
      <c r="BB125" s="9">
        <v>0</v>
      </c>
      <c r="BC125" s="14">
        <f>+AD125+AQ125+AS125+AU125+AW125+AY125-BA125</f>
        <v>26275200</v>
      </c>
      <c r="BD125" s="11">
        <v>0</v>
      </c>
      <c r="BE125" s="9">
        <v>0</v>
      </c>
      <c r="BF125" s="11">
        <v>0</v>
      </c>
      <c r="BG125" s="8">
        <v>0</v>
      </c>
      <c r="BH125" s="11">
        <v>0</v>
      </c>
      <c r="BI125" s="9">
        <v>0</v>
      </c>
      <c r="BJ125" s="11">
        <v>0</v>
      </c>
      <c r="BK125" s="4">
        <v>0</v>
      </c>
      <c r="BL125" s="11">
        <f>+BD125+BF125+BH125+BJ125+AN125</f>
        <v>61</v>
      </c>
    </row>
    <row r="126" spans="1:64" x14ac:dyDescent="0.25">
      <c r="A126" s="11" t="s">
        <v>295</v>
      </c>
      <c r="B126" s="11">
        <v>86</v>
      </c>
      <c r="C126" s="11" t="s">
        <v>59</v>
      </c>
      <c r="D126" s="11" t="s">
        <v>1117</v>
      </c>
      <c r="E126" s="11" t="s">
        <v>1118</v>
      </c>
      <c r="F126" s="11" t="s">
        <v>701</v>
      </c>
      <c r="G126" s="9">
        <v>43916</v>
      </c>
      <c r="H126" s="11" t="s">
        <v>298</v>
      </c>
      <c r="I126" s="11" t="s">
        <v>299</v>
      </c>
      <c r="J126" s="11" t="s">
        <v>243</v>
      </c>
      <c r="K126" s="11" t="s">
        <v>1119</v>
      </c>
      <c r="L126" s="11" t="s">
        <v>770</v>
      </c>
      <c r="M126" s="11" t="s">
        <v>771</v>
      </c>
      <c r="N126" s="14">
        <v>84452409</v>
      </c>
      <c r="O126" s="11">
        <v>21620</v>
      </c>
      <c r="P126" s="11" t="s">
        <v>754</v>
      </c>
      <c r="Q126" s="11" t="s">
        <v>69</v>
      </c>
      <c r="R126" s="11" t="s">
        <v>70</v>
      </c>
      <c r="S126" s="11" t="s">
        <v>1120</v>
      </c>
      <c r="T126" s="11" t="s">
        <v>617</v>
      </c>
      <c r="U126" s="9">
        <v>43924</v>
      </c>
      <c r="V126" s="11" t="s">
        <v>348</v>
      </c>
      <c r="W126" s="11" t="s">
        <v>74</v>
      </c>
      <c r="X126" s="11" t="s">
        <v>75</v>
      </c>
      <c r="Y126" s="11" t="s">
        <v>1121</v>
      </c>
      <c r="Z126" s="11">
        <v>805018905</v>
      </c>
      <c r="AA126" s="11">
        <v>1</v>
      </c>
      <c r="AB126" s="11">
        <v>105020</v>
      </c>
      <c r="AC126" s="9">
        <v>43924</v>
      </c>
      <c r="AD126" s="14">
        <v>22575115.129999999</v>
      </c>
      <c r="AE126" s="14">
        <v>0</v>
      </c>
      <c r="AF126" s="14">
        <v>0</v>
      </c>
      <c r="AG126" s="14">
        <v>0</v>
      </c>
      <c r="AH126" s="14">
        <v>22575115.129999999</v>
      </c>
      <c r="AI126" s="11" t="s">
        <v>109</v>
      </c>
      <c r="AJ126" s="9" t="s">
        <v>1122</v>
      </c>
      <c r="AK126" s="11" t="s">
        <v>350</v>
      </c>
      <c r="AL126" s="9">
        <v>43924</v>
      </c>
      <c r="AM126" s="9">
        <v>43985</v>
      </c>
      <c r="AN126" s="11">
        <v>61</v>
      </c>
      <c r="AO126" s="11" t="s">
        <v>1108</v>
      </c>
      <c r="AP126" s="11">
        <v>79292555</v>
      </c>
      <c r="AQ126" s="14">
        <v>0</v>
      </c>
      <c r="AR126" s="9">
        <v>0</v>
      </c>
      <c r="AS126" s="14">
        <v>0</v>
      </c>
      <c r="AT126" s="9">
        <v>0</v>
      </c>
      <c r="AU126" s="14">
        <v>0</v>
      </c>
      <c r="AV126" s="9">
        <v>0</v>
      </c>
      <c r="AW126" s="14">
        <v>0</v>
      </c>
      <c r="AX126" s="9">
        <v>0</v>
      </c>
      <c r="AY126" s="14">
        <v>0</v>
      </c>
      <c r="AZ126" s="9">
        <v>0</v>
      </c>
      <c r="BA126" s="14">
        <v>0</v>
      </c>
      <c r="BB126" s="9">
        <v>0</v>
      </c>
      <c r="BC126" s="14">
        <f>+AD126+AQ126+AS126+AU126+AW126+AY126-BA126</f>
        <v>22575115.129999999</v>
      </c>
      <c r="BD126" s="11">
        <v>0</v>
      </c>
      <c r="BE126" s="9">
        <v>0</v>
      </c>
      <c r="BF126" s="11">
        <v>0</v>
      </c>
      <c r="BG126" s="8">
        <v>0</v>
      </c>
      <c r="BH126" s="11">
        <v>0</v>
      </c>
      <c r="BI126" s="9">
        <v>0</v>
      </c>
      <c r="BJ126" s="11">
        <v>0</v>
      </c>
      <c r="BK126" s="4">
        <v>0</v>
      </c>
      <c r="BL126" s="11">
        <f>+BD126+BF126+BH126+BJ126+AN126</f>
        <v>61</v>
      </c>
    </row>
    <row r="127" spans="1:64" x14ac:dyDescent="0.25">
      <c r="A127" s="11" t="s">
        <v>58</v>
      </c>
      <c r="B127" s="11">
        <v>73</v>
      </c>
      <c r="C127" s="11" t="s">
        <v>98</v>
      </c>
      <c r="D127" s="11" t="s">
        <v>772</v>
      </c>
      <c r="E127" s="11" t="s">
        <v>773</v>
      </c>
      <c r="F127" s="11" t="str">
        <f>TEXT(G127,"mmmm")</f>
        <v>marzo</v>
      </c>
      <c r="G127" s="13">
        <v>43917</v>
      </c>
      <c r="H127" s="11" t="s">
        <v>63</v>
      </c>
      <c r="I127" s="11" t="s">
        <v>64</v>
      </c>
      <c r="J127" s="11" t="s">
        <v>65</v>
      </c>
      <c r="K127" s="15" t="s">
        <v>774</v>
      </c>
      <c r="L127" s="11">
        <v>78181502</v>
      </c>
      <c r="M127" s="11" t="s">
        <v>67</v>
      </c>
      <c r="N127" s="14">
        <v>7000000</v>
      </c>
      <c r="O127" s="11">
        <v>29420</v>
      </c>
      <c r="P127" s="11" t="s">
        <v>578</v>
      </c>
      <c r="Q127" s="11" t="s">
        <v>358</v>
      </c>
      <c r="R127" s="11" t="s">
        <v>78</v>
      </c>
      <c r="S127" s="11" t="s">
        <v>78</v>
      </c>
      <c r="T127" s="11" t="str">
        <f>TEXT(U127,"mmmm")</f>
        <v>enero</v>
      </c>
      <c r="U127" s="13">
        <v>0</v>
      </c>
      <c r="V127" s="11" t="s">
        <v>78</v>
      </c>
      <c r="W127" s="11" t="s">
        <v>78</v>
      </c>
      <c r="X127" s="11" t="s">
        <v>78</v>
      </c>
      <c r="Y127" s="11" t="s">
        <v>78</v>
      </c>
      <c r="Z127" s="11" t="s">
        <v>78</v>
      </c>
      <c r="AA127" s="11" t="s">
        <v>78</v>
      </c>
      <c r="AB127" s="11" t="s">
        <v>78</v>
      </c>
      <c r="AC127" s="9">
        <v>0</v>
      </c>
      <c r="AD127" s="14">
        <v>0</v>
      </c>
      <c r="AE127" s="14">
        <v>0</v>
      </c>
      <c r="AF127" s="14">
        <v>0</v>
      </c>
      <c r="AG127" s="14">
        <v>0</v>
      </c>
      <c r="AH127" s="14">
        <f>+AD127+AE127+AF127+AG127</f>
        <v>0</v>
      </c>
      <c r="AI127" s="11" t="s">
        <v>78</v>
      </c>
      <c r="AJ127" s="9">
        <v>0</v>
      </c>
      <c r="AK127" s="11" t="s">
        <v>78</v>
      </c>
      <c r="AL127" s="9">
        <v>0</v>
      </c>
      <c r="AM127" s="9">
        <v>0</v>
      </c>
      <c r="AN127" s="22">
        <f>+AM127-AL127</f>
        <v>0</v>
      </c>
      <c r="AO127" s="11" t="s">
        <v>78</v>
      </c>
      <c r="AP127" s="11" t="s">
        <v>78</v>
      </c>
      <c r="AQ127" s="14">
        <v>0</v>
      </c>
      <c r="AR127" s="9">
        <v>0</v>
      </c>
      <c r="AS127" s="14">
        <v>0</v>
      </c>
      <c r="AT127" s="9">
        <v>0</v>
      </c>
      <c r="AU127" s="14">
        <v>0</v>
      </c>
      <c r="AV127" s="9">
        <v>0</v>
      </c>
      <c r="AW127" s="14">
        <v>0</v>
      </c>
      <c r="AX127" s="9">
        <v>0</v>
      </c>
      <c r="AY127" s="14">
        <v>0</v>
      </c>
      <c r="AZ127" s="9">
        <v>0</v>
      </c>
      <c r="BA127" s="14">
        <v>0</v>
      </c>
      <c r="BB127" s="9">
        <v>0</v>
      </c>
      <c r="BC127" s="14">
        <f>+AD127+AQ127+AS127+AU127+AW127+AY127-BA127</f>
        <v>0</v>
      </c>
      <c r="BD127" s="11">
        <v>0</v>
      </c>
      <c r="BE127" s="9">
        <v>0</v>
      </c>
      <c r="BF127" s="11">
        <v>0</v>
      </c>
      <c r="BG127" s="8">
        <v>0</v>
      </c>
      <c r="BH127" s="11">
        <v>0</v>
      </c>
      <c r="BI127" s="9">
        <v>0</v>
      </c>
      <c r="BJ127" s="11">
        <v>0</v>
      </c>
      <c r="BK127" s="4">
        <v>0</v>
      </c>
      <c r="BL127" s="11">
        <f>+BD127+BF127+BH127+BJ127+AN127</f>
        <v>0</v>
      </c>
    </row>
    <row r="128" spans="1:64" x14ac:dyDescent="0.25">
      <c r="A128" s="11" t="s">
        <v>58</v>
      </c>
      <c r="B128" s="11">
        <v>203</v>
      </c>
      <c r="C128" s="11" t="s">
        <v>59</v>
      </c>
      <c r="D128" s="11" t="s">
        <v>778</v>
      </c>
      <c r="E128" s="11" t="s">
        <v>779</v>
      </c>
      <c r="F128" s="11" t="str">
        <f>TEXT(G128,"mmmm")</f>
        <v>marzo</v>
      </c>
      <c r="G128" s="13">
        <v>43917</v>
      </c>
      <c r="H128" s="11" t="s">
        <v>114</v>
      </c>
      <c r="I128" s="11" t="s">
        <v>780</v>
      </c>
      <c r="J128" s="11" t="s">
        <v>243</v>
      </c>
      <c r="K128" s="15" t="s">
        <v>781</v>
      </c>
      <c r="L128" s="11" t="s">
        <v>782</v>
      </c>
      <c r="M128" s="11" t="s">
        <v>783</v>
      </c>
      <c r="N128" s="14">
        <v>189495600</v>
      </c>
      <c r="O128" s="11">
        <v>30020</v>
      </c>
      <c r="P128" s="11" t="s">
        <v>784</v>
      </c>
      <c r="Q128" s="11" t="s">
        <v>69</v>
      </c>
      <c r="R128" s="11" t="s">
        <v>70</v>
      </c>
      <c r="S128" s="11" t="s">
        <v>1067</v>
      </c>
      <c r="T128" s="11" t="str">
        <f>TEXT(U128,"mmmm")</f>
        <v>abril</v>
      </c>
      <c r="U128" s="13">
        <v>43922</v>
      </c>
      <c r="V128" s="11" t="s">
        <v>91</v>
      </c>
      <c r="W128" s="11" t="s">
        <v>74</v>
      </c>
      <c r="X128" s="11" t="s">
        <v>75</v>
      </c>
      <c r="Y128" s="11" t="s">
        <v>1068</v>
      </c>
      <c r="Z128" s="11">
        <v>900783422</v>
      </c>
      <c r="AA128" s="11">
        <v>9</v>
      </c>
      <c r="AB128" s="11">
        <v>100720</v>
      </c>
      <c r="AC128" s="9">
        <v>43922</v>
      </c>
      <c r="AD128" s="14">
        <v>189500000</v>
      </c>
      <c r="AE128" s="14">
        <v>0</v>
      </c>
      <c r="AF128" s="14">
        <v>0</v>
      </c>
      <c r="AG128" s="14">
        <v>0</v>
      </c>
      <c r="AH128" s="14">
        <v>189500000</v>
      </c>
      <c r="AI128" s="11" t="s">
        <v>77</v>
      </c>
      <c r="AJ128" s="9">
        <v>0</v>
      </c>
      <c r="AK128" s="11" t="s">
        <v>78</v>
      </c>
      <c r="AL128" s="9">
        <v>43922</v>
      </c>
      <c r="AM128" s="9">
        <v>43936</v>
      </c>
      <c r="AN128" s="22">
        <v>14</v>
      </c>
      <c r="AO128" s="11" t="s">
        <v>1069</v>
      </c>
      <c r="AP128" s="11">
        <v>53907500</v>
      </c>
      <c r="AQ128" s="14">
        <v>0</v>
      </c>
      <c r="AR128" s="9">
        <v>0</v>
      </c>
      <c r="AS128" s="14">
        <v>0</v>
      </c>
      <c r="AT128" s="9">
        <v>0</v>
      </c>
      <c r="AU128" s="14">
        <v>0</v>
      </c>
      <c r="AV128" s="9">
        <v>0</v>
      </c>
      <c r="AW128" s="14">
        <v>0</v>
      </c>
      <c r="AX128" s="9">
        <v>0</v>
      </c>
      <c r="AY128" s="14">
        <v>0</v>
      </c>
      <c r="AZ128" s="9">
        <v>0</v>
      </c>
      <c r="BA128" s="14">
        <v>0</v>
      </c>
      <c r="BB128" s="9">
        <v>0</v>
      </c>
      <c r="BC128" s="14">
        <v>189500000</v>
      </c>
      <c r="BD128" s="11">
        <v>5</v>
      </c>
      <c r="BE128" s="9">
        <v>43941</v>
      </c>
      <c r="BF128" s="11">
        <v>10</v>
      </c>
      <c r="BG128" s="8">
        <v>43941</v>
      </c>
      <c r="BH128" s="11">
        <v>0</v>
      </c>
      <c r="BI128" s="9">
        <v>0</v>
      </c>
      <c r="BJ128" s="11">
        <v>0</v>
      </c>
      <c r="BK128" s="4">
        <v>0</v>
      </c>
      <c r="BL128" s="11">
        <v>29</v>
      </c>
    </row>
    <row r="129" spans="1:64" x14ac:dyDescent="0.25">
      <c r="A129" s="11" t="s">
        <v>58</v>
      </c>
      <c r="B129" s="11">
        <v>74</v>
      </c>
      <c r="C129" s="11" t="s">
        <v>98</v>
      </c>
      <c r="D129" s="11" t="s">
        <v>775</v>
      </c>
      <c r="E129" s="11" t="s">
        <v>776</v>
      </c>
      <c r="F129" s="11" t="str">
        <f>TEXT(G129,"mmmm")</f>
        <v>marzo</v>
      </c>
      <c r="G129" s="13">
        <v>43917</v>
      </c>
      <c r="H129" s="11" t="s">
        <v>63</v>
      </c>
      <c r="I129" s="11" t="s">
        <v>64</v>
      </c>
      <c r="J129" s="11" t="s">
        <v>65</v>
      </c>
      <c r="K129" s="15" t="s">
        <v>777</v>
      </c>
      <c r="L129" s="11">
        <v>78181502</v>
      </c>
      <c r="M129" s="11" t="s">
        <v>67</v>
      </c>
      <c r="N129" s="14">
        <v>39500000</v>
      </c>
      <c r="O129" s="11">
        <v>28920</v>
      </c>
      <c r="P129" s="11" t="s">
        <v>578</v>
      </c>
      <c r="Q129" s="11" t="s">
        <v>358</v>
      </c>
      <c r="R129" s="11" t="s">
        <v>78</v>
      </c>
      <c r="S129" s="11" t="s">
        <v>78</v>
      </c>
      <c r="T129" s="11" t="str">
        <f>TEXT(U129,"mmmm")</f>
        <v>enero</v>
      </c>
      <c r="U129" s="13">
        <v>0</v>
      </c>
      <c r="V129" s="11" t="s">
        <v>78</v>
      </c>
      <c r="W129" s="11" t="s">
        <v>78</v>
      </c>
      <c r="X129" s="11" t="s">
        <v>78</v>
      </c>
      <c r="Y129" s="11" t="s">
        <v>78</v>
      </c>
      <c r="Z129" s="11" t="s">
        <v>78</v>
      </c>
      <c r="AA129" s="11" t="s">
        <v>78</v>
      </c>
      <c r="AB129" s="11" t="s">
        <v>78</v>
      </c>
      <c r="AC129" s="9">
        <v>0</v>
      </c>
      <c r="AD129" s="14">
        <v>0</v>
      </c>
      <c r="AE129" s="14">
        <v>0</v>
      </c>
      <c r="AF129" s="14">
        <v>0</v>
      </c>
      <c r="AG129" s="14">
        <v>0</v>
      </c>
      <c r="AH129" s="14">
        <f>+AD129+AE129+AF129+AG129</f>
        <v>0</v>
      </c>
      <c r="AI129" s="11" t="s">
        <v>78</v>
      </c>
      <c r="AJ129" s="9">
        <v>0</v>
      </c>
      <c r="AK129" s="11" t="s">
        <v>78</v>
      </c>
      <c r="AL129" s="9">
        <v>0</v>
      </c>
      <c r="AM129" s="9">
        <v>0</v>
      </c>
      <c r="AN129" s="22">
        <f>+AM129-AL129</f>
        <v>0</v>
      </c>
      <c r="AO129" s="11" t="s">
        <v>78</v>
      </c>
      <c r="AP129" s="11" t="s">
        <v>78</v>
      </c>
      <c r="AQ129" s="14">
        <v>0</v>
      </c>
      <c r="AR129" s="9">
        <v>0</v>
      </c>
      <c r="AS129" s="14">
        <v>0</v>
      </c>
      <c r="AT129" s="9">
        <v>0</v>
      </c>
      <c r="AU129" s="14">
        <v>0</v>
      </c>
      <c r="AV129" s="9">
        <v>0</v>
      </c>
      <c r="AW129" s="14">
        <v>0</v>
      </c>
      <c r="AX129" s="9">
        <v>0</v>
      </c>
      <c r="AY129" s="14">
        <v>0</v>
      </c>
      <c r="AZ129" s="9">
        <v>0</v>
      </c>
      <c r="BA129" s="14">
        <v>0</v>
      </c>
      <c r="BB129" s="9">
        <v>0</v>
      </c>
      <c r="BC129" s="14">
        <f>+AD129+AQ129+AS129+AU129+AW129+AY129-BA129</f>
        <v>0</v>
      </c>
      <c r="BD129" s="11">
        <v>0</v>
      </c>
      <c r="BE129" s="9">
        <v>0</v>
      </c>
      <c r="BF129" s="11">
        <v>0</v>
      </c>
      <c r="BG129" s="8">
        <v>0</v>
      </c>
      <c r="BH129" s="11">
        <v>0</v>
      </c>
      <c r="BI129" s="9">
        <v>0</v>
      </c>
      <c r="BJ129" s="11">
        <v>0</v>
      </c>
      <c r="BK129" s="4">
        <v>0</v>
      </c>
      <c r="BL129" s="11">
        <f>+BD129+BF129+BH129+BJ129+AN129</f>
        <v>0</v>
      </c>
    </row>
    <row r="130" spans="1:64" x14ac:dyDescent="0.25">
      <c r="A130" s="11" t="s">
        <v>58</v>
      </c>
      <c r="B130" s="11">
        <v>85</v>
      </c>
      <c r="C130" s="11" t="s">
        <v>98</v>
      </c>
      <c r="D130" s="11" t="s">
        <v>785</v>
      </c>
      <c r="E130" s="11" t="s">
        <v>786</v>
      </c>
      <c r="F130" s="11" t="str">
        <f>TEXT(G130,"mmmm")</f>
        <v>marzo</v>
      </c>
      <c r="G130" s="13">
        <v>43920</v>
      </c>
      <c r="H130" s="11" t="s">
        <v>114</v>
      </c>
      <c r="I130" s="11" t="s">
        <v>218</v>
      </c>
      <c r="J130" s="11" t="s">
        <v>236</v>
      </c>
      <c r="K130" s="15" t="s">
        <v>787</v>
      </c>
      <c r="L130" s="11">
        <v>24141500</v>
      </c>
      <c r="M130" s="11" t="s">
        <v>788</v>
      </c>
      <c r="N130" s="14">
        <v>50000000</v>
      </c>
      <c r="O130" s="11">
        <v>23920</v>
      </c>
      <c r="P130" s="11" t="s">
        <v>789</v>
      </c>
      <c r="Q130" s="11" t="s">
        <v>358</v>
      </c>
      <c r="R130" s="11" t="s">
        <v>78</v>
      </c>
      <c r="S130" s="11" t="s">
        <v>78</v>
      </c>
      <c r="T130" s="11" t="str">
        <f>TEXT(U130,"mmmm")</f>
        <v>enero</v>
      </c>
      <c r="U130" s="13">
        <v>0</v>
      </c>
      <c r="V130" s="11" t="s">
        <v>78</v>
      </c>
      <c r="W130" s="11" t="s">
        <v>78</v>
      </c>
      <c r="X130" s="11" t="s">
        <v>78</v>
      </c>
      <c r="Y130" s="11" t="s">
        <v>78</v>
      </c>
      <c r="Z130" s="11" t="s">
        <v>78</v>
      </c>
      <c r="AA130" s="11" t="s">
        <v>78</v>
      </c>
      <c r="AB130" s="11" t="s">
        <v>78</v>
      </c>
      <c r="AC130" s="9">
        <v>0</v>
      </c>
      <c r="AD130" s="14">
        <v>0</v>
      </c>
      <c r="AE130" s="14">
        <v>0</v>
      </c>
      <c r="AF130" s="14">
        <v>0</v>
      </c>
      <c r="AG130" s="14">
        <v>0</v>
      </c>
      <c r="AH130" s="14">
        <f>+AD130+AE130+AF130+AG130</f>
        <v>0</v>
      </c>
      <c r="AI130" s="11" t="s">
        <v>78</v>
      </c>
      <c r="AJ130" s="9">
        <v>0</v>
      </c>
      <c r="AK130" s="11" t="s">
        <v>78</v>
      </c>
      <c r="AL130" s="9">
        <v>0</v>
      </c>
      <c r="AM130" s="9">
        <v>0</v>
      </c>
      <c r="AN130" s="22">
        <f>+AM130-AL130</f>
        <v>0</v>
      </c>
      <c r="AO130" s="11" t="s">
        <v>78</v>
      </c>
      <c r="AP130" s="11" t="s">
        <v>78</v>
      </c>
      <c r="AQ130" s="14">
        <v>0</v>
      </c>
      <c r="AR130" s="9">
        <v>0</v>
      </c>
      <c r="AS130" s="14">
        <v>0</v>
      </c>
      <c r="AT130" s="9">
        <v>0</v>
      </c>
      <c r="AU130" s="14">
        <v>0</v>
      </c>
      <c r="AV130" s="9">
        <v>0</v>
      </c>
      <c r="AW130" s="14">
        <v>0</v>
      </c>
      <c r="AX130" s="9">
        <v>0</v>
      </c>
      <c r="AY130" s="14">
        <v>0</v>
      </c>
      <c r="AZ130" s="9">
        <v>0</v>
      </c>
      <c r="BA130" s="14">
        <v>0</v>
      </c>
      <c r="BB130" s="9">
        <v>0</v>
      </c>
      <c r="BC130" s="14">
        <f>+AD130+AQ130+AS130+AU130+AW130+AY130-BA130</f>
        <v>0</v>
      </c>
      <c r="BD130" s="11">
        <v>0</v>
      </c>
      <c r="BE130" s="9">
        <v>0</v>
      </c>
      <c r="BF130" s="11">
        <v>0</v>
      </c>
      <c r="BG130" s="8">
        <v>0</v>
      </c>
      <c r="BH130" s="11">
        <v>0</v>
      </c>
      <c r="BI130" s="9">
        <v>0</v>
      </c>
      <c r="BJ130" s="11">
        <v>0</v>
      </c>
      <c r="BK130" s="4">
        <v>0</v>
      </c>
      <c r="BL130" s="11">
        <f>+BD130+BF130+BH130+BJ130+AN130</f>
        <v>0</v>
      </c>
    </row>
    <row r="131" spans="1:64" x14ac:dyDescent="0.25">
      <c r="A131" s="11" t="s">
        <v>58</v>
      </c>
      <c r="B131" s="11">
        <v>142</v>
      </c>
      <c r="C131" s="11" t="s">
        <v>98</v>
      </c>
      <c r="D131" s="11" t="s">
        <v>790</v>
      </c>
      <c r="E131" s="11" t="s">
        <v>791</v>
      </c>
      <c r="F131" s="11" t="str">
        <f>TEXT(G131,"mmmm")</f>
        <v>marzo</v>
      </c>
      <c r="G131" s="13">
        <v>43920</v>
      </c>
      <c r="H131" s="11" t="s">
        <v>63</v>
      </c>
      <c r="I131" s="11" t="s">
        <v>64</v>
      </c>
      <c r="J131" s="11" t="s">
        <v>85</v>
      </c>
      <c r="K131" s="15" t="s">
        <v>792</v>
      </c>
      <c r="L131" s="11">
        <v>81112500</v>
      </c>
      <c r="M131" s="11" t="s">
        <v>793</v>
      </c>
      <c r="N131" s="14">
        <v>23838913</v>
      </c>
      <c r="O131" s="11">
        <v>30320</v>
      </c>
      <c r="P131" s="11" t="s">
        <v>88</v>
      </c>
      <c r="Q131" s="11" t="s">
        <v>358</v>
      </c>
      <c r="R131" s="11" t="s">
        <v>78</v>
      </c>
      <c r="S131" s="11" t="s">
        <v>78</v>
      </c>
      <c r="T131" s="11" t="str">
        <f>TEXT(U131,"mmmm")</f>
        <v>enero</v>
      </c>
      <c r="U131" s="13">
        <v>0</v>
      </c>
      <c r="V131" s="11" t="s">
        <v>78</v>
      </c>
      <c r="W131" s="11" t="s">
        <v>78</v>
      </c>
      <c r="X131" s="11" t="s">
        <v>78</v>
      </c>
      <c r="Y131" s="11" t="s">
        <v>78</v>
      </c>
      <c r="Z131" s="11" t="s">
        <v>78</v>
      </c>
      <c r="AA131" s="11" t="s">
        <v>78</v>
      </c>
      <c r="AB131" s="11" t="s">
        <v>78</v>
      </c>
      <c r="AC131" s="9">
        <v>0</v>
      </c>
      <c r="AD131" s="14">
        <v>0</v>
      </c>
      <c r="AE131" s="14">
        <v>0</v>
      </c>
      <c r="AF131" s="14">
        <v>0</v>
      </c>
      <c r="AG131" s="14">
        <v>0</v>
      </c>
      <c r="AH131" s="14">
        <f>+AD131+AE131+AF131+AG131</f>
        <v>0</v>
      </c>
      <c r="AI131" s="11" t="s">
        <v>78</v>
      </c>
      <c r="AJ131" s="9">
        <v>0</v>
      </c>
      <c r="AK131" s="11" t="s">
        <v>78</v>
      </c>
      <c r="AL131" s="9">
        <v>0</v>
      </c>
      <c r="AM131" s="9">
        <v>0</v>
      </c>
      <c r="AN131" s="22">
        <f>+AM131-AL131</f>
        <v>0</v>
      </c>
      <c r="AO131" s="11" t="s">
        <v>78</v>
      </c>
      <c r="AP131" s="11" t="s">
        <v>78</v>
      </c>
      <c r="AQ131" s="14">
        <v>0</v>
      </c>
      <c r="AR131" s="9">
        <v>0</v>
      </c>
      <c r="AS131" s="14">
        <v>0</v>
      </c>
      <c r="AT131" s="9">
        <v>0</v>
      </c>
      <c r="AU131" s="14">
        <v>0</v>
      </c>
      <c r="AV131" s="9">
        <v>0</v>
      </c>
      <c r="AW131" s="14">
        <v>0</v>
      </c>
      <c r="AX131" s="9">
        <v>0</v>
      </c>
      <c r="AY131" s="14">
        <v>0</v>
      </c>
      <c r="AZ131" s="9">
        <v>0</v>
      </c>
      <c r="BA131" s="14">
        <v>0</v>
      </c>
      <c r="BB131" s="9">
        <v>0</v>
      </c>
      <c r="BC131" s="14">
        <f>+AD131+AQ131+AS131+AU131+AW131+AY131-BA131</f>
        <v>0</v>
      </c>
      <c r="BD131" s="11">
        <v>0</v>
      </c>
      <c r="BE131" s="9">
        <v>0</v>
      </c>
      <c r="BF131" s="11">
        <v>0</v>
      </c>
      <c r="BG131" s="8">
        <v>0</v>
      </c>
      <c r="BH131" s="11">
        <v>0</v>
      </c>
      <c r="BI131" s="9">
        <v>0</v>
      </c>
      <c r="BJ131" s="11">
        <v>0</v>
      </c>
      <c r="BK131" s="4">
        <v>0</v>
      </c>
      <c r="BL131" s="11">
        <f>+BD131+BF131+BH131+BJ131+AN131</f>
        <v>0</v>
      </c>
    </row>
    <row r="132" spans="1:64" x14ac:dyDescent="0.25">
      <c r="A132" s="11" t="s">
        <v>58</v>
      </c>
      <c r="B132" s="11">
        <v>143</v>
      </c>
      <c r="C132" s="11" t="s">
        <v>59</v>
      </c>
      <c r="D132" s="11" t="s">
        <v>798</v>
      </c>
      <c r="E132" s="11" t="s">
        <v>799</v>
      </c>
      <c r="F132" s="11" t="str">
        <f>TEXT(G132,"mmmm")</f>
        <v>marzo</v>
      </c>
      <c r="G132" s="13">
        <v>43921</v>
      </c>
      <c r="H132" s="11" t="s">
        <v>114</v>
      </c>
      <c r="I132" s="11" t="s">
        <v>218</v>
      </c>
      <c r="J132" s="11" t="s">
        <v>85</v>
      </c>
      <c r="K132" s="15" t="s">
        <v>800</v>
      </c>
      <c r="L132" s="11">
        <v>81112306</v>
      </c>
      <c r="M132" s="11" t="s">
        <v>801</v>
      </c>
      <c r="N132" s="14">
        <v>9019704</v>
      </c>
      <c r="O132" s="11">
        <v>29320</v>
      </c>
      <c r="P132" s="11" t="s">
        <v>88</v>
      </c>
      <c r="Q132" s="11" t="s">
        <v>358</v>
      </c>
      <c r="R132" s="11" t="s">
        <v>78</v>
      </c>
      <c r="S132" s="11" t="s">
        <v>78</v>
      </c>
      <c r="T132" s="11" t="str">
        <f>TEXT(U132,"mmmm")</f>
        <v>enero</v>
      </c>
      <c r="U132" s="13">
        <v>0</v>
      </c>
      <c r="V132" s="11" t="s">
        <v>78</v>
      </c>
      <c r="W132" s="11" t="s">
        <v>78</v>
      </c>
      <c r="X132" s="11" t="s">
        <v>78</v>
      </c>
      <c r="Y132" s="11" t="s">
        <v>78</v>
      </c>
      <c r="Z132" s="11" t="s">
        <v>78</v>
      </c>
      <c r="AA132" s="11" t="s">
        <v>78</v>
      </c>
      <c r="AB132" s="11" t="s">
        <v>78</v>
      </c>
      <c r="AC132" s="9">
        <v>0</v>
      </c>
      <c r="AD132" s="14">
        <v>0</v>
      </c>
      <c r="AE132" s="14">
        <v>0</v>
      </c>
      <c r="AF132" s="14">
        <v>0</v>
      </c>
      <c r="AG132" s="14">
        <v>0</v>
      </c>
      <c r="AH132" s="14">
        <f>+AD132+AE132+AF132+AG132</f>
        <v>0</v>
      </c>
      <c r="AI132" s="11" t="s">
        <v>78</v>
      </c>
      <c r="AJ132" s="9">
        <v>0</v>
      </c>
      <c r="AK132" s="11" t="s">
        <v>78</v>
      </c>
      <c r="AL132" s="9">
        <v>0</v>
      </c>
      <c r="AM132" s="9">
        <v>0</v>
      </c>
      <c r="AN132" s="22">
        <f>+AM132-AL132</f>
        <v>0</v>
      </c>
      <c r="AO132" s="11" t="s">
        <v>78</v>
      </c>
      <c r="AP132" s="11" t="s">
        <v>78</v>
      </c>
      <c r="AQ132" s="14">
        <v>0</v>
      </c>
      <c r="AR132" s="9">
        <v>0</v>
      </c>
      <c r="AS132" s="14">
        <v>0</v>
      </c>
      <c r="AT132" s="9">
        <v>0</v>
      </c>
      <c r="AU132" s="14">
        <v>0</v>
      </c>
      <c r="AV132" s="9">
        <v>0</v>
      </c>
      <c r="AW132" s="14">
        <v>0</v>
      </c>
      <c r="AX132" s="9">
        <v>0</v>
      </c>
      <c r="AY132" s="14">
        <v>0</v>
      </c>
      <c r="AZ132" s="9">
        <v>0</v>
      </c>
      <c r="BA132" s="14">
        <v>0</v>
      </c>
      <c r="BB132" s="9">
        <v>0</v>
      </c>
      <c r="BC132" s="14">
        <f>+AD132+AQ132+AS132+AU132+AW132+AY132-BA132</f>
        <v>0</v>
      </c>
      <c r="BD132" s="11">
        <v>0</v>
      </c>
      <c r="BE132" s="9">
        <v>0</v>
      </c>
      <c r="BF132" s="11">
        <v>0</v>
      </c>
      <c r="BG132" s="8">
        <v>0</v>
      </c>
      <c r="BH132" s="11">
        <v>0</v>
      </c>
      <c r="BI132" s="9">
        <v>0</v>
      </c>
      <c r="BJ132" s="11">
        <v>0</v>
      </c>
      <c r="BK132" s="4">
        <v>0</v>
      </c>
      <c r="BL132" s="11">
        <f>+BD132+BF132+BH132+BJ132+AN132</f>
        <v>0</v>
      </c>
    </row>
    <row r="133" spans="1:64" x14ac:dyDescent="0.25">
      <c r="A133" s="11" t="s">
        <v>58</v>
      </c>
      <c r="B133" s="11">
        <v>141</v>
      </c>
      <c r="C133" s="11" t="s">
        <v>98</v>
      </c>
      <c r="D133" s="11" t="s">
        <v>794</v>
      </c>
      <c r="E133" s="11" t="s">
        <v>795</v>
      </c>
      <c r="F133" s="11" t="str">
        <f>TEXT(G133,"mmmm")</f>
        <v>marzo</v>
      </c>
      <c r="G133" s="13">
        <v>43921</v>
      </c>
      <c r="H133" s="11" t="s">
        <v>63</v>
      </c>
      <c r="I133" s="11" t="s">
        <v>64</v>
      </c>
      <c r="J133" s="11" t="s">
        <v>85</v>
      </c>
      <c r="K133" s="15" t="s">
        <v>796</v>
      </c>
      <c r="L133" s="11">
        <v>72103302</v>
      </c>
      <c r="M133" s="11" t="s">
        <v>797</v>
      </c>
      <c r="N133" s="14">
        <v>11550000</v>
      </c>
      <c r="O133" s="11">
        <v>30520</v>
      </c>
      <c r="P133" s="11" t="s">
        <v>88</v>
      </c>
      <c r="Q133" s="11" t="s">
        <v>358</v>
      </c>
      <c r="R133" s="11" t="s">
        <v>78</v>
      </c>
      <c r="S133" s="11" t="s">
        <v>78</v>
      </c>
      <c r="T133" s="11" t="str">
        <f>TEXT(U133,"mmmm")</f>
        <v>enero</v>
      </c>
      <c r="U133" s="13">
        <v>0</v>
      </c>
      <c r="V133" s="11" t="s">
        <v>78</v>
      </c>
      <c r="W133" s="11" t="s">
        <v>78</v>
      </c>
      <c r="X133" s="11" t="s">
        <v>78</v>
      </c>
      <c r="Y133" s="11" t="s">
        <v>78</v>
      </c>
      <c r="Z133" s="11" t="s">
        <v>78</v>
      </c>
      <c r="AA133" s="11" t="s">
        <v>78</v>
      </c>
      <c r="AB133" s="11" t="s">
        <v>78</v>
      </c>
      <c r="AC133" s="9">
        <v>0</v>
      </c>
      <c r="AD133" s="14">
        <v>0</v>
      </c>
      <c r="AE133" s="14">
        <v>0</v>
      </c>
      <c r="AF133" s="14">
        <v>0</v>
      </c>
      <c r="AG133" s="14">
        <v>0</v>
      </c>
      <c r="AH133" s="14">
        <f>+AD133+AE133+AF133+AG133</f>
        <v>0</v>
      </c>
      <c r="AI133" s="11" t="s">
        <v>78</v>
      </c>
      <c r="AJ133" s="9">
        <v>0</v>
      </c>
      <c r="AK133" s="11" t="s">
        <v>78</v>
      </c>
      <c r="AL133" s="9">
        <v>0</v>
      </c>
      <c r="AM133" s="9">
        <v>0</v>
      </c>
      <c r="AN133" s="22">
        <f>+AM133-AL133</f>
        <v>0</v>
      </c>
      <c r="AO133" s="11" t="s">
        <v>78</v>
      </c>
      <c r="AP133" s="11" t="s">
        <v>78</v>
      </c>
      <c r="AQ133" s="14">
        <v>0</v>
      </c>
      <c r="AR133" s="9">
        <v>0</v>
      </c>
      <c r="AS133" s="14">
        <v>0</v>
      </c>
      <c r="AT133" s="9">
        <v>0</v>
      </c>
      <c r="AU133" s="14">
        <v>0</v>
      </c>
      <c r="AV133" s="9">
        <v>0</v>
      </c>
      <c r="AW133" s="14">
        <v>0</v>
      </c>
      <c r="AX133" s="9">
        <v>0</v>
      </c>
      <c r="AY133" s="14">
        <v>0</v>
      </c>
      <c r="AZ133" s="9">
        <v>0</v>
      </c>
      <c r="BA133" s="14">
        <v>0</v>
      </c>
      <c r="BB133" s="9">
        <v>0</v>
      </c>
      <c r="BC133" s="14">
        <f>+AD133+AQ133+AS133+AU133+AW133+AY133-BA133</f>
        <v>0</v>
      </c>
      <c r="BD133" s="11">
        <v>0</v>
      </c>
      <c r="BE133" s="9">
        <v>0</v>
      </c>
      <c r="BF133" s="11">
        <v>0</v>
      </c>
      <c r="BG133" s="8">
        <v>0</v>
      </c>
      <c r="BH133" s="11">
        <v>0</v>
      </c>
      <c r="BI133" s="9">
        <v>0</v>
      </c>
      <c r="BJ133" s="11">
        <v>0</v>
      </c>
      <c r="BK133" s="4">
        <v>0</v>
      </c>
      <c r="BL133" s="11">
        <f>+BD133+BF133+BH133+BJ133+AN133</f>
        <v>0</v>
      </c>
    </row>
    <row r="134" spans="1:64" x14ac:dyDescent="0.25">
      <c r="A134" s="11" t="s">
        <v>58</v>
      </c>
      <c r="B134" s="11">
        <v>205</v>
      </c>
      <c r="C134" s="11" t="s">
        <v>184</v>
      </c>
      <c r="D134" s="11" t="s">
        <v>1022</v>
      </c>
      <c r="E134" s="11" t="s">
        <v>1023</v>
      </c>
      <c r="F134" s="11" t="str">
        <f>TEXT(G134,"mmmm")</f>
        <v>abril</v>
      </c>
      <c r="G134" s="9">
        <v>43935</v>
      </c>
      <c r="H134" s="11" t="s">
        <v>114</v>
      </c>
      <c r="I134" s="11" t="s">
        <v>218</v>
      </c>
      <c r="J134" s="11" t="s">
        <v>265</v>
      </c>
      <c r="K134" s="11" t="s">
        <v>1024</v>
      </c>
      <c r="L134" s="11">
        <v>80161500</v>
      </c>
      <c r="M134" s="11" t="s">
        <v>284</v>
      </c>
      <c r="N134" s="14">
        <v>56000000</v>
      </c>
      <c r="O134" s="11">
        <v>33920</v>
      </c>
      <c r="P134" s="11" t="s">
        <v>556</v>
      </c>
      <c r="Q134" s="11" t="s">
        <v>69</v>
      </c>
      <c r="R134" s="11" t="s">
        <v>70</v>
      </c>
      <c r="S134" s="11" t="s">
        <v>1025</v>
      </c>
      <c r="T134" s="11" t="str">
        <f>TEXT(U134,"mmmm")</f>
        <v>abril</v>
      </c>
      <c r="U134" s="13">
        <v>43937</v>
      </c>
      <c r="V134" s="11" t="s">
        <v>224</v>
      </c>
      <c r="W134" s="11" t="s">
        <v>74</v>
      </c>
      <c r="X134" s="11" t="s">
        <v>75</v>
      </c>
      <c r="Y134" s="11" t="s">
        <v>1026</v>
      </c>
      <c r="Z134" s="11">
        <v>14297554</v>
      </c>
      <c r="AA134" s="11"/>
      <c r="AB134" s="11">
        <v>112620</v>
      </c>
      <c r="AC134" s="9">
        <v>43938</v>
      </c>
      <c r="AD134" s="14">
        <v>56000000</v>
      </c>
      <c r="AE134" s="14">
        <v>0</v>
      </c>
      <c r="AF134" s="14">
        <v>0</v>
      </c>
      <c r="AG134" s="14">
        <v>0</v>
      </c>
      <c r="AH134" s="14">
        <f>+AD134+AE134+AF134+AG134</f>
        <v>56000000</v>
      </c>
      <c r="AI134" s="11" t="s">
        <v>78</v>
      </c>
      <c r="AJ134" s="9">
        <v>0</v>
      </c>
      <c r="AK134" s="11" t="s">
        <v>78</v>
      </c>
      <c r="AL134" s="9">
        <v>43937</v>
      </c>
      <c r="AM134" s="9">
        <v>44196</v>
      </c>
      <c r="AN134" s="22">
        <v>259</v>
      </c>
      <c r="AO134" s="48" t="s">
        <v>280</v>
      </c>
      <c r="AP134" s="48">
        <v>94486941</v>
      </c>
      <c r="AQ134" s="14">
        <v>0</v>
      </c>
      <c r="AR134" s="9">
        <v>0</v>
      </c>
      <c r="AS134" s="14">
        <v>0</v>
      </c>
      <c r="AT134" s="9">
        <v>0</v>
      </c>
      <c r="AU134" s="14">
        <v>0</v>
      </c>
      <c r="AV134" s="9">
        <v>0</v>
      </c>
      <c r="AW134" s="14">
        <v>0</v>
      </c>
      <c r="AX134" s="9">
        <v>0</v>
      </c>
      <c r="AY134" s="14">
        <v>0</v>
      </c>
      <c r="AZ134" s="9">
        <v>0</v>
      </c>
      <c r="BA134" s="14">
        <v>0</v>
      </c>
      <c r="BB134" s="9">
        <v>0</v>
      </c>
      <c r="BC134" s="14">
        <f>+AD134+AQ134+AS134+AU134+AW134+AY134-BA134</f>
        <v>56000000</v>
      </c>
      <c r="BD134" s="11">
        <v>0</v>
      </c>
      <c r="BE134" s="9">
        <v>0</v>
      </c>
      <c r="BF134" s="11">
        <v>0</v>
      </c>
      <c r="BG134" s="8">
        <v>0</v>
      </c>
      <c r="BH134" s="11">
        <v>0</v>
      </c>
      <c r="BI134" s="9">
        <v>0</v>
      </c>
      <c r="BJ134" s="11">
        <v>0</v>
      </c>
      <c r="BK134" s="4">
        <v>0</v>
      </c>
      <c r="BL134" s="11">
        <f>+BD134+BF134+BH134+BJ134+AN134</f>
        <v>259</v>
      </c>
    </row>
    <row r="135" spans="1:64" x14ac:dyDescent="0.25">
      <c r="A135" s="12" t="s">
        <v>58</v>
      </c>
      <c r="B135" s="12">
        <v>140</v>
      </c>
      <c r="C135" s="12" t="s">
        <v>59</v>
      </c>
      <c r="D135" s="12" t="s">
        <v>1070</v>
      </c>
      <c r="E135" s="12" t="s">
        <v>1071</v>
      </c>
      <c r="F135" s="11" t="str">
        <f>TEXT(G135,"mmmm")</f>
        <v>abril</v>
      </c>
      <c r="G135" s="49">
        <v>43936</v>
      </c>
      <c r="H135" s="12" t="s">
        <v>114</v>
      </c>
      <c r="I135" s="12" t="s">
        <v>218</v>
      </c>
      <c r="J135" s="12" t="s">
        <v>85</v>
      </c>
      <c r="K135" s="12" t="s">
        <v>1072</v>
      </c>
      <c r="L135" s="12" t="s">
        <v>1073</v>
      </c>
      <c r="M135" s="12" t="s">
        <v>1074</v>
      </c>
      <c r="N135" s="50">
        <v>21019500</v>
      </c>
      <c r="O135" s="12">
        <v>29720</v>
      </c>
      <c r="P135" s="12" t="s">
        <v>106</v>
      </c>
      <c r="Q135" s="12" t="s">
        <v>358</v>
      </c>
      <c r="R135" s="11" t="s">
        <v>78</v>
      </c>
      <c r="S135" s="11" t="s">
        <v>78</v>
      </c>
      <c r="T135" s="11" t="str">
        <f>TEXT(U135,"mmmm")</f>
        <v>enero</v>
      </c>
      <c r="U135" s="13">
        <v>0</v>
      </c>
      <c r="V135" s="11" t="s">
        <v>78</v>
      </c>
      <c r="W135" s="11" t="s">
        <v>78</v>
      </c>
      <c r="X135" s="11" t="s">
        <v>78</v>
      </c>
      <c r="Y135" s="11" t="s">
        <v>78</v>
      </c>
      <c r="Z135" s="11" t="s">
        <v>78</v>
      </c>
      <c r="AA135" s="11" t="s">
        <v>78</v>
      </c>
      <c r="AB135" s="11" t="s">
        <v>78</v>
      </c>
      <c r="AC135" s="9">
        <v>0</v>
      </c>
      <c r="AD135" s="14">
        <v>0</v>
      </c>
      <c r="AE135" s="14">
        <v>0</v>
      </c>
      <c r="AF135" s="14">
        <v>0</v>
      </c>
      <c r="AG135" s="14">
        <v>0</v>
      </c>
      <c r="AH135" s="14">
        <f>+AD135+AE135+AF135+AG135</f>
        <v>0</v>
      </c>
      <c r="AI135" s="11" t="s">
        <v>78</v>
      </c>
      <c r="AJ135" s="9">
        <v>0</v>
      </c>
      <c r="AK135" s="11" t="s">
        <v>78</v>
      </c>
      <c r="AL135" s="9">
        <v>0</v>
      </c>
      <c r="AM135" s="9">
        <v>0</v>
      </c>
      <c r="AN135" s="22">
        <f>+AM135-AL135</f>
        <v>0</v>
      </c>
      <c r="AO135" s="11" t="s">
        <v>78</v>
      </c>
      <c r="AP135" s="11" t="s">
        <v>78</v>
      </c>
      <c r="AQ135" s="14">
        <v>0</v>
      </c>
      <c r="AR135" s="9">
        <v>0</v>
      </c>
      <c r="AS135" s="14">
        <v>0</v>
      </c>
      <c r="AT135" s="9">
        <v>0</v>
      </c>
      <c r="AU135" s="14">
        <v>0</v>
      </c>
      <c r="AV135" s="9">
        <v>0</v>
      </c>
      <c r="AW135" s="14">
        <v>0</v>
      </c>
      <c r="AX135" s="9">
        <v>0</v>
      </c>
      <c r="AY135" s="14">
        <v>0</v>
      </c>
      <c r="AZ135" s="9">
        <v>0</v>
      </c>
      <c r="BA135" s="14">
        <v>0</v>
      </c>
      <c r="BB135" s="9">
        <v>0</v>
      </c>
      <c r="BC135" s="14">
        <f>+AD135+AQ135+AS135+AU135+AW135+AY135-BA135</f>
        <v>0</v>
      </c>
      <c r="BD135" s="11">
        <v>0</v>
      </c>
      <c r="BE135" s="9">
        <v>0</v>
      </c>
      <c r="BF135" s="11">
        <v>0</v>
      </c>
      <c r="BG135" s="8">
        <v>0</v>
      </c>
      <c r="BH135" s="11">
        <v>0</v>
      </c>
      <c r="BI135" s="9">
        <v>0</v>
      </c>
      <c r="BJ135" s="11">
        <v>0</v>
      </c>
      <c r="BK135" s="4">
        <v>0</v>
      </c>
      <c r="BL135" s="11">
        <f>+BD135+BF135+BH135+BJ135+AN135</f>
        <v>0</v>
      </c>
    </row>
    <row r="136" spans="1:64" x14ac:dyDescent="0.25">
      <c r="A136" s="12" t="s">
        <v>58</v>
      </c>
      <c r="B136" s="12">
        <v>123</v>
      </c>
      <c r="C136" s="12" t="s">
        <v>59</v>
      </c>
      <c r="D136" s="12" t="s">
        <v>1075</v>
      </c>
      <c r="E136" s="12" t="s">
        <v>1076</v>
      </c>
      <c r="F136" s="11" t="str">
        <f>TEXT(G136,"mmmm")</f>
        <v>abril</v>
      </c>
      <c r="G136" s="49">
        <v>43938</v>
      </c>
      <c r="H136" s="12" t="s">
        <v>114</v>
      </c>
      <c r="I136" s="12" t="s">
        <v>444</v>
      </c>
      <c r="J136" s="12" t="s">
        <v>65</v>
      </c>
      <c r="K136" s="12" t="s">
        <v>1077</v>
      </c>
      <c r="L136" s="12">
        <v>43233200</v>
      </c>
      <c r="M136" s="12" t="s">
        <v>1078</v>
      </c>
      <c r="N136" s="50">
        <v>39527040</v>
      </c>
      <c r="O136" s="12">
        <v>30720</v>
      </c>
      <c r="P136" s="12" t="s">
        <v>201</v>
      </c>
      <c r="Q136" s="12" t="s">
        <v>358</v>
      </c>
      <c r="R136" s="11" t="s">
        <v>78</v>
      </c>
      <c r="S136" s="11" t="s">
        <v>78</v>
      </c>
      <c r="T136" s="11" t="str">
        <f>TEXT(U136,"mmmm")</f>
        <v>enero</v>
      </c>
      <c r="U136" s="13">
        <v>0</v>
      </c>
      <c r="V136" s="11" t="s">
        <v>78</v>
      </c>
      <c r="W136" s="11" t="s">
        <v>78</v>
      </c>
      <c r="X136" s="11" t="s">
        <v>78</v>
      </c>
      <c r="Y136" s="11" t="s">
        <v>78</v>
      </c>
      <c r="Z136" s="11" t="s">
        <v>78</v>
      </c>
      <c r="AA136" s="11" t="s">
        <v>78</v>
      </c>
      <c r="AB136" s="11" t="s">
        <v>78</v>
      </c>
      <c r="AC136" s="9">
        <v>0</v>
      </c>
      <c r="AD136" s="14">
        <v>0</v>
      </c>
      <c r="AE136" s="14">
        <v>0</v>
      </c>
      <c r="AF136" s="14">
        <v>0</v>
      </c>
      <c r="AG136" s="14">
        <v>0</v>
      </c>
      <c r="AH136" s="14">
        <f>+AD136+AE136+AF136+AG136</f>
        <v>0</v>
      </c>
      <c r="AI136" s="11" t="s">
        <v>78</v>
      </c>
      <c r="AJ136" s="9">
        <v>0</v>
      </c>
      <c r="AK136" s="11" t="s">
        <v>78</v>
      </c>
      <c r="AL136" s="9">
        <v>0</v>
      </c>
      <c r="AM136" s="9">
        <v>0</v>
      </c>
      <c r="AN136" s="22">
        <f>+AM136-AL136</f>
        <v>0</v>
      </c>
      <c r="AO136" s="11" t="s">
        <v>78</v>
      </c>
      <c r="AP136" s="11" t="s">
        <v>78</v>
      </c>
      <c r="AQ136" s="14">
        <v>0</v>
      </c>
      <c r="AR136" s="9">
        <v>0</v>
      </c>
      <c r="AS136" s="14">
        <v>0</v>
      </c>
      <c r="AT136" s="9">
        <v>0</v>
      </c>
      <c r="AU136" s="14">
        <v>0</v>
      </c>
      <c r="AV136" s="9">
        <v>0</v>
      </c>
      <c r="AW136" s="14">
        <v>0</v>
      </c>
      <c r="AX136" s="9">
        <v>0</v>
      </c>
      <c r="AY136" s="14">
        <v>0</v>
      </c>
      <c r="AZ136" s="9">
        <v>0</v>
      </c>
      <c r="BA136" s="14">
        <v>0</v>
      </c>
      <c r="BB136" s="9">
        <v>0</v>
      </c>
      <c r="BC136" s="14">
        <f>+AD136+AQ136+AS136+AU136+AW136+AY136-BA136</f>
        <v>0</v>
      </c>
      <c r="BD136" s="11">
        <v>0</v>
      </c>
      <c r="BE136" s="9">
        <v>0</v>
      </c>
      <c r="BF136" s="11">
        <v>0</v>
      </c>
      <c r="BG136" s="8">
        <v>0</v>
      </c>
      <c r="BH136" s="11">
        <v>0</v>
      </c>
      <c r="BI136" s="9">
        <v>0</v>
      </c>
      <c r="BJ136" s="11">
        <v>0</v>
      </c>
      <c r="BK136" s="4">
        <v>0</v>
      </c>
      <c r="BL136" s="11">
        <f>+BD136+BF136+BH136+BJ136+AN136</f>
        <v>0</v>
      </c>
    </row>
    <row r="137" spans="1:64" x14ac:dyDescent="0.25">
      <c r="A137" s="11" t="s">
        <v>58</v>
      </c>
      <c r="B137" s="11">
        <v>158</v>
      </c>
      <c r="C137" s="11" t="s">
        <v>184</v>
      </c>
      <c r="D137" s="11" t="s">
        <v>1027</v>
      </c>
      <c r="E137" s="11" t="s">
        <v>1028</v>
      </c>
      <c r="F137" s="11" t="str">
        <f>TEXT(G137,"mmmm")</f>
        <v>abril</v>
      </c>
      <c r="G137" s="9">
        <v>43941</v>
      </c>
      <c r="H137" s="11" t="s">
        <v>114</v>
      </c>
      <c r="I137" s="11" t="s">
        <v>218</v>
      </c>
      <c r="J137" s="11" t="s">
        <v>85</v>
      </c>
      <c r="K137" s="11" t="s">
        <v>1029</v>
      </c>
      <c r="L137" s="11" t="s">
        <v>1030</v>
      </c>
      <c r="M137" s="11" t="s">
        <v>1031</v>
      </c>
      <c r="N137" s="14">
        <v>15861170</v>
      </c>
      <c r="O137" s="11">
        <v>33620</v>
      </c>
      <c r="P137" s="11" t="s">
        <v>106</v>
      </c>
      <c r="Q137" s="11" t="s">
        <v>358</v>
      </c>
      <c r="R137" s="11" t="s">
        <v>78</v>
      </c>
      <c r="S137" s="11" t="s">
        <v>78</v>
      </c>
      <c r="T137" s="11" t="str">
        <f>TEXT(U137,"mmmm")</f>
        <v>enero</v>
      </c>
      <c r="U137" s="13">
        <v>0</v>
      </c>
      <c r="V137" s="11" t="s">
        <v>78</v>
      </c>
      <c r="W137" s="11" t="s">
        <v>78</v>
      </c>
      <c r="X137" s="11" t="s">
        <v>78</v>
      </c>
      <c r="Y137" s="11" t="s">
        <v>78</v>
      </c>
      <c r="Z137" s="11" t="s">
        <v>78</v>
      </c>
      <c r="AA137" s="11"/>
      <c r="AB137" s="11" t="s">
        <v>78</v>
      </c>
      <c r="AC137" s="9">
        <v>0</v>
      </c>
      <c r="AD137" s="14">
        <v>0</v>
      </c>
      <c r="AE137" s="14">
        <v>0</v>
      </c>
      <c r="AF137" s="14">
        <v>0</v>
      </c>
      <c r="AG137" s="14">
        <v>0</v>
      </c>
      <c r="AH137" s="14">
        <f>+AD137+AE137+AF137+AG137</f>
        <v>0</v>
      </c>
      <c r="AI137" s="11" t="s">
        <v>78</v>
      </c>
      <c r="AJ137" s="9">
        <v>0</v>
      </c>
      <c r="AK137" s="11" t="s">
        <v>78</v>
      </c>
      <c r="AL137" s="9">
        <v>0</v>
      </c>
      <c r="AM137" s="9">
        <v>0</v>
      </c>
      <c r="AN137" s="22">
        <v>0</v>
      </c>
      <c r="AO137" s="11" t="s">
        <v>78</v>
      </c>
      <c r="AP137" s="11" t="s">
        <v>78</v>
      </c>
      <c r="AQ137" s="14">
        <v>0</v>
      </c>
      <c r="AR137" s="9">
        <v>0</v>
      </c>
      <c r="AS137" s="14">
        <v>0</v>
      </c>
      <c r="AT137" s="9">
        <v>0</v>
      </c>
      <c r="AU137" s="14">
        <v>0</v>
      </c>
      <c r="AV137" s="9">
        <v>0</v>
      </c>
      <c r="AW137" s="14">
        <v>0</v>
      </c>
      <c r="AX137" s="9">
        <v>0</v>
      </c>
      <c r="AY137" s="14">
        <v>0</v>
      </c>
      <c r="AZ137" s="9">
        <v>0</v>
      </c>
      <c r="BA137" s="14">
        <v>0</v>
      </c>
      <c r="BB137" s="9">
        <v>0</v>
      </c>
      <c r="BC137" s="14">
        <f>+AD137+AQ137+AS137+AU137+AW137+AY137-BA137</f>
        <v>0</v>
      </c>
      <c r="BD137" s="11">
        <v>0</v>
      </c>
      <c r="BE137" s="9">
        <v>0</v>
      </c>
      <c r="BF137" s="11">
        <v>0</v>
      </c>
      <c r="BG137" s="8">
        <v>0</v>
      </c>
      <c r="BH137" s="11">
        <v>0</v>
      </c>
      <c r="BI137" s="9">
        <v>0</v>
      </c>
      <c r="BJ137" s="11">
        <v>0</v>
      </c>
      <c r="BK137" s="4">
        <v>0</v>
      </c>
      <c r="BL137" s="11">
        <f>+BD137+BF137+BH137+BJ137+AN137</f>
        <v>0</v>
      </c>
    </row>
    <row r="138" spans="1:64" x14ac:dyDescent="0.25">
      <c r="A138" s="12" t="s">
        <v>58</v>
      </c>
      <c r="B138" s="12">
        <v>159</v>
      </c>
      <c r="C138" s="12" t="s">
        <v>59</v>
      </c>
      <c r="D138" s="12" t="s">
        <v>1079</v>
      </c>
      <c r="E138" s="12" t="s">
        <v>1080</v>
      </c>
      <c r="F138" s="11" t="str">
        <f>TEXT(G138,"mmmm")</f>
        <v>abril</v>
      </c>
      <c r="G138" s="49">
        <v>43941</v>
      </c>
      <c r="H138" s="12" t="s">
        <v>114</v>
      </c>
      <c r="I138" s="12" t="s">
        <v>444</v>
      </c>
      <c r="J138" s="12" t="s">
        <v>85</v>
      </c>
      <c r="K138" s="12" t="s">
        <v>1081</v>
      </c>
      <c r="L138" s="12" t="s">
        <v>1082</v>
      </c>
      <c r="M138" s="12" t="s">
        <v>1083</v>
      </c>
      <c r="N138" s="50">
        <v>164810750</v>
      </c>
      <c r="O138" s="12">
        <v>33720</v>
      </c>
      <c r="P138" s="12" t="s">
        <v>1084</v>
      </c>
      <c r="Q138" s="12" t="s">
        <v>358</v>
      </c>
      <c r="R138" s="11" t="s">
        <v>78</v>
      </c>
      <c r="S138" s="11" t="s">
        <v>78</v>
      </c>
      <c r="T138" s="11" t="str">
        <f>TEXT(U138,"mmmm")</f>
        <v>enero</v>
      </c>
      <c r="U138" s="13">
        <v>0</v>
      </c>
      <c r="V138" s="11" t="s">
        <v>78</v>
      </c>
      <c r="W138" s="11" t="s">
        <v>78</v>
      </c>
      <c r="X138" s="11" t="s">
        <v>78</v>
      </c>
      <c r="Y138" s="11" t="s">
        <v>78</v>
      </c>
      <c r="Z138" s="11" t="s">
        <v>78</v>
      </c>
      <c r="AA138" s="11" t="s">
        <v>78</v>
      </c>
      <c r="AB138" s="11" t="s">
        <v>78</v>
      </c>
      <c r="AC138" s="9">
        <v>0</v>
      </c>
      <c r="AD138" s="14">
        <v>0</v>
      </c>
      <c r="AE138" s="14">
        <v>0</v>
      </c>
      <c r="AF138" s="14">
        <v>0</v>
      </c>
      <c r="AG138" s="14">
        <v>0</v>
      </c>
      <c r="AH138" s="14">
        <f>+AD138+AE138+AF138+AG138</f>
        <v>0</v>
      </c>
      <c r="AI138" s="11" t="s">
        <v>78</v>
      </c>
      <c r="AJ138" s="9">
        <v>0</v>
      </c>
      <c r="AK138" s="11" t="s">
        <v>78</v>
      </c>
      <c r="AL138" s="9">
        <v>0</v>
      </c>
      <c r="AM138" s="9">
        <v>0</v>
      </c>
      <c r="AN138" s="22">
        <f>+AM138-AL138</f>
        <v>0</v>
      </c>
      <c r="AO138" s="11" t="s">
        <v>78</v>
      </c>
      <c r="AP138" s="11" t="s">
        <v>78</v>
      </c>
      <c r="AQ138" s="14">
        <v>0</v>
      </c>
      <c r="AR138" s="9">
        <v>0</v>
      </c>
      <c r="AS138" s="14">
        <v>0</v>
      </c>
      <c r="AT138" s="9">
        <v>0</v>
      </c>
      <c r="AU138" s="14">
        <v>0</v>
      </c>
      <c r="AV138" s="9">
        <v>0</v>
      </c>
      <c r="AW138" s="14">
        <v>0</v>
      </c>
      <c r="AX138" s="9">
        <v>0</v>
      </c>
      <c r="AY138" s="14">
        <v>0</v>
      </c>
      <c r="AZ138" s="9">
        <v>0</v>
      </c>
      <c r="BA138" s="14">
        <v>0</v>
      </c>
      <c r="BB138" s="9">
        <v>0</v>
      </c>
      <c r="BC138" s="14">
        <f>+AD138+AQ138+AS138+AU138+AW138+AY138-BA138</f>
        <v>0</v>
      </c>
      <c r="BD138" s="11">
        <v>0</v>
      </c>
      <c r="BE138" s="9">
        <v>0</v>
      </c>
      <c r="BF138" s="11">
        <v>0</v>
      </c>
      <c r="BG138" s="8">
        <v>0</v>
      </c>
      <c r="BH138" s="11">
        <v>0</v>
      </c>
      <c r="BI138" s="9">
        <v>0</v>
      </c>
      <c r="BJ138" s="11">
        <v>0</v>
      </c>
      <c r="BK138" s="4">
        <v>0</v>
      </c>
      <c r="BL138" s="11">
        <f>+BD138+BF138+BH138+BJ138+AN138</f>
        <v>0</v>
      </c>
    </row>
    <row r="139" spans="1:64" x14ac:dyDescent="0.25">
      <c r="A139" s="11" t="s">
        <v>58</v>
      </c>
      <c r="B139" s="11">
        <v>98</v>
      </c>
      <c r="C139" s="11" t="s">
        <v>98</v>
      </c>
      <c r="D139" s="11" t="s">
        <v>806</v>
      </c>
      <c r="E139" s="11" t="s">
        <v>807</v>
      </c>
      <c r="F139" s="11" t="str">
        <f>TEXT(G139,"mmmm")</f>
        <v>abril</v>
      </c>
      <c r="G139" s="13">
        <v>43942</v>
      </c>
      <c r="H139" s="11" t="s">
        <v>298</v>
      </c>
      <c r="I139" s="11" t="s">
        <v>395</v>
      </c>
      <c r="J139" s="11" t="s">
        <v>85</v>
      </c>
      <c r="K139" s="15" t="s">
        <v>808</v>
      </c>
      <c r="L139" s="11">
        <v>43201800</v>
      </c>
      <c r="M139" s="11" t="s">
        <v>805</v>
      </c>
      <c r="N139" s="14">
        <v>63493672</v>
      </c>
      <c r="O139" s="11">
        <v>33420</v>
      </c>
      <c r="P139" s="11" t="s">
        <v>106</v>
      </c>
      <c r="Q139" s="11" t="s">
        <v>358</v>
      </c>
      <c r="R139" s="11" t="s">
        <v>78</v>
      </c>
      <c r="S139" s="11" t="s">
        <v>78</v>
      </c>
      <c r="T139" s="11" t="str">
        <f>TEXT(U139,"mmmm")</f>
        <v>enero</v>
      </c>
      <c r="U139" s="13">
        <v>0</v>
      </c>
      <c r="V139" s="11" t="s">
        <v>78</v>
      </c>
      <c r="W139" s="11" t="s">
        <v>78</v>
      </c>
      <c r="X139" s="11" t="s">
        <v>78</v>
      </c>
      <c r="Y139" s="11" t="s">
        <v>78</v>
      </c>
      <c r="Z139" s="11" t="s">
        <v>78</v>
      </c>
      <c r="AA139" s="11" t="s">
        <v>78</v>
      </c>
      <c r="AB139" s="11" t="s">
        <v>78</v>
      </c>
      <c r="AC139" s="9">
        <v>0</v>
      </c>
      <c r="AD139" s="14">
        <v>0</v>
      </c>
      <c r="AE139" s="14">
        <v>0</v>
      </c>
      <c r="AF139" s="14">
        <v>0</v>
      </c>
      <c r="AG139" s="14">
        <v>0</v>
      </c>
      <c r="AH139" s="14">
        <f>+AD139+AE139+AF139+AG139</f>
        <v>0</v>
      </c>
      <c r="AI139" s="11" t="s">
        <v>78</v>
      </c>
      <c r="AJ139" s="9">
        <v>0</v>
      </c>
      <c r="AK139" s="11" t="s">
        <v>78</v>
      </c>
      <c r="AL139" s="9">
        <v>0</v>
      </c>
      <c r="AM139" s="9">
        <v>0</v>
      </c>
      <c r="AN139" s="22">
        <f>+AM139-AL139</f>
        <v>0</v>
      </c>
      <c r="AO139" s="11" t="s">
        <v>78</v>
      </c>
      <c r="AP139" s="11" t="s">
        <v>78</v>
      </c>
      <c r="AQ139" s="14">
        <v>0</v>
      </c>
      <c r="AR139" s="9">
        <v>0</v>
      </c>
      <c r="AS139" s="14">
        <v>0</v>
      </c>
      <c r="AT139" s="9">
        <v>0</v>
      </c>
      <c r="AU139" s="14">
        <v>0</v>
      </c>
      <c r="AV139" s="9">
        <v>0</v>
      </c>
      <c r="AW139" s="14">
        <v>0</v>
      </c>
      <c r="AX139" s="9">
        <v>0</v>
      </c>
      <c r="AY139" s="14">
        <v>0</v>
      </c>
      <c r="AZ139" s="9">
        <v>0</v>
      </c>
      <c r="BA139" s="14">
        <v>0</v>
      </c>
      <c r="BB139" s="9">
        <v>0</v>
      </c>
      <c r="BC139" s="14">
        <f>+AD139+AQ139+AS139+AU139+AW139+AY139-BA139</f>
        <v>0</v>
      </c>
      <c r="BD139" s="11">
        <v>0</v>
      </c>
      <c r="BE139" s="9">
        <v>0</v>
      </c>
      <c r="BF139" s="11">
        <v>0</v>
      </c>
      <c r="BG139" s="8">
        <v>0</v>
      </c>
      <c r="BH139" s="11">
        <v>0</v>
      </c>
      <c r="BI139" s="9">
        <v>0</v>
      </c>
      <c r="BJ139" s="11">
        <v>0</v>
      </c>
      <c r="BK139" s="4">
        <v>0</v>
      </c>
      <c r="BL139" s="11">
        <f>+BD139+BF139+BH139+BJ139+AN139</f>
        <v>0</v>
      </c>
    </row>
    <row r="140" spans="1:64" x14ac:dyDescent="0.25">
      <c r="A140" s="11" t="s">
        <v>58</v>
      </c>
      <c r="B140" s="11">
        <v>113</v>
      </c>
      <c r="C140" s="11" t="s">
        <v>184</v>
      </c>
      <c r="D140" s="11" t="s">
        <v>1032</v>
      </c>
      <c r="E140" s="11" t="s">
        <v>1033</v>
      </c>
      <c r="F140" s="11" t="str">
        <f>TEXT(G140,"mmmm")</f>
        <v>abril</v>
      </c>
      <c r="G140" s="9">
        <v>43944</v>
      </c>
      <c r="H140" s="11" t="s">
        <v>114</v>
      </c>
      <c r="I140" s="11" t="s">
        <v>218</v>
      </c>
      <c r="J140" s="11" t="s">
        <v>65</v>
      </c>
      <c r="K140" s="11" t="s">
        <v>1034</v>
      </c>
      <c r="L140" s="11" t="s">
        <v>602</v>
      </c>
      <c r="M140" s="11" t="s">
        <v>67</v>
      </c>
      <c r="N140" s="14">
        <v>37000000</v>
      </c>
      <c r="O140" s="11">
        <v>33920</v>
      </c>
      <c r="P140" s="11" t="s">
        <v>556</v>
      </c>
      <c r="Q140" s="11" t="s">
        <v>358</v>
      </c>
      <c r="R140" s="11" t="s">
        <v>78</v>
      </c>
      <c r="S140" s="11" t="s">
        <v>78</v>
      </c>
      <c r="T140" s="11" t="str">
        <f>TEXT(U140,"mmmm")</f>
        <v>enero</v>
      </c>
      <c r="U140" s="13">
        <v>0</v>
      </c>
      <c r="V140" s="11" t="s">
        <v>78</v>
      </c>
      <c r="W140" s="11" t="s">
        <v>78</v>
      </c>
      <c r="X140" s="11" t="s">
        <v>78</v>
      </c>
      <c r="Y140" s="11" t="s">
        <v>78</v>
      </c>
      <c r="Z140" s="11" t="s">
        <v>78</v>
      </c>
      <c r="AA140" s="11"/>
      <c r="AB140" s="11" t="s">
        <v>78</v>
      </c>
      <c r="AC140" s="9">
        <v>0</v>
      </c>
      <c r="AD140" s="14">
        <v>0</v>
      </c>
      <c r="AE140" s="14">
        <v>0</v>
      </c>
      <c r="AF140" s="14">
        <v>0</v>
      </c>
      <c r="AG140" s="14">
        <v>0</v>
      </c>
      <c r="AH140" s="14">
        <f>+AD140+AE140+AF140+AG140</f>
        <v>0</v>
      </c>
      <c r="AI140" s="11" t="s">
        <v>78</v>
      </c>
      <c r="AJ140" s="9">
        <v>0</v>
      </c>
      <c r="AK140" s="11" t="s">
        <v>78</v>
      </c>
      <c r="AL140" s="9">
        <v>0</v>
      </c>
      <c r="AM140" s="9">
        <v>0</v>
      </c>
      <c r="AN140" s="22">
        <v>0</v>
      </c>
      <c r="AO140" s="11" t="s">
        <v>78</v>
      </c>
      <c r="AP140" s="11" t="s">
        <v>78</v>
      </c>
      <c r="AQ140" s="14">
        <v>0</v>
      </c>
      <c r="AR140" s="9">
        <v>0</v>
      </c>
      <c r="AS140" s="14">
        <v>0</v>
      </c>
      <c r="AT140" s="9">
        <v>0</v>
      </c>
      <c r="AU140" s="14">
        <v>0</v>
      </c>
      <c r="AV140" s="9">
        <v>0</v>
      </c>
      <c r="AW140" s="14">
        <v>0</v>
      </c>
      <c r="AX140" s="9">
        <v>0</v>
      </c>
      <c r="AY140" s="14">
        <v>0</v>
      </c>
      <c r="AZ140" s="9">
        <v>0</v>
      </c>
      <c r="BA140" s="14">
        <v>0</v>
      </c>
      <c r="BB140" s="9">
        <v>0</v>
      </c>
      <c r="BC140" s="14">
        <f>+AD140+AQ140+AS140+AU140+AW140+AY140-BA140</f>
        <v>0</v>
      </c>
      <c r="BD140" s="11">
        <v>0</v>
      </c>
      <c r="BE140" s="9">
        <v>0</v>
      </c>
      <c r="BF140" s="11">
        <v>0</v>
      </c>
      <c r="BG140" s="8">
        <v>0</v>
      </c>
      <c r="BH140" s="11">
        <v>0</v>
      </c>
      <c r="BI140" s="9">
        <v>0</v>
      </c>
      <c r="BJ140" s="11">
        <v>0</v>
      </c>
      <c r="BK140" s="4">
        <v>0</v>
      </c>
      <c r="BL140" s="11">
        <f>+BD140+BF140+BH140+BJ140+AN140</f>
        <v>0</v>
      </c>
    </row>
    <row r="141" spans="1:64" x14ac:dyDescent="0.25">
      <c r="A141" s="12" t="s">
        <v>58</v>
      </c>
      <c r="B141" s="12">
        <v>111</v>
      </c>
      <c r="C141" s="12" t="s">
        <v>59</v>
      </c>
      <c r="D141" s="12" t="s">
        <v>1085</v>
      </c>
      <c r="E141" s="12" t="s">
        <v>1086</v>
      </c>
      <c r="F141" s="11" t="str">
        <f>TEXT(G141,"mmmm")</f>
        <v>abril</v>
      </c>
      <c r="G141" s="49">
        <v>43944</v>
      </c>
      <c r="H141" s="12" t="s">
        <v>63</v>
      </c>
      <c r="I141" s="12" t="s">
        <v>64</v>
      </c>
      <c r="J141" s="12" t="s">
        <v>65</v>
      </c>
      <c r="K141" s="12" t="s">
        <v>1087</v>
      </c>
      <c r="L141" s="12" t="s">
        <v>1088</v>
      </c>
      <c r="M141" s="12" t="s">
        <v>67</v>
      </c>
      <c r="N141" s="50">
        <v>35000000</v>
      </c>
      <c r="O141" s="12">
        <v>34020</v>
      </c>
      <c r="P141" s="12" t="s">
        <v>578</v>
      </c>
      <c r="Q141" s="12" t="s">
        <v>358</v>
      </c>
      <c r="R141" s="11" t="s">
        <v>78</v>
      </c>
      <c r="S141" s="11" t="s">
        <v>78</v>
      </c>
      <c r="T141" s="11" t="str">
        <f>TEXT(U141,"mmmm")</f>
        <v>enero</v>
      </c>
      <c r="U141" s="13">
        <v>0</v>
      </c>
      <c r="V141" s="11" t="s">
        <v>78</v>
      </c>
      <c r="W141" s="11" t="s">
        <v>78</v>
      </c>
      <c r="X141" s="11" t="s">
        <v>78</v>
      </c>
      <c r="Y141" s="11" t="s">
        <v>78</v>
      </c>
      <c r="Z141" s="11" t="s">
        <v>78</v>
      </c>
      <c r="AA141" s="11" t="s">
        <v>78</v>
      </c>
      <c r="AB141" s="11" t="s">
        <v>78</v>
      </c>
      <c r="AC141" s="9">
        <v>0</v>
      </c>
      <c r="AD141" s="14">
        <v>0</v>
      </c>
      <c r="AE141" s="14">
        <v>0</v>
      </c>
      <c r="AF141" s="14">
        <v>0</v>
      </c>
      <c r="AG141" s="14">
        <v>0</v>
      </c>
      <c r="AH141" s="14">
        <f>+AD141+AE141+AF141+AG141</f>
        <v>0</v>
      </c>
      <c r="AI141" s="11" t="s">
        <v>78</v>
      </c>
      <c r="AJ141" s="9">
        <v>0</v>
      </c>
      <c r="AK141" s="11" t="s">
        <v>78</v>
      </c>
      <c r="AL141" s="9">
        <v>0</v>
      </c>
      <c r="AM141" s="9">
        <v>0</v>
      </c>
      <c r="AN141" s="22">
        <f>+AM141-AL141</f>
        <v>0</v>
      </c>
      <c r="AO141" s="11" t="s">
        <v>78</v>
      </c>
      <c r="AP141" s="11" t="s">
        <v>78</v>
      </c>
      <c r="AQ141" s="14">
        <v>0</v>
      </c>
      <c r="AR141" s="9">
        <v>0</v>
      </c>
      <c r="AS141" s="14">
        <v>0</v>
      </c>
      <c r="AT141" s="9">
        <v>0</v>
      </c>
      <c r="AU141" s="14">
        <v>0</v>
      </c>
      <c r="AV141" s="9">
        <v>0</v>
      </c>
      <c r="AW141" s="14">
        <v>0</v>
      </c>
      <c r="AX141" s="9">
        <v>0</v>
      </c>
      <c r="AY141" s="14">
        <v>0</v>
      </c>
      <c r="AZ141" s="9">
        <v>0</v>
      </c>
      <c r="BA141" s="14">
        <v>0</v>
      </c>
      <c r="BB141" s="9">
        <v>0</v>
      </c>
      <c r="BC141" s="14">
        <f>+AD141+AQ141+AS141+AU141+AW141+AY141-BA141</f>
        <v>0</v>
      </c>
      <c r="BD141" s="11">
        <v>0</v>
      </c>
      <c r="BE141" s="9">
        <v>0</v>
      </c>
      <c r="BF141" s="11">
        <v>0</v>
      </c>
      <c r="BG141" s="8">
        <v>0</v>
      </c>
      <c r="BH141" s="11">
        <v>0</v>
      </c>
      <c r="BI141" s="9">
        <v>0</v>
      </c>
      <c r="BJ141" s="11">
        <v>0</v>
      </c>
      <c r="BK141" s="4">
        <v>0</v>
      </c>
      <c r="BL141" s="11">
        <f>+BD141+BF141+BH141+BJ141+AN141</f>
        <v>0</v>
      </c>
    </row>
    <row r="142" spans="1:64" x14ac:dyDescent="0.25">
      <c r="A142" s="11" t="s">
        <v>58</v>
      </c>
      <c r="B142" s="11">
        <v>66</v>
      </c>
      <c r="C142" s="11" t="s">
        <v>184</v>
      </c>
      <c r="D142" s="11" t="s">
        <v>1035</v>
      </c>
      <c r="E142" s="11" t="s">
        <v>1036</v>
      </c>
      <c r="F142" s="11" t="str">
        <f>TEXT(G142,"mmmm")</f>
        <v>abril</v>
      </c>
      <c r="G142" s="9">
        <v>43945</v>
      </c>
      <c r="H142" s="11" t="s">
        <v>63</v>
      </c>
      <c r="I142" s="11" t="s">
        <v>64</v>
      </c>
      <c r="J142" s="11" t="s">
        <v>65</v>
      </c>
      <c r="K142" s="11" t="s">
        <v>717</v>
      </c>
      <c r="L142" s="11" t="s">
        <v>708</v>
      </c>
      <c r="M142" s="11" t="s">
        <v>370</v>
      </c>
      <c r="N142" s="14">
        <v>7480000</v>
      </c>
      <c r="O142" s="11">
        <v>23120</v>
      </c>
      <c r="P142" s="11" t="s">
        <v>371</v>
      </c>
      <c r="Q142" s="11" t="s">
        <v>358</v>
      </c>
      <c r="R142" s="11" t="s">
        <v>78</v>
      </c>
      <c r="S142" s="11" t="s">
        <v>78</v>
      </c>
      <c r="T142" s="11" t="str">
        <f>TEXT(U142,"mmmm")</f>
        <v>enero</v>
      </c>
      <c r="U142" s="13">
        <v>0</v>
      </c>
      <c r="V142" s="11" t="s">
        <v>78</v>
      </c>
      <c r="W142" s="11" t="s">
        <v>78</v>
      </c>
      <c r="X142" s="11" t="s">
        <v>78</v>
      </c>
      <c r="Y142" s="11" t="s">
        <v>78</v>
      </c>
      <c r="Z142" s="11" t="s">
        <v>78</v>
      </c>
      <c r="AA142" s="11"/>
      <c r="AB142" s="11" t="s">
        <v>78</v>
      </c>
      <c r="AC142" s="9">
        <v>0</v>
      </c>
      <c r="AD142" s="14">
        <v>0</v>
      </c>
      <c r="AE142" s="14">
        <v>0</v>
      </c>
      <c r="AF142" s="14">
        <v>0</v>
      </c>
      <c r="AG142" s="14">
        <v>0</v>
      </c>
      <c r="AH142" s="14">
        <f>+AD142+AE142+AF142+AG142</f>
        <v>0</v>
      </c>
      <c r="AI142" s="11" t="s">
        <v>78</v>
      </c>
      <c r="AJ142" s="9">
        <v>0</v>
      </c>
      <c r="AK142" s="11" t="s">
        <v>78</v>
      </c>
      <c r="AL142" s="9">
        <v>0</v>
      </c>
      <c r="AM142" s="9">
        <v>0</v>
      </c>
      <c r="AN142" s="22">
        <v>0</v>
      </c>
      <c r="AO142" s="11" t="s">
        <v>78</v>
      </c>
      <c r="AP142" s="11" t="s">
        <v>78</v>
      </c>
      <c r="AQ142" s="14">
        <v>0</v>
      </c>
      <c r="AR142" s="9">
        <v>0</v>
      </c>
      <c r="AS142" s="14">
        <v>0</v>
      </c>
      <c r="AT142" s="9">
        <v>0</v>
      </c>
      <c r="AU142" s="14">
        <v>0</v>
      </c>
      <c r="AV142" s="9">
        <v>0</v>
      </c>
      <c r="AW142" s="14">
        <v>0</v>
      </c>
      <c r="AX142" s="9">
        <v>0</v>
      </c>
      <c r="AY142" s="14">
        <v>0</v>
      </c>
      <c r="AZ142" s="9">
        <v>0</v>
      </c>
      <c r="BA142" s="14">
        <v>0</v>
      </c>
      <c r="BB142" s="9">
        <v>0</v>
      </c>
      <c r="BC142" s="14">
        <f>+AD142+AQ142+AS142+AU142+AW142+AY142-BA142</f>
        <v>0</v>
      </c>
      <c r="BD142" s="11">
        <v>0</v>
      </c>
      <c r="BE142" s="9">
        <v>0</v>
      </c>
      <c r="BF142" s="11">
        <v>0</v>
      </c>
      <c r="BG142" s="8">
        <v>0</v>
      </c>
      <c r="BH142" s="11">
        <v>0</v>
      </c>
      <c r="BI142" s="9">
        <v>0</v>
      </c>
      <c r="BJ142" s="11">
        <v>0</v>
      </c>
      <c r="BK142" s="4">
        <v>0</v>
      </c>
      <c r="BL142" s="11">
        <f>+BD142+BF142+BH142+BJ142+AN142</f>
        <v>0</v>
      </c>
    </row>
    <row r="143" spans="1:64" x14ac:dyDescent="0.25">
      <c r="A143" s="11" t="s">
        <v>58</v>
      </c>
      <c r="B143" s="11">
        <v>145</v>
      </c>
      <c r="C143" s="11" t="s">
        <v>98</v>
      </c>
      <c r="D143" s="11" t="s">
        <v>802</v>
      </c>
      <c r="E143" s="11" t="s">
        <v>803</v>
      </c>
      <c r="F143" s="11" t="str">
        <f>TEXT(G143,"mmmm")</f>
        <v>abril</v>
      </c>
      <c r="G143" s="13">
        <v>43948</v>
      </c>
      <c r="H143" s="11" t="s">
        <v>114</v>
      </c>
      <c r="I143" s="11" t="s">
        <v>444</v>
      </c>
      <c r="J143" s="11" t="s">
        <v>85</v>
      </c>
      <c r="K143" s="15" t="s">
        <v>804</v>
      </c>
      <c r="L143" s="11">
        <v>43211700</v>
      </c>
      <c r="M143" s="11" t="s">
        <v>805</v>
      </c>
      <c r="N143" s="14">
        <v>834232637</v>
      </c>
      <c r="O143" s="11">
        <v>34220</v>
      </c>
      <c r="P143" s="11" t="s">
        <v>106</v>
      </c>
      <c r="Q143" s="11" t="s">
        <v>358</v>
      </c>
      <c r="R143" s="11" t="s">
        <v>78</v>
      </c>
      <c r="S143" s="11" t="s">
        <v>78</v>
      </c>
      <c r="T143" s="11" t="str">
        <f>TEXT(U143,"mmmm")</f>
        <v>enero</v>
      </c>
      <c r="U143" s="13">
        <v>0</v>
      </c>
      <c r="V143" s="11" t="s">
        <v>78</v>
      </c>
      <c r="W143" s="11" t="s">
        <v>78</v>
      </c>
      <c r="X143" s="11" t="s">
        <v>78</v>
      </c>
      <c r="Y143" s="11" t="s">
        <v>78</v>
      </c>
      <c r="Z143" s="11" t="s">
        <v>78</v>
      </c>
      <c r="AA143" s="11" t="s">
        <v>78</v>
      </c>
      <c r="AB143" s="11" t="s">
        <v>78</v>
      </c>
      <c r="AC143" s="9">
        <v>0</v>
      </c>
      <c r="AD143" s="14">
        <v>0</v>
      </c>
      <c r="AE143" s="14">
        <v>0</v>
      </c>
      <c r="AF143" s="14">
        <v>0</v>
      </c>
      <c r="AG143" s="14">
        <v>0</v>
      </c>
      <c r="AH143" s="14">
        <f>+AD143+AE143+AF143+AG143</f>
        <v>0</v>
      </c>
      <c r="AI143" s="11" t="s">
        <v>78</v>
      </c>
      <c r="AJ143" s="9">
        <v>0</v>
      </c>
      <c r="AK143" s="11" t="s">
        <v>78</v>
      </c>
      <c r="AL143" s="9">
        <v>0</v>
      </c>
      <c r="AM143" s="9">
        <v>0</v>
      </c>
      <c r="AN143" s="22">
        <f>+AM143-AL143</f>
        <v>0</v>
      </c>
      <c r="AO143" s="11" t="s">
        <v>78</v>
      </c>
      <c r="AP143" s="11" t="s">
        <v>78</v>
      </c>
      <c r="AQ143" s="14">
        <v>0</v>
      </c>
      <c r="AR143" s="9">
        <v>0</v>
      </c>
      <c r="AS143" s="14">
        <v>0</v>
      </c>
      <c r="AT143" s="9">
        <v>0</v>
      </c>
      <c r="AU143" s="14">
        <v>0</v>
      </c>
      <c r="AV143" s="9">
        <v>0</v>
      </c>
      <c r="AW143" s="14">
        <v>0</v>
      </c>
      <c r="AX143" s="9">
        <v>0</v>
      </c>
      <c r="AY143" s="14">
        <v>0</v>
      </c>
      <c r="AZ143" s="9">
        <v>0</v>
      </c>
      <c r="BA143" s="14">
        <v>0</v>
      </c>
      <c r="BB143" s="9">
        <v>0</v>
      </c>
      <c r="BC143" s="14">
        <f>+AD143+AQ143+AS143+AU143+AW143+AY143-BA143</f>
        <v>0</v>
      </c>
      <c r="BD143" s="11">
        <v>0</v>
      </c>
      <c r="BE143" s="9">
        <v>0</v>
      </c>
      <c r="BF143" s="11">
        <v>0</v>
      </c>
      <c r="BG143" s="8">
        <v>0</v>
      </c>
      <c r="BH143" s="11">
        <v>0</v>
      </c>
      <c r="BI143" s="9">
        <v>0</v>
      </c>
      <c r="BJ143" s="11">
        <v>0</v>
      </c>
      <c r="BK143" s="4">
        <v>0</v>
      </c>
      <c r="BL143" s="11">
        <f>+BD143+BF143+BH143+BJ143+AN143</f>
        <v>0</v>
      </c>
    </row>
    <row r="144" spans="1:64" x14ac:dyDescent="0.25">
      <c r="A144" s="11" t="s">
        <v>58</v>
      </c>
      <c r="B144" s="11" t="s">
        <v>1037</v>
      </c>
      <c r="C144" s="11" t="s">
        <v>184</v>
      </c>
      <c r="D144" s="11" t="s">
        <v>1038</v>
      </c>
      <c r="E144" s="11" t="s">
        <v>1039</v>
      </c>
      <c r="F144" s="11" t="str">
        <f>TEXT(G144,"mmmm")</f>
        <v>abril</v>
      </c>
      <c r="G144" s="9">
        <v>43948</v>
      </c>
      <c r="H144" s="11" t="s">
        <v>63</v>
      </c>
      <c r="I144" s="11" t="s">
        <v>64</v>
      </c>
      <c r="J144" s="11" t="s">
        <v>65</v>
      </c>
      <c r="K144" s="11" t="s">
        <v>723</v>
      </c>
      <c r="L144" s="11" t="s">
        <v>708</v>
      </c>
      <c r="M144" s="11" t="s">
        <v>370</v>
      </c>
      <c r="N144" s="14">
        <v>3826000</v>
      </c>
      <c r="O144" s="11">
        <v>30920</v>
      </c>
      <c r="P144" s="11" t="s">
        <v>371</v>
      </c>
      <c r="Q144" s="11" t="s">
        <v>358</v>
      </c>
      <c r="R144" s="11" t="s">
        <v>78</v>
      </c>
      <c r="S144" s="11" t="s">
        <v>78</v>
      </c>
      <c r="T144" s="11" t="str">
        <f>TEXT(U144,"mmmm")</f>
        <v>enero</v>
      </c>
      <c r="U144" s="13">
        <v>0</v>
      </c>
      <c r="V144" s="11" t="s">
        <v>78</v>
      </c>
      <c r="W144" s="11" t="s">
        <v>78</v>
      </c>
      <c r="X144" s="11" t="s">
        <v>78</v>
      </c>
      <c r="Y144" s="11" t="s">
        <v>78</v>
      </c>
      <c r="Z144" s="11" t="s">
        <v>78</v>
      </c>
      <c r="AA144" s="11"/>
      <c r="AB144" s="11" t="s">
        <v>78</v>
      </c>
      <c r="AC144" s="9">
        <v>0</v>
      </c>
      <c r="AD144" s="14">
        <v>0</v>
      </c>
      <c r="AE144" s="14">
        <v>0</v>
      </c>
      <c r="AF144" s="14">
        <v>0</v>
      </c>
      <c r="AG144" s="14">
        <v>0</v>
      </c>
      <c r="AH144" s="14">
        <f>+AD144+AE144+AF144+AG144</f>
        <v>0</v>
      </c>
      <c r="AI144" s="11" t="s">
        <v>78</v>
      </c>
      <c r="AJ144" s="9">
        <v>0</v>
      </c>
      <c r="AK144" s="11" t="s">
        <v>78</v>
      </c>
      <c r="AL144" s="9">
        <v>0</v>
      </c>
      <c r="AM144" s="9">
        <v>0</v>
      </c>
      <c r="AN144" s="22">
        <v>0</v>
      </c>
      <c r="AO144" s="11" t="s">
        <v>78</v>
      </c>
      <c r="AP144" s="11" t="s">
        <v>78</v>
      </c>
      <c r="AQ144" s="14">
        <v>0</v>
      </c>
      <c r="AR144" s="9">
        <v>0</v>
      </c>
      <c r="AS144" s="14">
        <v>0</v>
      </c>
      <c r="AT144" s="9">
        <v>0</v>
      </c>
      <c r="AU144" s="14">
        <v>0</v>
      </c>
      <c r="AV144" s="9">
        <v>0</v>
      </c>
      <c r="AW144" s="14">
        <v>0</v>
      </c>
      <c r="AX144" s="9">
        <v>0</v>
      </c>
      <c r="AY144" s="14">
        <v>0</v>
      </c>
      <c r="AZ144" s="9">
        <v>0</v>
      </c>
      <c r="BA144" s="14">
        <v>0</v>
      </c>
      <c r="BB144" s="9">
        <v>0</v>
      </c>
      <c r="BC144" s="14">
        <f>+AD144+AQ144+AS144+AU144+AW144+AY144-BA144</f>
        <v>0</v>
      </c>
      <c r="BD144" s="11">
        <v>0</v>
      </c>
      <c r="BE144" s="9">
        <v>0</v>
      </c>
      <c r="BF144" s="11">
        <v>0</v>
      </c>
      <c r="BG144" s="8">
        <v>0</v>
      </c>
      <c r="BH144" s="11">
        <v>0</v>
      </c>
      <c r="BI144" s="9">
        <v>0</v>
      </c>
      <c r="BJ144" s="11">
        <v>0</v>
      </c>
      <c r="BK144" s="4">
        <v>0</v>
      </c>
      <c r="BL144" s="11">
        <f>+BD144+BF144+BH144+BJ144+AN144</f>
        <v>0</v>
      </c>
    </row>
    <row r="145" spans="1:64" x14ac:dyDescent="0.25">
      <c r="A145" s="11" t="s">
        <v>58</v>
      </c>
      <c r="B145" s="11" t="s">
        <v>1040</v>
      </c>
      <c r="C145" s="11" t="s">
        <v>184</v>
      </c>
      <c r="D145" s="11" t="s">
        <v>1041</v>
      </c>
      <c r="E145" s="11" t="s">
        <v>1042</v>
      </c>
      <c r="F145" s="11" t="str">
        <f>TEXT(G145,"mmmm")</f>
        <v>abril</v>
      </c>
      <c r="G145" s="9">
        <v>43948</v>
      </c>
      <c r="H145" s="11" t="s">
        <v>63</v>
      </c>
      <c r="I145" s="11" t="s">
        <v>64</v>
      </c>
      <c r="J145" s="11" t="s">
        <v>265</v>
      </c>
      <c r="K145" s="11" t="s">
        <v>1043</v>
      </c>
      <c r="L145" s="11">
        <v>72154066</v>
      </c>
      <c r="M145" s="11" t="s">
        <v>1044</v>
      </c>
      <c r="N145" s="14">
        <v>9000000</v>
      </c>
      <c r="O145" s="11">
        <v>31420</v>
      </c>
      <c r="P145" s="11" t="s">
        <v>556</v>
      </c>
      <c r="Q145" s="11" t="s">
        <v>358</v>
      </c>
      <c r="R145" s="11" t="s">
        <v>78</v>
      </c>
      <c r="S145" s="11" t="s">
        <v>78</v>
      </c>
      <c r="T145" s="11" t="str">
        <f>TEXT(U145,"mmmm")</f>
        <v>enero</v>
      </c>
      <c r="U145" s="13">
        <v>0</v>
      </c>
      <c r="V145" s="11" t="s">
        <v>78</v>
      </c>
      <c r="W145" s="11" t="s">
        <v>78</v>
      </c>
      <c r="X145" s="11" t="s">
        <v>78</v>
      </c>
      <c r="Y145" s="11" t="s">
        <v>78</v>
      </c>
      <c r="Z145" s="11" t="s">
        <v>78</v>
      </c>
      <c r="AA145" s="11"/>
      <c r="AB145" s="11" t="s">
        <v>78</v>
      </c>
      <c r="AC145" s="9">
        <v>0</v>
      </c>
      <c r="AD145" s="14">
        <v>0</v>
      </c>
      <c r="AE145" s="14">
        <v>0</v>
      </c>
      <c r="AF145" s="14">
        <v>0</v>
      </c>
      <c r="AG145" s="14">
        <v>0</v>
      </c>
      <c r="AH145" s="14">
        <f>+AD145+AE145+AF145+AG145</f>
        <v>0</v>
      </c>
      <c r="AI145" s="11" t="s">
        <v>78</v>
      </c>
      <c r="AJ145" s="9">
        <v>0</v>
      </c>
      <c r="AK145" s="11" t="s">
        <v>78</v>
      </c>
      <c r="AL145" s="9">
        <v>0</v>
      </c>
      <c r="AM145" s="9">
        <v>0</v>
      </c>
      <c r="AN145" s="22">
        <v>0</v>
      </c>
      <c r="AO145" s="11" t="s">
        <v>78</v>
      </c>
      <c r="AP145" s="11" t="s">
        <v>78</v>
      </c>
      <c r="AQ145" s="14">
        <v>0</v>
      </c>
      <c r="AR145" s="9">
        <v>0</v>
      </c>
      <c r="AS145" s="14">
        <v>0</v>
      </c>
      <c r="AT145" s="9">
        <v>0</v>
      </c>
      <c r="AU145" s="14">
        <v>0</v>
      </c>
      <c r="AV145" s="9">
        <v>0</v>
      </c>
      <c r="AW145" s="14">
        <v>0</v>
      </c>
      <c r="AX145" s="9">
        <v>0</v>
      </c>
      <c r="AY145" s="14">
        <v>0</v>
      </c>
      <c r="AZ145" s="9">
        <v>0</v>
      </c>
      <c r="BA145" s="14">
        <v>0</v>
      </c>
      <c r="BB145" s="9">
        <v>0</v>
      </c>
      <c r="BC145" s="14">
        <f>+AD145+AQ145+AS145+AU145+AW145+AY145-BA145</f>
        <v>0</v>
      </c>
      <c r="BD145" s="11">
        <v>0</v>
      </c>
      <c r="BE145" s="9">
        <v>0</v>
      </c>
      <c r="BF145" s="11">
        <v>0</v>
      </c>
      <c r="BG145" s="8">
        <v>0</v>
      </c>
      <c r="BH145" s="11">
        <v>0</v>
      </c>
      <c r="BI145" s="9">
        <v>0</v>
      </c>
      <c r="BJ145" s="11">
        <v>0</v>
      </c>
      <c r="BK145" s="4">
        <v>0</v>
      </c>
      <c r="BL145" s="11">
        <f>+BD145+BF145+BH145+BJ145+AN145</f>
        <v>0</v>
      </c>
    </row>
    <row r="146" spans="1:64" x14ac:dyDescent="0.25">
      <c r="A146" s="11" t="s">
        <v>58</v>
      </c>
      <c r="B146" s="11">
        <v>117</v>
      </c>
      <c r="C146" s="11" t="s">
        <v>98</v>
      </c>
      <c r="D146" s="11" t="s">
        <v>809</v>
      </c>
      <c r="E146" s="11" t="s">
        <v>810</v>
      </c>
      <c r="F146" s="11" t="str">
        <f>TEXT(G146,"mmmm")</f>
        <v>abril</v>
      </c>
      <c r="G146" s="13">
        <v>43949</v>
      </c>
      <c r="H146" s="11" t="s">
        <v>63</v>
      </c>
      <c r="I146" s="11" t="s">
        <v>64</v>
      </c>
      <c r="J146" s="11" t="s">
        <v>65</v>
      </c>
      <c r="K146" s="15" t="s">
        <v>811</v>
      </c>
      <c r="L146" s="11">
        <v>40151510</v>
      </c>
      <c r="M146" s="11" t="s">
        <v>812</v>
      </c>
      <c r="N146" s="14">
        <v>4000000</v>
      </c>
      <c r="O146" s="11">
        <v>34520</v>
      </c>
      <c r="P146" s="11" t="s">
        <v>578</v>
      </c>
      <c r="Q146" s="11" t="s">
        <v>358</v>
      </c>
      <c r="R146" s="11" t="s">
        <v>78</v>
      </c>
      <c r="S146" s="11" t="s">
        <v>78</v>
      </c>
      <c r="T146" s="11" t="str">
        <f>TEXT(U146,"mmmm")</f>
        <v>enero</v>
      </c>
      <c r="U146" s="13">
        <v>0</v>
      </c>
      <c r="V146" s="11" t="s">
        <v>78</v>
      </c>
      <c r="W146" s="11" t="s">
        <v>78</v>
      </c>
      <c r="X146" s="11" t="s">
        <v>78</v>
      </c>
      <c r="Y146" s="11" t="s">
        <v>78</v>
      </c>
      <c r="Z146" s="11" t="s">
        <v>78</v>
      </c>
      <c r="AA146" s="11" t="s">
        <v>78</v>
      </c>
      <c r="AB146" s="11" t="s">
        <v>78</v>
      </c>
      <c r="AC146" s="9">
        <v>0</v>
      </c>
      <c r="AD146" s="14">
        <v>0</v>
      </c>
      <c r="AE146" s="14">
        <v>0</v>
      </c>
      <c r="AF146" s="14">
        <v>0</v>
      </c>
      <c r="AG146" s="14">
        <v>0</v>
      </c>
      <c r="AH146" s="14">
        <f>+AD146+AE146+AF146+AG146</f>
        <v>0</v>
      </c>
      <c r="AI146" s="11" t="s">
        <v>78</v>
      </c>
      <c r="AJ146" s="9">
        <v>0</v>
      </c>
      <c r="AK146" s="11" t="s">
        <v>78</v>
      </c>
      <c r="AL146" s="9">
        <v>0</v>
      </c>
      <c r="AM146" s="9">
        <v>0</v>
      </c>
      <c r="AN146" s="22">
        <f>+AM146-AL146</f>
        <v>0</v>
      </c>
      <c r="AO146" s="11" t="s">
        <v>78</v>
      </c>
      <c r="AP146" s="11" t="s">
        <v>78</v>
      </c>
      <c r="AQ146" s="14">
        <v>0</v>
      </c>
      <c r="AR146" s="9">
        <v>0</v>
      </c>
      <c r="AS146" s="14">
        <v>0</v>
      </c>
      <c r="AT146" s="9">
        <v>0</v>
      </c>
      <c r="AU146" s="14">
        <v>0</v>
      </c>
      <c r="AV146" s="9">
        <v>0</v>
      </c>
      <c r="AW146" s="14">
        <v>0</v>
      </c>
      <c r="AX146" s="9">
        <v>0</v>
      </c>
      <c r="AY146" s="14">
        <v>0</v>
      </c>
      <c r="AZ146" s="9">
        <v>0</v>
      </c>
      <c r="BA146" s="14">
        <v>0</v>
      </c>
      <c r="BB146" s="9">
        <v>0</v>
      </c>
      <c r="BC146" s="14">
        <f>+AD146+AQ146+AS146+AU146+AW146+AY146-BA146</f>
        <v>0</v>
      </c>
      <c r="BD146" s="11">
        <v>0</v>
      </c>
      <c r="BE146" s="9">
        <v>0</v>
      </c>
      <c r="BF146" s="11">
        <v>0</v>
      </c>
      <c r="BG146" s="8">
        <v>0</v>
      </c>
      <c r="BH146" s="11">
        <v>0</v>
      </c>
      <c r="BI146" s="9">
        <v>0</v>
      </c>
      <c r="BJ146" s="11">
        <v>0</v>
      </c>
      <c r="BK146" s="4">
        <v>0</v>
      </c>
      <c r="BL146" s="11">
        <f>+BD146+BF146+BH146+BJ146+AN146</f>
        <v>0</v>
      </c>
    </row>
    <row r="147" spans="1:64" x14ac:dyDescent="0.25">
      <c r="A147" s="11" t="s">
        <v>58</v>
      </c>
      <c r="B147" s="11">
        <v>115</v>
      </c>
      <c r="C147" s="11" t="s">
        <v>98</v>
      </c>
      <c r="D147" s="11" t="s">
        <v>813</v>
      </c>
      <c r="E147" s="11" t="s">
        <v>814</v>
      </c>
      <c r="F147" s="11" t="str">
        <f>TEXT(G147,"mmmm")</f>
        <v>abril</v>
      </c>
      <c r="G147" s="13">
        <v>43949</v>
      </c>
      <c r="H147" s="11" t="s">
        <v>63</v>
      </c>
      <c r="I147" s="11" t="s">
        <v>64</v>
      </c>
      <c r="J147" s="11" t="s">
        <v>65</v>
      </c>
      <c r="K147" s="15" t="s">
        <v>815</v>
      </c>
      <c r="L147" s="11">
        <v>76111801</v>
      </c>
      <c r="M147" s="11" t="s">
        <v>816</v>
      </c>
      <c r="N147" s="14">
        <v>12000000</v>
      </c>
      <c r="O147" s="11">
        <v>34320</v>
      </c>
      <c r="P147" s="11" t="s">
        <v>578</v>
      </c>
      <c r="Q147" s="11" t="s">
        <v>358</v>
      </c>
      <c r="R147" s="11" t="s">
        <v>78</v>
      </c>
      <c r="S147" s="11" t="s">
        <v>78</v>
      </c>
      <c r="T147" s="11" t="str">
        <f>TEXT(U147,"mmmm")</f>
        <v>enero</v>
      </c>
      <c r="U147" s="13">
        <v>0</v>
      </c>
      <c r="V147" s="11" t="s">
        <v>78</v>
      </c>
      <c r="W147" s="11" t="s">
        <v>78</v>
      </c>
      <c r="X147" s="11" t="s">
        <v>78</v>
      </c>
      <c r="Y147" s="11" t="s">
        <v>78</v>
      </c>
      <c r="Z147" s="11" t="s">
        <v>78</v>
      </c>
      <c r="AA147" s="11" t="s">
        <v>78</v>
      </c>
      <c r="AB147" s="11" t="s">
        <v>78</v>
      </c>
      <c r="AC147" s="9">
        <v>0</v>
      </c>
      <c r="AD147" s="14">
        <v>0</v>
      </c>
      <c r="AE147" s="14">
        <v>0</v>
      </c>
      <c r="AF147" s="14">
        <v>0</v>
      </c>
      <c r="AG147" s="14">
        <v>0</v>
      </c>
      <c r="AH147" s="14">
        <f>+AD147+AE147+AF147+AG147</f>
        <v>0</v>
      </c>
      <c r="AI147" s="11" t="s">
        <v>78</v>
      </c>
      <c r="AJ147" s="9">
        <v>0</v>
      </c>
      <c r="AK147" s="11" t="s">
        <v>78</v>
      </c>
      <c r="AL147" s="9">
        <v>0</v>
      </c>
      <c r="AM147" s="9">
        <v>0</v>
      </c>
      <c r="AN147" s="22">
        <f>+AM147-AL147</f>
        <v>0</v>
      </c>
      <c r="AO147" s="11" t="s">
        <v>78</v>
      </c>
      <c r="AP147" s="11" t="s">
        <v>78</v>
      </c>
      <c r="AQ147" s="14">
        <v>0</v>
      </c>
      <c r="AR147" s="9">
        <v>0</v>
      </c>
      <c r="AS147" s="14">
        <v>0</v>
      </c>
      <c r="AT147" s="9">
        <v>0</v>
      </c>
      <c r="AU147" s="14">
        <v>0</v>
      </c>
      <c r="AV147" s="9">
        <v>0</v>
      </c>
      <c r="AW147" s="14">
        <v>0</v>
      </c>
      <c r="AX147" s="9">
        <v>0</v>
      </c>
      <c r="AY147" s="14">
        <v>0</v>
      </c>
      <c r="AZ147" s="9">
        <v>0</v>
      </c>
      <c r="BA147" s="14">
        <v>0</v>
      </c>
      <c r="BB147" s="9">
        <v>0</v>
      </c>
      <c r="BC147" s="14">
        <f>+AD147+AQ147+AS147+AU147+AW147+AY147-BA147</f>
        <v>0</v>
      </c>
      <c r="BD147" s="11">
        <v>0</v>
      </c>
      <c r="BE147" s="9">
        <v>0</v>
      </c>
      <c r="BF147" s="11">
        <v>0</v>
      </c>
      <c r="BG147" s="8">
        <v>0</v>
      </c>
      <c r="BH147" s="11">
        <v>0</v>
      </c>
      <c r="BI147" s="9">
        <v>0</v>
      </c>
      <c r="BJ147" s="11">
        <v>0</v>
      </c>
      <c r="BK147" s="4">
        <v>0</v>
      </c>
      <c r="BL147" s="11">
        <f>+BD147+BF147+BH147+BJ147+AN147</f>
        <v>0</v>
      </c>
    </row>
    <row r="148" spans="1:64" x14ac:dyDescent="0.25">
      <c r="A148" s="12" t="s">
        <v>58</v>
      </c>
      <c r="B148" s="12">
        <v>120</v>
      </c>
      <c r="C148" s="12" t="s">
        <v>59</v>
      </c>
      <c r="D148" s="12" t="s">
        <v>1089</v>
      </c>
      <c r="E148" s="12" t="s">
        <v>1090</v>
      </c>
      <c r="F148" s="11" t="str">
        <f>TEXT(G148,"mmmm")</f>
        <v>abril</v>
      </c>
      <c r="G148" s="49">
        <v>43949</v>
      </c>
      <c r="H148" s="12" t="s">
        <v>114</v>
      </c>
      <c r="I148" s="12" t="s">
        <v>197</v>
      </c>
      <c r="J148" s="12" t="s">
        <v>209</v>
      </c>
      <c r="K148" s="12" t="s">
        <v>1091</v>
      </c>
      <c r="L148" s="12">
        <v>82121506</v>
      </c>
      <c r="M148" s="12" t="s">
        <v>446</v>
      </c>
      <c r="N148" s="50">
        <v>6000000</v>
      </c>
      <c r="O148" s="12">
        <v>34620</v>
      </c>
      <c r="P148" s="12" t="s">
        <v>268</v>
      </c>
      <c r="Q148" s="12" t="s">
        <v>358</v>
      </c>
      <c r="R148" s="11" t="s">
        <v>78</v>
      </c>
      <c r="S148" s="11" t="s">
        <v>78</v>
      </c>
      <c r="T148" s="11" t="str">
        <f>TEXT(U148,"mmmm")</f>
        <v>enero</v>
      </c>
      <c r="U148" s="13">
        <v>0</v>
      </c>
      <c r="V148" s="11" t="s">
        <v>78</v>
      </c>
      <c r="W148" s="11" t="s">
        <v>78</v>
      </c>
      <c r="X148" s="11" t="s">
        <v>78</v>
      </c>
      <c r="Y148" s="11" t="s">
        <v>78</v>
      </c>
      <c r="Z148" s="11" t="s">
        <v>78</v>
      </c>
      <c r="AA148" s="11" t="s">
        <v>78</v>
      </c>
      <c r="AB148" s="11" t="s">
        <v>78</v>
      </c>
      <c r="AC148" s="9">
        <v>0</v>
      </c>
      <c r="AD148" s="14">
        <v>0</v>
      </c>
      <c r="AE148" s="14">
        <v>0</v>
      </c>
      <c r="AF148" s="14">
        <v>0</v>
      </c>
      <c r="AG148" s="14">
        <v>0</v>
      </c>
      <c r="AH148" s="14">
        <f>+AD148+AE148+AF148+AG148</f>
        <v>0</v>
      </c>
      <c r="AI148" s="11" t="s">
        <v>78</v>
      </c>
      <c r="AJ148" s="9">
        <v>0</v>
      </c>
      <c r="AK148" s="11" t="s">
        <v>78</v>
      </c>
      <c r="AL148" s="9">
        <v>0</v>
      </c>
      <c r="AM148" s="9">
        <v>0</v>
      </c>
      <c r="AN148" s="22">
        <f>+AM148-AL148</f>
        <v>0</v>
      </c>
      <c r="AO148" s="11" t="s">
        <v>78</v>
      </c>
      <c r="AP148" s="11" t="s">
        <v>78</v>
      </c>
      <c r="AQ148" s="14">
        <v>0</v>
      </c>
      <c r="AR148" s="9">
        <v>0</v>
      </c>
      <c r="AS148" s="14">
        <v>0</v>
      </c>
      <c r="AT148" s="9">
        <v>0</v>
      </c>
      <c r="AU148" s="14">
        <v>0</v>
      </c>
      <c r="AV148" s="9">
        <v>0</v>
      </c>
      <c r="AW148" s="14">
        <v>0</v>
      </c>
      <c r="AX148" s="9">
        <v>0</v>
      </c>
      <c r="AY148" s="14">
        <v>0</v>
      </c>
      <c r="AZ148" s="9">
        <v>0</v>
      </c>
      <c r="BA148" s="14">
        <v>0</v>
      </c>
      <c r="BB148" s="9">
        <v>0</v>
      </c>
      <c r="BC148" s="14">
        <f>+AD148+AQ148+AS148+AU148+AW148+AY148-BA148</f>
        <v>0</v>
      </c>
      <c r="BD148" s="11">
        <v>0</v>
      </c>
      <c r="BE148" s="9">
        <v>0</v>
      </c>
      <c r="BF148" s="11">
        <v>0</v>
      </c>
      <c r="BG148" s="8">
        <v>0</v>
      </c>
      <c r="BH148" s="11">
        <v>0</v>
      </c>
      <c r="BI148" s="9">
        <v>0</v>
      </c>
      <c r="BJ148" s="11">
        <v>0</v>
      </c>
      <c r="BK148" s="4">
        <v>0</v>
      </c>
      <c r="BL148" s="11">
        <f>+BD148+BF148+BH148+BJ148+AN148</f>
        <v>0</v>
      </c>
    </row>
    <row r="149" spans="1:64" x14ac:dyDescent="0.25">
      <c r="A149" s="12" t="s">
        <v>58</v>
      </c>
      <c r="B149" s="12">
        <v>163</v>
      </c>
      <c r="C149" s="12" t="s">
        <v>59</v>
      </c>
      <c r="D149" s="12" t="s">
        <v>1092</v>
      </c>
      <c r="E149" s="12" t="s">
        <v>1093</v>
      </c>
      <c r="F149" s="11" t="str">
        <f>TEXT(G149,"mmmm")</f>
        <v>abril</v>
      </c>
      <c r="G149" s="49">
        <v>43949</v>
      </c>
      <c r="H149" s="12" t="s">
        <v>114</v>
      </c>
      <c r="I149" s="12" t="s">
        <v>444</v>
      </c>
      <c r="J149" s="12" t="s">
        <v>85</v>
      </c>
      <c r="K149" s="12" t="s">
        <v>1094</v>
      </c>
      <c r="L149" s="12">
        <v>81111800</v>
      </c>
      <c r="M149" s="12" t="s">
        <v>1074</v>
      </c>
      <c r="N149" s="50">
        <v>27274380</v>
      </c>
      <c r="O149" s="12">
        <v>34820</v>
      </c>
      <c r="P149" s="12" t="s">
        <v>106</v>
      </c>
      <c r="Q149" s="12" t="s">
        <v>358</v>
      </c>
      <c r="R149" s="11" t="s">
        <v>78</v>
      </c>
      <c r="S149" s="11" t="s">
        <v>78</v>
      </c>
      <c r="T149" s="11" t="str">
        <f>TEXT(U149,"mmmm")</f>
        <v>enero</v>
      </c>
      <c r="U149" s="13">
        <v>0</v>
      </c>
      <c r="V149" s="11" t="s">
        <v>78</v>
      </c>
      <c r="W149" s="11" t="s">
        <v>78</v>
      </c>
      <c r="X149" s="11" t="s">
        <v>78</v>
      </c>
      <c r="Y149" s="11" t="s">
        <v>78</v>
      </c>
      <c r="Z149" s="11" t="s">
        <v>78</v>
      </c>
      <c r="AA149" s="11" t="s">
        <v>78</v>
      </c>
      <c r="AB149" s="11" t="s">
        <v>78</v>
      </c>
      <c r="AC149" s="9">
        <v>0</v>
      </c>
      <c r="AD149" s="14">
        <v>0</v>
      </c>
      <c r="AE149" s="14">
        <v>0</v>
      </c>
      <c r="AF149" s="14">
        <v>0</v>
      </c>
      <c r="AG149" s="14">
        <v>0</v>
      </c>
      <c r="AH149" s="14">
        <f>+AD149+AE149+AF149+AG149</f>
        <v>0</v>
      </c>
      <c r="AI149" s="11" t="s">
        <v>78</v>
      </c>
      <c r="AJ149" s="9">
        <v>0</v>
      </c>
      <c r="AK149" s="11" t="s">
        <v>78</v>
      </c>
      <c r="AL149" s="9">
        <v>0</v>
      </c>
      <c r="AM149" s="9">
        <v>0</v>
      </c>
      <c r="AN149" s="22">
        <f>+AM149-AL149</f>
        <v>0</v>
      </c>
      <c r="AO149" s="11" t="s">
        <v>78</v>
      </c>
      <c r="AP149" s="11" t="s">
        <v>78</v>
      </c>
      <c r="AQ149" s="14">
        <v>0</v>
      </c>
      <c r="AR149" s="9">
        <v>0</v>
      </c>
      <c r="AS149" s="14">
        <v>0</v>
      </c>
      <c r="AT149" s="9">
        <v>0</v>
      </c>
      <c r="AU149" s="14">
        <v>0</v>
      </c>
      <c r="AV149" s="9">
        <v>0</v>
      </c>
      <c r="AW149" s="14">
        <v>0</v>
      </c>
      <c r="AX149" s="9">
        <v>0</v>
      </c>
      <c r="AY149" s="14">
        <v>0</v>
      </c>
      <c r="AZ149" s="9">
        <v>0</v>
      </c>
      <c r="BA149" s="14">
        <v>0</v>
      </c>
      <c r="BB149" s="9">
        <v>0</v>
      </c>
      <c r="BC149" s="14">
        <f>+AD149+AQ149+AS149+AU149+AW149+AY149-BA149</f>
        <v>0</v>
      </c>
      <c r="BD149" s="11">
        <v>0</v>
      </c>
      <c r="BE149" s="9">
        <v>0</v>
      </c>
      <c r="BF149" s="11">
        <v>0</v>
      </c>
      <c r="BG149" s="8">
        <v>0</v>
      </c>
      <c r="BH149" s="11">
        <v>0</v>
      </c>
      <c r="BI149" s="9">
        <v>0</v>
      </c>
      <c r="BJ149" s="11">
        <v>0</v>
      </c>
      <c r="BK149" s="4">
        <v>0</v>
      </c>
      <c r="BL149" s="11">
        <f>+BD149+BF149+BH149+BJ149+AN149</f>
        <v>0</v>
      </c>
    </row>
    <row r="150" spans="1:64" x14ac:dyDescent="0.25">
      <c r="A150" s="12" t="s">
        <v>58</v>
      </c>
      <c r="B150" s="12">
        <v>160</v>
      </c>
      <c r="C150" s="12" t="s">
        <v>59</v>
      </c>
      <c r="D150" s="12" t="s">
        <v>1095</v>
      </c>
      <c r="E150" s="12" t="s">
        <v>1096</v>
      </c>
      <c r="F150" s="11" t="str">
        <f>TEXT(G150,"mmmm")</f>
        <v>abril</v>
      </c>
      <c r="G150" s="49">
        <v>43951</v>
      </c>
      <c r="H150" s="12" t="s">
        <v>114</v>
      </c>
      <c r="I150" s="12" t="s">
        <v>444</v>
      </c>
      <c r="J150" s="12" t="s">
        <v>85</v>
      </c>
      <c r="K150" s="12" t="s">
        <v>1097</v>
      </c>
      <c r="L150" s="12">
        <v>43233200</v>
      </c>
      <c r="M150" s="12" t="s">
        <v>1078</v>
      </c>
      <c r="N150" s="50">
        <v>5593000</v>
      </c>
      <c r="O150" s="12">
        <v>34920</v>
      </c>
      <c r="P150" s="12" t="s">
        <v>88</v>
      </c>
      <c r="Q150" s="12" t="s">
        <v>358</v>
      </c>
      <c r="R150" s="11" t="s">
        <v>78</v>
      </c>
      <c r="S150" s="11" t="s">
        <v>78</v>
      </c>
      <c r="T150" s="11" t="str">
        <f>TEXT(U150,"mmmm")</f>
        <v>enero</v>
      </c>
      <c r="U150" s="13">
        <v>0</v>
      </c>
      <c r="V150" s="11" t="s">
        <v>78</v>
      </c>
      <c r="W150" s="11" t="s">
        <v>78</v>
      </c>
      <c r="X150" s="11" t="s">
        <v>78</v>
      </c>
      <c r="Y150" s="11" t="s">
        <v>78</v>
      </c>
      <c r="Z150" s="11" t="s">
        <v>78</v>
      </c>
      <c r="AA150" s="11" t="s">
        <v>78</v>
      </c>
      <c r="AB150" s="11" t="s">
        <v>78</v>
      </c>
      <c r="AC150" s="9">
        <v>0</v>
      </c>
      <c r="AD150" s="14">
        <v>0</v>
      </c>
      <c r="AE150" s="14">
        <v>0</v>
      </c>
      <c r="AF150" s="14">
        <v>0</v>
      </c>
      <c r="AG150" s="14">
        <v>0</v>
      </c>
      <c r="AH150" s="14">
        <f>+AD150+AE150+AF150+AG150</f>
        <v>0</v>
      </c>
      <c r="AI150" s="11" t="s">
        <v>78</v>
      </c>
      <c r="AJ150" s="9">
        <v>0</v>
      </c>
      <c r="AK150" s="11" t="s">
        <v>78</v>
      </c>
      <c r="AL150" s="9">
        <v>0</v>
      </c>
      <c r="AM150" s="9">
        <v>0</v>
      </c>
      <c r="AN150" s="22">
        <f>+AM150-AL150</f>
        <v>0</v>
      </c>
      <c r="AO150" s="11" t="s">
        <v>78</v>
      </c>
      <c r="AP150" s="11" t="s">
        <v>78</v>
      </c>
      <c r="AQ150" s="14">
        <v>0</v>
      </c>
      <c r="AR150" s="9">
        <v>0</v>
      </c>
      <c r="AS150" s="14">
        <v>0</v>
      </c>
      <c r="AT150" s="9">
        <v>0</v>
      </c>
      <c r="AU150" s="14">
        <v>0</v>
      </c>
      <c r="AV150" s="9">
        <v>0</v>
      </c>
      <c r="AW150" s="14">
        <v>0</v>
      </c>
      <c r="AX150" s="9">
        <v>0</v>
      </c>
      <c r="AY150" s="14">
        <v>0</v>
      </c>
      <c r="AZ150" s="9">
        <v>0</v>
      </c>
      <c r="BA150" s="14">
        <v>0</v>
      </c>
      <c r="BB150" s="9">
        <v>0</v>
      </c>
      <c r="BC150" s="14">
        <f>+AD150+AQ150+AS150+AU150+AW150+AY150-BA150</f>
        <v>0</v>
      </c>
      <c r="BD150" s="11">
        <v>0</v>
      </c>
      <c r="BE150" s="9">
        <v>0</v>
      </c>
      <c r="BF150" s="11">
        <v>0</v>
      </c>
      <c r="BG150" s="8">
        <v>0</v>
      </c>
      <c r="BH150" s="11">
        <v>0</v>
      </c>
      <c r="BI150" s="9">
        <v>0</v>
      </c>
      <c r="BJ150" s="11">
        <v>0</v>
      </c>
      <c r="BK150" s="4">
        <v>0</v>
      </c>
      <c r="BL150" s="11">
        <f>+BD150+BF150+BH150+BJ150+AN150</f>
        <v>0</v>
      </c>
    </row>
    <row r="151" spans="1:64" x14ac:dyDescent="0.25">
      <c r="A151" s="12" t="s">
        <v>58</v>
      </c>
      <c r="B151" s="12">
        <v>148</v>
      </c>
      <c r="C151" s="12" t="s">
        <v>59</v>
      </c>
      <c r="D151" s="12" t="s">
        <v>1098</v>
      </c>
      <c r="E151" s="12" t="s">
        <v>1099</v>
      </c>
      <c r="F151" s="11" t="str">
        <f>TEXT(G151,"mmmm")</f>
        <v>abril</v>
      </c>
      <c r="G151" s="49">
        <v>43951</v>
      </c>
      <c r="H151" s="12" t="s">
        <v>298</v>
      </c>
      <c r="I151" s="12" t="s">
        <v>395</v>
      </c>
      <c r="J151" s="12" t="s">
        <v>85</v>
      </c>
      <c r="K151" s="12" t="s">
        <v>1100</v>
      </c>
      <c r="L151" s="12" t="s">
        <v>1101</v>
      </c>
      <c r="M151" s="12" t="s">
        <v>1102</v>
      </c>
      <c r="N151" s="50">
        <v>253911463</v>
      </c>
      <c r="O151" s="12">
        <v>35120</v>
      </c>
      <c r="P151" s="12" t="s">
        <v>88</v>
      </c>
      <c r="Q151" s="12" t="s">
        <v>358</v>
      </c>
      <c r="R151" s="11" t="s">
        <v>78</v>
      </c>
      <c r="S151" s="11" t="s">
        <v>78</v>
      </c>
      <c r="T151" s="11" t="str">
        <f>TEXT(U151,"mmmm")</f>
        <v>enero</v>
      </c>
      <c r="U151" s="13">
        <v>0</v>
      </c>
      <c r="V151" s="11" t="s">
        <v>78</v>
      </c>
      <c r="W151" s="11" t="s">
        <v>78</v>
      </c>
      <c r="X151" s="11" t="s">
        <v>78</v>
      </c>
      <c r="Y151" s="11" t="s">
        <v>78</v>
      </c>
      <c r="Z151" s="11" t="s">
        <v>78</v>
      </c>
      <c r="AA151" s="11" t="s">
        <v>78</v>
      </c>
      <c r="AB151" s="11" t="s">
        <v>78</v>
      </c>
      <c r="AC151" s="9">
        <v>0</v>
      </c>
      <c r="AD151" s="14">
        <v>0</v>
      </c>
      <c r="AE151" s="14">
        <v>0</v>
      </c>
      <c r="AF151" s="14">
        <v>0</v>
      </c>
      <c r="AG151" s="14">
        <v>0</v>
      </c>
      <c r="AH151" s="14">
        <f>+AD151+AE151+AF151+AG151</f>
        <v>0</v>
      </c>
      <c r="AI151" s="11" t="s">
        <v>78</v>
      </c>
      <c r="AJ151" s="9">
        <v>0</v>
      </c>
      <c r="AK151" s="11" t="s">
        <v>78</v>
      </c>
      <c r="AL151" s="9">
        <v>0</v>
      </c>
      <c r="AM151" s="9">
        <v>0</v>
      </c>
      <c r="AN151" s="22">
        <f>+AM151-AL151</f>
        <v>0</v>
      </c>
      <c r="AO151" s="11" t="s">
        <v>78</v>
      </c>
      <c r="AP151" s="11" t="s">
        <v>78</v>
      </c>
      <c r="AQ151" s="14">
        <v>0</v>
      </c>
      <c r="AR151" s="9">
        <v>0</v>
      </c>
      <c r="AS151" s="14">
        <v>0</v>
      </c>
      <c r="AT151" s="9">
        <v>0</v>
      </c>
      <c r="AU151" s="14">
        <v>0</v>
      </c>
      <c r="AV151" s="9">
        <v>0</v>
      </c>
      <c r="AW151" s="14">
        <v>0</v>
      </c>
      <c r="AX151" s="9">
        <v>0</v>
      </c>
      <c r="AY151" s="14">
        <v>0</v>
      </c>
      <c r="AZ151" s="9">
        <v>0</v>
      </c>
      <c r="BA151" s="14">
        <v>0</v>
      </c>
      <c r="BB151" s="9">
        <v>0</v>
      </c>
      <c r="BC151" s="14">
        <f>+AD151+AQ151+AS151+AU151+AW151+AY151-BA151</f>
        <v>0</v>
      </c>
      <c r="BD151" s="11">
        <v>0</v>
      </c>
      <c r="BE151" s="9">
        <v>0</v>
      </c>
      <c r="BF151" s="11">
        <v>0</v>
      </c>
      <c r="BG151" s="8">
        <v>0</v>
      </c>
      <c r="BH151" s="11">
        <v>0</v>
      </c>
      <c r="BI151" s="9">
        <v>0</v>
      </c>
      <c r="BJ151" s="11">
        <v>0</v>
      </c>
      <c r="BK151" s="4">
        <v>0</v>
      </c>
      <c r="BL151" s="11">
        <f>+BD151+BF151+BH151+BJ151+AN151</f>
        <v>0</v>
      </c>
    </row>
    <row r="152" spans="1:64" x14ac:dyDescent="0.25">
      <c r="A152" s="11" t="s">
        <v>58</v>
      </c>
      <c r="B152" s="11">
        <v>110</v>
      </c>
      <c r="C152" s="11" t="s">
        <v>859</v>
      </c>
      <c r="D152" s="11" t="s">
        <v>1123</v>
      </c>
      <c r="E152" s="11" t="s">
        <v>1124</v>
      </c>
      <c r="F152" s="11" t="s">
        <v>617</v>
      </c>
      <c r="G152" s="9">
        <v>43945</v>
      </c>
      <c r="H152" s="11" t="s">
        <v>63</v>
      </c>
      <c r="I152" s="11" t="s">
        <v>64</v>
      </c>
      <c r="J152" s="11" t="s">
        <v>65</v>
      </c>
      <c r="K152" s="11" t="s">
        <v>1125</v>
      </c>
      <c r="L152" s="11" t="s">
        <v>1126</v>
      </c>
      <c r="M152" s="11" t="s">
        <v>1127</v>
      </c>
      <c r="N152" s="14">
        <v>37000000</v>
      </c>
      <c r="O152" s="11">
        <v>34420</v>
      </c>
      <c r="P152" s="11" t="s">
        <v>556</v>
      </c>
      <c r="Q152" s="11" t="s">
        <v>358</v>
      </c>
      <c r="R152" s="11" t="s">
        <v>78</v>
      </c>
      <c r="S152" s="11" t="s">
        <v>78</v>
      </c>
      <c r="T152" s="11" t="s">
        <v>1013</v>
      </c>
      <c r="U152" s="13">
        <v>43969</v>
      </c>
      <c r="V152" s="11" t="s">
        <v>91</v>
      </c>
      <c r="W152" s="11" t="s">
        <v>74</v>
      </c>
      <c r="X152" s="11" t="s">
        <v>78</v>
      </c>
      <c r="Y152" s="11" t="s">
        <v>78</v>
      </c>
      <c r="Z152" s="11" t="s">
        <v>78</v>
      </c>
      <c r="AA152" s="11" t="s">
        <v>78</v>
      </c>
      <c r="AB152" s="11" t="s">
        <v>78</v>
      </c>
      <c r="AC152" s="9">
        <v>0</v>
      </c>
      <c r="AD152" s="14">
        <v>0</v>
      </c>
      <c r="AE152" s="14">
        <v>0</v>
      </c>
      <c r="AF152" s="14">
        <v>0</v>
      </c>
      <c r="AG152" s="14">
        <v>0</v>
      </c>
      <c r="AH152" s="14">
        <f t="shared" ref="AH152:AH153" si="0">+AD152+AE152+AF152+AG152</f>
        <v>0</v>
      </c>
      <c r="AI152" s="11" t="s">
        <v>78</v>
      </c>
      <c r="AJ152" s="9">
        <v>0</v>
      </c>
      <c r="AK152" s="11" t="s">
        <v>78</v>
      </c>
      <c r="AL152" s="9">
        <v>0</v>
      </c>
      <c r="AM152" s="9">
        <v>0</v>
      </c>
      <c r="AN152" s="22">
        <f>+AM152-AL152</f>
        <v>0</v>
      </c>
      <c r="AO152" s="11" t="s">
        <v>78</v>
      </c>
      <c r="AP152" s="11" t="s">
        <v>78</v>
      </c>
      <c r="AQ152" s="14">
        <v>0</v>
      </c>
      <c r="AR152" s="9">
        <v>0</v>
      </c>
      <c r="AS152" s="14">
        <v>0</v>
      </c>
      <c r="AT152" s="9">
        <v>0</v>
      </c>
      <c r="AU152" s="14">
        <v>0</v>
      </c>
      <c r="AV152" s="9">
        <v>0</v>
      </c>
      <c r="AW152" s="14">
        <v>0</v>
      </c>
      <c r="AX152" s="9">
        <v>0</v>
      </c>
      <c r="AY152" s="14">
        <v>0</v>
      </c>
      <c r="AZ152" s="9">
        <v>0</v>
      </c>
      <c r="BA152" s="14">
        <v>0</v>
      </c>
      <c r="BB152" s="9">
        <v>0</v>
      </c>
      <c r="BC152" s="14">
        <f>+AD152+AQ152+AS152+AU152+AW152+AY152-BA152</f>
        <v>0</v>
      </c>
      <c r="BD152" s="11">
        <v>0</v>
      </c>
      <c r="BE152" s="9">
        <v>0</v>
      </c>
      <c r="BF152" s="11">
        <v>0</v>
      </c>
      <c r="BG152" s="8">
        <v>0</v>
      </c>
      <c r="BH152" s="11">
        <v>0</v>
      </c>
      <c r="BI152" s="9">
        <v>0</v>
      </c>
      <c r="BJ152" s="11">
        <v>0</v>
      </c>
      <c r="BK152" s="4">
        <v>0</v>
      </c>
      <c r="BL152" s="11">
        <f>+BD152+BF152+BH152+BJ152+AN152</f>
        <v>0</v>
      </c>
    </row>
    <row r="153" spans="1:64" x14ac:dyDescent="0.25">
      <c r="A153" s="11" t="s">
        <v>58</v>
      </c>
      <c r="B153" s="11">
        <v>114</v>
      </c>
      <c r="C153" s="11" t="s">
        <v>859</v>
      </c>
      <c r="D153" s="11" t="s">
        <v>1128</v>
      </c>
      <c r="E153" s="11" t="s">
        <v>1129</v>
      </c>
      <c r="F153" s="11" t="s">
        <v>617</v>
      </c>
      <c r="G153" s="9">
        <v>43951</v>
      </c>
      <c r="H153" s="11" t="s">
        <v>298</v>
      </c>
      <c r="I153" s="11" t="s">
        <v>395</v>
      </c>
      <c r="J153" s="11" t="s">
        <v>65</v>
      </c>
      <c r="K153" s="11" t="s">
        <v>1130</v>
      </c>
      <c r="L153" s="11">
        <v>25172504</v>
      </c>
      <c r="M153" s="11" t="s">
        <v>1130</v>
      </c>
      <c r="N153" s="14">
        <v>40050000</v>
      </c>
      <c r="O153" s="11">
        <v>35020</v>
      </c>
      <c r="P153" s="11" t="s">
        <v>1131</v>
      </c>
      <c r="Q153" s="11" t="s">
        <v>358</v>
      </c>
      <c r="R153" s="11" t="s">
        <v>78</v>
      </c>
      <c r="S153" s="11" t="s">
        <v>78</v>
      </c>
      <c r="T153" s="11" t="s">
        <v>1013</v>
      </c>
      <c r="U153" s="13">
        <v>44005</v>
      </c>
      <c r="V153" s="11" t="s">
        <v>91</v>
      </c>
      <c r="W153" s="11" t="s">
        <v>78</v>
      </c>
      <c r="X153" s="11" t="s">
        <v>78</v>
      </c>
      <c r="Y153" s="11" t="s">
        <v>78</v>
      </c>
      <c r="Z153" s="11" t="s">
        <v>78</v>
      </c>
      <c r="AA153" s="11" t="s">
        <v>78</v>
      </c>
      <c r="AB153" s="11" t="s">
        <v>78</v>
      </c>
      <c r="AC153" s="9">
        <v>0</v>
      </c>
      <c r="AD153" s="14">
        <v>0</v>
      </c>
      <c r="AE153" s="14">
        <v>0</v>
      </c>
      <c r="AF153" s="14">
        <v>0</v>
      </c>
      <c r="AG153" s="14">
        <v>0</v>
      </c>
      <c r="AH153" s="14">
        <f t="shared" si="0"/>
        <v>0</v>
      </c>
      <c r="AI153" s="11" t="s">
        <v>78</v>
      </c>
      <c r="AJ153" s="9">
        <v>0</v>
      </c>
      <c r="AK153" s="11" t="s">
        <v>862</v>
      </c>
      <c r="AL153" s="9">
        <v>0</v>
      </c>
      <c r="AM153" s="9">
        <v>0</v>
      </c>
      <c r="AN153" s="22">
        <f>+AM153-AL153</f>
        <v>0</v>
      </c>
      <c r="AO153" s="11" t="s">
        <v>78</v>
      </c>
      <c r="AP153" s="11" t="s">
        <v>78</v>
      </c>
      <c r="AQ153" s="14">
        <v>0</v>
      </c>
      <c r="AR153" s="9">
        <v>0</v>
      </c>
      <c r="AS153" s="14">
        <v>0</v>
      </c>
      <c r="AT153" s="9">
        <v>0</v>
      </c>
      <c r="AU153" s="14">
        <v>0</v>
      </c>
      <c r="AV153" s="9">
        <v>0</v>
      </c>
      <c r="AW153" s="14">
        <v>0</v>
      </c>
      <c r="AX153" s="9">
        <v>0</v>
      </c>
      <c r="AY153" s="14">
        <v>0</v>
      </c>
      <c r="AZ153" s="9">
        <v>0</v>
      </c>
      <c r="BA153" s="14">
        <v>0</v>
      </c>
      <c r="BB153" s="9">
        <v>0</v>
      </c>
      <c r="BC153" s="14">
        <f>+AD153+AQ153+AS153+AU153+AW153+AY153-BA153</f>
        <v>0</v>
      </c>
      <c r="BD153" s="11">
        <v>0</v>
      </c>
      <c r="BE153" s="9">
        <v>0</v>
      </c>
      <c r="BF153" s="11">
        <v>0</v>
      </c>
      <c r="BG153" s="8">
        <v>0</v>
      </c>
      <c r="BH153" s="11">
        <v>0</v>
      </c>
      <c r="BI153" s="9">
        <v>0</v>
      </c>
      <c r="BJ153" s="11">
        <v>0</v>
      </c>
      <c r="BK153" s="4">
        <v>0</v>
      </c>
      <c r="BL153" s="11">
        <f>+BD153+BF153+BH153+BJ153+AN153</f>
        <v>0</v>
      </c>
    </row>
  </sheetData>
  <autoFilter ref="A5:BL151">
    <sortState ref="A6:BL151">
      <sortCondition ref="G5:G151"/>
    </sortState>
  </autoFilter>
  <mergeCells count="4">
    <mergeCell ref="A1:A4"/>
    <mergeCell ref="B1:BK4"/>
    <mergeCell ref="BL1:BL2"/>
    <mergeCell ref="BR4:CD4"/>
  </mergeCells>
  <dataValidations count="13">
    <dataValidation type="list" allowBlank="1" showInputMessage="1" showErrorMessage="1" sqref="AK6:AK66">
      <formula1>$CD$6:$CD$61</formula1>
    </dataValidation>
    <dataValidation type="custom" allowBlank="1" showInputMessage="1" showErrorMessage="1" sqref="F6:F147 T6:T146">
      <formula1>TEXT(G6,"Mmmm")</formula1>
    </dataValidation>
    <dataValidation type="list" allowBlank="1" showInputMessage="1" showErrorMessage="1" sqref="A6:A1048576">
      <formula1>$BR$6:$BR$8</formula1>
    </dataValidation>
    <dataValidation type="list" allowBlank="1" showInputMessage="1" showErrorMessage="1" sqref="C6:C1048576">
      <formula1>$BS$6:$BS$12</formula1>
    </dataValidation>
    <dataValidation type="list" allowBlank="1" showInputMessage="1" showErrorMessage="1" sqref="H6:H1048576">
      <formula1>$BV$6:$BV$10</formula1>
    </dataValidation>
    <dataValidation type="list" allowBlank="1" showInputMessage="1" showErrorMessage="1" sqref="I6:I1048576">
      <formula1>$BW$6:$BW$21</formula1>
    </dataValidation>
    <dataValidation type="list" allowBlank="1" showInputMessage="1" showErrorMessage="1" sqref="J6:J1048576">
      <formula1>$BU$6:$BU$18</formula1>
    </dataValidation>
    <dataValidation type="list" allowBlank="1" showInputMessage="1" showErrorMessage="1" sqref="Q6:Q1048576">
      <formula1>$BX$6:$BX$10</formula1>
    </dataValidation>
    <dataValidation type="list" allowBlank="1" showInputMessage="1" showErrorMessage="1" sqref="R6:R1048576">
      <formula1>$BY$6:$BY$10</formula1>
    </dataValidation>
    <dataValidation type="list" allowBlank="1" showInputMessage="1" showErrorMessage="1" sqref="V6:V1048576">
      <formula1>$BZ$6:$BZ$20</formula1>
    </dataValidation>
    <dataValidation type="list" allowBlank="1" showInputMessage="1" showErrorMessage="1" sqref="W6:W1048576">
      <formula1>$CA$6:$CA$20</formula1>
    </dataValidation>
    <dataValidation type="list" allowBlank="1" showInputMessage="1" showErrorMessage="1" sqref="X6:X1048576">
      <formula1>$CB$6:$CB$66</formula1>
    </dataValidation>
    <dataValidation type="list" allowBlank="1" showInputMessage="1" showErrorMessage="1" sqref="AI6:AI1048576">
      <formula1>$CC$6:$CC$8</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#REF!</xm:f>
          </x14:formula1>
          <xm:sqref>Q1:Q4</xm:sqref>
        </x14:dataValidation>
        <x14:dataValidation type="list" allowBlank="1" showInputMessage="1" showErrorMessage="1">
          <x14:formula1>
            <xm:f>#REF!</xm:f>
          </x14:formula1>
          <xm:sqref>I1:I4</xm:sqref>
        </x14:dataValidation>
        <x14:dataValidation type="list" allowBlank="1" showInputMessage="1" showErrorMessage="1">
          <x14:formula1>
            <xm:f>#REF!</xm:f>
          </x14:formula1>
          <xm:sqref>H1:H4</xm:sqref>
        </x14:dataValidation>
        <x14:dataValidation type="list" allowBlank="1" showInputMessage="1" showErrorMessage="1">
          <x14:formula1>
            <xm:f>#REF!</xm:f>
          </x14:formula1>
          <xm:sqref>F1:F4</xm:sqref>
        </x14:dataValidation>
        <x14:dataValidation type="list" allowBlank="1" showInputMessage="1" showErrorMessage="1">
          <x14:formula1>
            <xm:f>#REF!</xm:f>
          </x14:formula1>
          <xm:sqref>C1:C4</xm:sqref>
        </x14:dataValidation>
        <x14:dataValidation type="list" allowBlank="1" showInputMessage="1" showErrorMessage="1">
          <x14:formula1>
            <xm:f>#REF!</xm:f>
          </x14:formula1>
          <xm:sqref>A1:A4</xm:sqref>
        </x14:dataValidation>
        <x14:dataValidation type="list" allowBlank="1" showInputMessage="1" showErrorMessage="1">
          <x14:formula1>
            <xm:f>#REF!</xm:f>
          </x14:formula1>
          <xm:sqref>AK1:AK4</xm:sqref>
        </x14:dataValidation>
        <x14:dataValidation type="list" allowBlank="1" showInputMessage="1" showErrorMessage="1">
          <x14:formula1>
            <xm:f>#REF!</xm:f>
          </x14:formula1>
          <xm:sqref>AI1:AI4</xm:sqref>
        </x14:dataValidation>
        <x14:dataValidation type="list" allowBlank="1" showInputMessage="1" showErrorMessage="1">
          <x14:formula1>
            <xm:f>#REF!</xm:f>
          </x14:formula1>
          <xm:sqref>X1:X4</xm:sqref>
        </x14:dataValidation>
        <x14:dataValidation type="list" allowBlank="1" showInputMessage="1" showErrorMessage="1">
          <x14:formula1>
            <xm:f>#REF!</xm:f>
          </x14:formula1>
          <xm:sqref>W1:W4</xm:sqref>
        </x14:dataValidation>
        <x14:dataValidation type="list" allowBlank="1" showInputMessage="1" showErrorMessage="1">
          <x14:formula1>
            <xm:f>#REF!</xm:f>
          </x14:formula1>
          <xm:sqref>V1:V4</xm:sqref>
        </x14:dataValidation>
        <x14:dataValidation type="list" allowBlank="1" showInputMessage="1" showErrorMessage="1">
          <x14:formula1>
            <xm:f>#REF!</xm:f>
          </x14:formula1>
          <xm:sqref>R1:R4</xm:sqref>
        </x14:dataValidation>
        <x14:dataValidation type="list" allowBlank="1" showInputMessage="1" showErrorMessage="1">
          <x14:formula1>
            <xm:f>#REF!</xm:f>
          </x14:formula1>
          <xm:sqref>J1:J4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C1" sqref="C1"/>
    </sheetView>
  </sheetViews>
  <sheetFormatPr baseColWidth="10" defaultRowHeight="15" x14ac:dyDescent="0.25"/>
  <cols>
    <col min="1" max="1" width="5.28515625" style="24" customWidth="1"/>
    <col min="2" max="2" width="26.42578125" style="23" customWidth="1"/>
    <col min="3" max="3" width="65.85546875" customWidth="1"/>
  </cols>
  <sheetData>
    <row r="1" spans="1:3" s="34" customFormat="1" ht="25.5" x14ac:dyDescent="0.2">
      <c r="A1" s="28">
        <v>1</v>
      </c>
      <c r="B1" s="36" t="s">
        <v>0</v>
      </c>
      <c r="C1" s="35" t="s">
        <v>1009</v>
      </c>
    </row>
    <row r="2" spans="1:3" x14ac:dyDescent="0.25">
      <c r="A2" s="29">
        <v>2</v>
      </c>
      <c r="B2" s="36" t="s">
        <v>1008</v>
      </c>
      <c r="C2" t="s">
        <v>1007</v>
      </c>
    </row>
    <row r="3" spans="1:3" x14ac:dyDescent="0.25">
      <c r="A3" s="29">
        <v>3</v>
      </c>
      <c r="B3" s="37" t="s">
        <v>1006</v>
      </c>
      <c r="C3" t="s">
        <v>1005</v>
      </c>
    </row>
    <row r="4" spans="1:3" x14ac:dyDescent="0.25">
      <c r="A4" s="28">
        <v>4</v>
      </c>
      <c r="B4" s="37" t="s">
        <v>3</v>
      </c>
      <c r="C4" t="s">
        <v>1004</v>
      </c>
    </row>
    <row r="5" spans="1:3" x14ac:dyDescent="0.25">
      <c r="A5" s="28">
        <v>5</v>
      </c>
      <c r="B5" s="38" t="s">
        <v>4</v>
      </c>
      <c r="C5" t="s">
        <v>1003</v>
      </c>
    </row>
    <row r="6" spans="1:3" x14ac:dyDescent="0.25">
      <c r="A6" s="29">
        <v>6</v>
      </c>
      <c r="B6" s="38" t="s">
        <v>5</v>
      </c>
      <c r="C6" t="s">
        <v>1002</v>
      </c>
    </row>
    <row r="7" spans="1:3" ht="45" x14ac:dyDescent="0.25">
      <c r="A7" s="29">
        <v>7</v>
      </c>
      <c r="B7" s="39" t="s">
        <v>6</v>
      </c>
      <c r="C7" s="30" t="s">
        <v>1001</v>
      </c>
    </row>
    <row r="8" spans="1:3" x14ac:dyDescent="0.25">
      <c r="A8" s="28">
        <v>8</v>
      </c>
      <c r="B8" s="37" t="s">
        <v>7</v>
      </c>
      <c r="C8" t="s">
        <v>1000</v>
      </c>
    </row>
    <row r="9" spans="1:3" x14ac:dyDescent="0.25">
      <c r="A9" s="28">
        <v>9</v>
      </c>
      <c r="B9" s="37" t="s">
        <v>8</v>
      </c>
      <c r="C9" t="s">
        <v>1010</v>
      </c>
    </row>
    <row r="10" spans="1:3" x14ac:dyDescent="0.25">
      <c r="A10" s="29">
        <v>10</v>
      </c>
      <c r="B10" s="37" t="s">
        <v>999</v>
      </c>
      <c r="C10" t="s">
        <v>998</v>
      </c>
    </row>
    <row r="11" spans="1:3" x14ac:dyDescent="0.25">
      <c r="A11" s="29">
        <v>11</v>
      </c>
      <c r="B11" s="37" t="s">
        <v>10</v>
      </c>
      <c r="C11" s="33" t="s">
        <v>997</v>
      </c>
    </row>
    <row r="12" spans="1:3" ht="30" x14ac:dyDescent="0.25">
      <c r="A12" s="28">
        <v>12</v>
      </c>
      <c r="B12" s="40" t="s">
        <v>11</v>
      </c>
      <c r="C12" s="30" t="s">
        <v>995</v>
      </c>
    </row>
    <row r="13" spans="1:3" ht="30" x14ac:dyDescent="0.25">
      <c r="A13" s="28">
        <v>13</v>
      </c>
      <c r="B13" s="40" t="s">
        <v>996</v>
      </c>
      <c r="C13" s="30" t="s">
        <v>995</v>
      </c>
    </row>
    <row r="14" spans="1:3" x14ac:dyDescent="0.25">
      <c r="A14" s="29">
        <v>14</v>
      </c>
      <c r="B14" s="41" t="s">
        <v>13</v>
      </c>
      <c r="C14" s="33" t="s">
        <v>994</v>
      </c>
    </row>
    <row r="15" spans="1:3" ht="60" x14ac:dyDescent="0.25">
      <c r="A15" s="29">
        <v>15</v>
      </c>
      <c r="B15" s="40" t="s">
        <v>14</v>
      </c>
      <c r="C15" s="30" t="s">
        <v>993</v>
      </c>
    </row>
    <row r="16" spans="1:3" ht="30" x14ac:dyDescent="0.25">
      <c r="A16" s="28">
        <v>16</v>
      </c>
      <c r="B16" s="42" t="s">
        <v>15</v>
      </c>
      <c r="C16" s="30" t="s">
        <v>992</v>
      </c>
    </row>
    <row r="17" spans="1:3" ht="30" x14ac:dyDescent="0.25">
      <c r="A17" s="28">
        <v>17</v>
      </c>
      <c r="B17" s="37" t="s">
        <v>16</v>
      </c>
      <c r="C17" s="30" t="s">
        <v>991</v>
      </c>
    </row>
    <row r="18" spans="1:3" ht="30" x14ac:dyDescent="0.25">
      <c r="A18" s="29">
        <v>18</v>
      </c>
      <c r="B18" s="37" t="s">
        <v>17</v>
      </c>
      <c r="C18" s="32" t="s">
        <v>990</v>
      </c>
    </row>
    <row r="19" spans="1:3" ht="64.5" customHeight="1" x14ac:dyDescent="0.25">
      <c r="A19" s="29">
        <v>19</v>
      </c>
      <c r="B19" s="37" t="s">
        <v>18</v>
      </c>
      <c r="C19" s="31" t="s">
        <v>989</v>
      </c>
    </row>
    <row r="20" spans="1:3" ht="30" x14ac:dyDescent="0.25">
      <c r="A20" s="28">
        <v>20</v>
      </c>
      <c r="B20" s="42" t="s">
        <v>19</v>
      </c>
      <c r="C20" s="30" t="s">
        <v>988</v>
      </c>
    </row>
    <row r="21" spans="1:3" x14ac:dyDescent="0.25">
      <c r="A21" s="28">
        <v>21</v>
      </c>
      <c r="B21" s="37" t="s">
        <v>20</v>
      </c>
      <c r="C21" s="30" t="s">
        <v>987</v>
      </c>
    </row>
    <row r="22" spans="1:3" x14ac:dyDescent="0.25">
      <c r="A22" s="29">
        <v>22</v>
      </c>
      <c r="B22" s="37" t="s">
        <v>21</v>
      </c>
      <c r="C22" s="30" t="s">
        <v>986</v>
      </c>
    </row>
    <row r="23" spans="1:3" x14ac:dyDescent="0.25">
      <c r="A23" s="29">
        <v>23</v>
      </c>
      <c r="B23" s="37" t="s">
        <v>985</v>
      </c>
      <c r="C23" s="30" t="s">
        <v>984</v>
      </c>
    </row>
    <row r="24" spans="1:3" x14ac:dyDescent="0.25">
      <c r="A24" s="28">
        <v>24</v>
      </c>
      <c r="B24" s="37" t="s">
        <v>23</v>
      </c>
      <c r="C24" s="30" t="s">
        <v>983</v>
      </c>
    </row>
    <row r="25" spans="1:3" x14ac:dyDescent="0.25">
      <c r="A25" s="28">
        <v>25</v>
      </c>
      <c r="B25" s="43" t="s">
        <v>24</v>
      </c>
      <c r="C25" s="30" t="s">
        <v>982</v>
      </c>
    </row>
    <row r="26" spans="1:3" x14ac:dyDescent="0.25">
      <c r="A26" s="29">
        <v>26</v>
      </c>
      <c r="B26" s="37" t="s">
        <v>25</v>
      </c>
      <c r="C26" t="s">
        <v>981</v>
      </c>
    </row>
    <row r="27" spans="1:3" x14ac:dyDescent="0.25">
      <c r="A27" s="29">
        <v>27</v>
      </c>
      <c r="B27" s="44" t="s">
        <v>26</v>
      </c>
      <c r="C27" s="30" t="s">
        <v>980</v>
      </c>
    </row>
    <row r="28" spans="1:3" x14ac:dyDescent="0.25">
      <c r="A28" s="28">
        <v>28</v>
      </c>
      <c r="B28" s="40" t="s">
        <v>27</v>
      </c>
      <c r="C28" s="30" t="s">
        <v>979</v>
      </c>
    </row>
    <row r="29" spans="1:3" x14ac:dyDescent="0.25">
      <c r="A29" s="28">
        <v>29</v>
      </c>
      <c r="B29" s="41" t="s">
        <v>978</v>
      </c>
      <c r="C29" t="s">
        <v>977</v>
      </c>
    </row>
    <row r="30" spans="1:3" x14ac:dyDescent="0.25">
      <c r="A30" s="29">
        <v>30</v>
      </c>
      <c r="B30" s="45" t="s">
        <v>976</v>
      </c>
      <c r="C30" t="s">
        <v>975</v>
      </c>
    </row>
    <row r="31" spans="1:3" x14ac:dyDescent="0.25">
      <c r="A31" s="29">
        <v>31</v>
      </c>
      <c r="B31" s="37" t="s">
        <v>32</v>
      </c>
      <c r="C31" t="s">
        <v>974</v>
      </c>
    </row>
    <row r="32" spans="1:3" x14ac:dyDescent="0.25">
      <c r="A32" s="28">
        <v>32</v>
      </c>
      <c r="B32" s="37" t="s">
        <v>33</v>
      </c>
      <c r="C32" t="s">
        <v>973</v>
      </c>
    </row>
    <row r="33" spans="1:3" ht="24" x14ac:dyDescent="0.25">
      <c r="A33" s="28">
        <v>33</v>
      </c>
      <c r="B33" s="40" t="s">
        <v>34</v>
      </c>
      <c r="C33" s="27" t="s">
        <v>972</v>
      </c>
    </row>
    <row r="34" spans="1:3" x14ac:dyDescent="0.25">
      <c r="A34" s="29">
        <v>34</v>
      </c>
      <c r="B34" s="46" t="s">
        <v>35</v>
      </c>
      <c r="C34" t="s">
        <v>971</v>
      </c>
    </row>
    <row r="35" spans="1:3" x14ac:dyDescent="0.25">
      <c r="A35" s="29">
        <v>35</v>
      </c>
      <c r="B35" s="39" t="s">
        <v>970</v>
      </c>
      <c r="C35" s="27" t="s">
        <v>968</v>
      </c>
    </row>
    <row r="36" spans="1:3" ht="24" x14ac:dyDescent="0.25">
      <c r="A36" s="28">
        <v>36</v>
      </c>
      <c r="B36" s="39" t="s">
        <v>969</v>
      </c>
      <c r="C36" s="27" t="s">
        <v>968</v>
      </c>
    </row>
    <row r="37" spans="1:3" ht="24" x14ac:dyDescent="0.25">
      <c r="A37" s="28">
        <v>37</v>
      </c>
      <c r="B37" s="42" t="s">
        <v>38</v>
      </c>
      <c r="C37" s="27" t="s">
        <v>967</v>
      </c>
    </row>
    <row r="38" spans="1:3" x14ac:dyDescent="0.25">
      <c r="A38" s="29">
        <v>38</v>
      </c>
      <c r="B38" s="40" t="s">
        <v>39</v>
      </c>
      <c r="C38" t="s">
        <v>966</v>
      </c>
    </row>
    <row r="39" spans="1:3" x14ac:dyDescent="0.25">
      <c r="A39" s="29">
        <v>39</v>
      </c>
      <c r="B39" s="47" t="s">
        <v>40</v>
      </c>
      <c r="C39" t="s">
        <v>965</v>
      </c>
    </row>
    <row r="40" spans="1:3" ht="45" x14ac:dyDescent="0.25">
      <c r="A40" s="28">
        <v>40</v>
      </c>
      <c r="B40" s="47" t="s">
        <v>964</v>
      </c>
      <c r="C40" s="31" t="s">
        <v>963</v>
      </c>
    </row>
    <row r="41" spans="1:3" ht="45" x14ac:dyDescent="0.25">
      <c r="A41" s="28">
        <v>41</v>
      </c>
      <c r="B41" s="47" t="s">
        <v>954</v>
      </c>
      <c r="C41" s="31" t="s">
        <v>962</v>
      </c>
    </row>
    <row r="42" spans="1:3" ht="30" x14ac:dyDescent="0.25">
      <c r="A42" s="29">
        <v>42</v>
      </c>
      <c r="B42" s="47" t="s">
        <v>961</v>
      </c>
      <c r="C42" s="31" t="s">
        <v>960</v>
      </c>
    </row>
    <row r="43" spans="1:3" x14ac:dyDescent="0.25">
      <c r="A43" s="29">
        <v>43</v>
      </c>
      <c r="B43" s="47" t="s">
        <v>959</v>
      </c>
      <c r="C43" s="31" t="s">
        <v>958</v>
      </c>
    </row>
    <row r="44" spans="1:3" ht="24" x14ac:dyDescent="0.25">
      <c r="A44" s="28">
        <v>44</v>
      </c>
      <c r="B44" s="47" t="s">
        <v>957</v>
      </c>
      <c r="C44" s="32" t="s">
        <v>957</v>
      </c>
    </row>
    <row r="45" spans="1:3" ht="45" x14ac:dyDescent="0.25">
      <c r="A45" s="28">
        <v>45</v>
      </c>
      <c r="B45" s="47" t="s">
        <v>956</v>
      </c>
      <c r="C45" s="31" t="s">
        <v>955</v>
      </c>
    </row>
    <row r="46" spans="1:3" ht="45" x14ac:dyDescent="0.25">
      <c r="A46" s="29">
        <v>46</v>
      </c>
      <c r="B46" s="47" t="s">
        <v>954</v>
      </c>
      <c r="C46" s="31" t="s">
        <v>953</v>
      </c>
    </row>
    <row r="47" spans="1:3" ht="36" x14ac:dyDescent="0.25">
      <c r="A47" s="28">
        <v>47</v>
      </c>
      <c r="B47" s="47" t="s">
        <v>57</v>
      </c>
      <c r="C47" s="32" t="s">
        <v>57</v>
      </c>
    </row>
    <row r="48" spans="1:3" x14ac:dyDescent="0.25">
      <c r="A48" s="26"/>
    </row>
    <row r="49" spans="1:1" x14ac:dyDescent="0.25">
      <c r="A49" s="26"/>
    </row>
    <row r="50" spans="1:1" x14ac:dyDescent="0.25">
      <c r="A50" s="25"/>
    </row>
    <row r="51" spans="1:1" x14ac:dyDescent="0.25">
      <c r="A51" s="25"/>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AGCF.34</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 Garzon</cp:lastModifiedBy>
  <dcterms:created xsi:type="dcterms:W3CDTF">2020-05-08T00:24:13Z</dcterms:created>
  <dcterms:modified xsi:type="dcterms:W3CDTF">2020-05-08T16:25:51Z</dcterms:modified>
</cp:coreProperties>
</file>