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alejandraarcos/Documents/BACKUP 2/2021/INDICADOR/NOVIEMBRE/"/>
    </mc:Choice>
  </mc:AlternateContent>
  <xr:revisionPtr revIDLastSave="0" documentId="13_ncr:1_{F24C4834-8256-B640-90F4-7721AF0CD821}" xr6:coauthVersionLast="47" xr6:coauthVersionMax="47" xr10:uidLastSave="{00000000-0000-0000-0000-000000000000}"/>
  <bookViews>
    <workbookView xWindow="1540" yWindow="500" windowWidth="27220" windowHeight="12580" activeTab="1" xr2:uid="{71A1F770-88A8-4E79-B93F-D7A9BBC531C3}"/>
  </bookViews>
  <sheets>
    <sheet name="Analisis de Datos" sheetId="2" r:id="rId1"/>
    <sheet name="Contratación 2021" sheetId="1" r:id="rId2"/>
    <sheet name="Orientación de Diligenciamiento" sheetId="3" r:id="rId3"/>
  </sheets>
  <definedNames>
    <definedName name="_xlnm._FilterDatabase" localSheetId="1" hidden="1">'Contratación 2021'!$A$68:$BQ$355</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N196" i="1" l="1"/>
  <c r="BP196" i="1" s="1"/>
  <c r="AH196" i="1"/>
  <c r="AN195" i="1"/>
  <c r="BP195" i="1" s="1"/>
  <c r="AH195" i="1"/>
  <c r="AN194" i="1"/>
  <c r="BP194" i="1" s="1"/>
  <c r="AH194" i="1"/>
  <c r="AN193" i="1"/>
  <c r="BP193" i="1" s="1"/>
  <c r="AH193" i="1"/>
  <c r="AN355" i="1"/>
  <c r="BP355" i="1" s="1"/>
  <c r="AN354" i="1"/>
  <c r="BP354" i="1" s="1"/>
  <c r="AN353" i="1"/>
  <c r="BP353" i="1" s="1"/>
  <c r="AN352" i="1"/>
  <c r="BP352" i="1" s="1"/>
  <c r="AN351" i="1"/>
  <c r="BP351" i="1" s="1"/>
  <c r="F156" i="1" l="1"/>
  <c r="AN323" i="1" l="1"/>
  <c r="BP323" i="1" s="1"/>
  <c r="AH323" i="1"/>
  <c r="BC323" i="1" s="1"/>
  <c r="AN346" i="1"/>
  <c r="BP346" i="1" s="1"/>
  <c r="AH346" i="1"/>
  <c r="BC346" i="1" s="1"/>
  <c r="BC223" i="1" l="1"/>
  <c r="AN223" i="1"/>
  <c r="BP223" i="1" s="1"/>
  <c r="AN72" i="1" l="1"/>
  <c r="BP72" i="1" s="1"/>
  <c r="BC71" i="1"/>
  <c r="AN71" i="1"/>
  <c r="BP71" i="1" s="1"/>
  <c r="BC333" i="1"/>
  <c r="AN333" i="1"/>
  <c r="BP333" i="1" s="1"/>
  <c r="BC332" i="1"/>
  <c r="AN332" i="1"/>
  <c r="BP332" i="1" s="1"/>
  <c r="BC348" i="1"/>
  <c r="AN348" i="1"/>
  <c r="BP348" i="1" s="1"/>
  <c r="BC347" i="1"/>
  <c r="AN347" i="1"/>
  <c r="BP347" i="1" s="1"/>
  <c r="BP130" i="1" l="1"/>
  <c r="BC130" i="1"/>
  <c r="F130" i="1"/>
  <c r="BC331" i="1"/>
  <c r="AN331" i="1"/>
  <c r="BP331" i="1" s="1"/>
  <c r="AN330" i="1"/>
  <c r="BP330" i="1" s="1"/>
  <c r="AH330" i="1"/>
  <c r="BC330" i="1" s="1"/>
  <c r="AN329" i="1"/>
  <c r="BP329" i="1" s="1"/>
  <c r="AH329" i="1"/>
  <c r="BC329" i="1" s="1"/>
  <c r="AN209" i="1"/>
  <c r="BP209" i="1" s="1"/>
  <c r="AH209" i="1"/>
  <c r="BC209" i="1" s="1"/>
  <c r="F209" i="1"/>
  <c r="AN115" i="1" l="1"/>
  <c r="BP115" i="1" s="1"/>
  <c r="AH115" i="1"/>
  <c r="BC115" i="1" s="1"/>
  <c r="T115" i="1"/>
  <c r="F115" i="1"/>
  <c r="AN311" i="1"/>
  <c r="BP311" i="1" s="1"/>
  <c r="AH311" i="1"/>
  <c r="BC311" i="1" s="1"/>
  <c r="T311" i="1"/>
  <c r="F311" i="1"/>
  <c r="AN327" i="1"/>
  <c r="AH327" i="1"/>
  <c r="AN326" i="1"/>
  <c r="AH326" i="1"/>
  <c r="BC343" i="1"/>
  <c r="AN343" i="1"/>
  <c r="BL343" i="1" s="1"/>
  <c r="T343" i="1"/>
  <c r="AN345" i="1"/>
  <c r="AH345" i="1"/>
  <c r="AN305" i="1"/>
  <c r="BP305" i="1" s="1"/>
  <c r="AH305" i="1"/>
  <c r="BC305" i="1" s="1"/>
  <c r="AN286" i="1"/>
  <c r="BP286" i="1" s="1"/>
  <c r="AH286" i="1"/>
  <c r="BC286" i="1" s="1"/>
  <c r="AH274" i="1"/>
  <c r="BC274" i="1" s="1"/>
  <c r="AH273" i="1"/>
  <c r="BC273" i="1" s="1"/>
  <c r="BC217" i="1"/>
  <c r="AN217" i="1"/>
  <c r="BP217" i="1" s="1"/>
  <c r="BC341" i="1" l="1"/>
  <c r="AN341" i="1"/>
  <c r="BP341" i="1" s="1"/>
  <c r="AH341" i="1"/>
  <c r="BC337" i="1"/>
  <c r="AN337" i="1"/>
  <c r="BP337" i="1" s="1"/>
  <c r="AH337" i="1"/>
  <c r="AH328" i="1" l="1"/>
  <c r="F328" i="1"/>
  <c r="BC336" i="1"/>
  <c r="BC338" i="1"/>
  <c r="BC339" i="1"/>
  <c r="BC340" i="1"/>
  <c r="BC342" i="1"/>
  <c r="AN342" i="1"/>
  <c r="BC335" i="1" l="1"/>
  <c r="AN335" i="1"/>
  <c r="BP335" i="1" s="1"/>
  <c r="AH335" i="1"/>
  <c r="BC334" i="1"/>
  <c r="AN334" i="1"/>
  <c r="BP334" i="1" s="1"/>
  <c r="AH334" i="1"/>
  <c r="BC324" i="1"/>
  <c r="AN324" i="1"/>
  <c r="BP324" i="1" s="1"/>
  <c r="AH324" i="1"/>
  <c r="BC322" i="1"/>
  <c r="AN322" i="1"/>
  <c r="BP322" i="1" s="1"/>
  <c r="AH322" i="1"/>
  <c r="BC320" i="1"/>
  <c r="AN320" i="1"/>
  <c r="BP320" i="1" s="1"/>
  <c r="AH320" i="1"/>
  <c r="AN340" i="1"/>
  <c r="BP340" i="1" s="1"/>
  <c r="AN339" i="1"/>
  <c r="BP339" i="1" s="1"/>
  <c r="AN338" i="1"/>
  <c r="BP338" i="1" s="1"/>
  <c r="BC314" i="1" l="1"/>
  <c r="AN314" i="1"/>
  <c r="BP314" i="1" s="1"/>
  <c r="AH314" i="1"/>
  <c r="F314" i="1"/>
  <c r="BC313" i="1"/>
  <c r="AN313" i="1"/>
  <c r="BP313" i="1" s="1"/>
  <c r="AH313" i="1"/>
  <c r="F313" i="1"/>
  <c r="AN336" i="1"/>
  <c r="AH336" i="1"/>
  <c r="F240" i="1" l="1"/>
  <c r="BP216" i="1"/>
  <c r="BP240" i="1"/>
  <c r="AN283" i="1"/>
  <c r="BP283" i="1" s="1"/>
  <c r="AH283" i="1"/>
  <c r="BC283" i="1" s="1"/>
  <c r="AN304" i="1"/>
  <c r="BP304" i="1" s="1"/>
  <c r="AH304" i="1"/>
  <c r="BC304" i="1" s="1"/>
  <c r="BC309" i="1"/>
  <c r="AN309" i="1"/>
  <c r="BP309" i="1" s="1"/>
  <c r="AN321" i="1"/>
  <c r="BP321" i="1" s="1"/>
  <c r="BP92" i="1" l="1"/>
  <c r="BC92" i="1"/>
  <c r="F92" i="1"/>
  <c r="AN102" i="1" l="1"/>
  <c r="BP102" i="1" s="1"/>
  <c r="AH102" i="1"/>
  <c r="BC102" i="1" s="1"/>
  <c r="T102" i="1"/>
  <c r="F102" i="1"/>
  <c r="BP166" i="1" l="1"/>
  <c r="AH166" i="1"/>
  <c r="T166" i="1"/>
  <c r="F166" i="1"/>
  <c r="AN259" i="1"/>
  <c r="BP259" i="1" s="1"/>
  <c r="AH259" i="1"/>
  <c r="T259" i="1"/>
  <c r="F259" i="1"/>
  <c r="AN325" i="1"/>
  <c r="BP325" i="1" s="1"/>
  <c r="AH325" i="1"/>
  <c r="BC325" i="1" s="1"/>
  <c r="AN276" i="1" l="1"/>
  <c r="BP276" i="1" s="1"/>
  <c r="AH276" i="1"/>
  <c r="BC276" i="1" s="1"/>
  <c r="AN310" i="1"/>
  <c r="BP310" i="1" s="1"/>
  <c r="AH310" i="1"/>
  <c r="BC310" i="1" s="1"/>
  <c r="F322" i="1" l="1"/>
  <c r="AN302" i="1" l="1"/>
  <c r="BP302" i="1" s="1"/>
  <c r="AN303" i="1"/>
  <c r="BP303" i="1" s="1"/>
  <c r="AN306" i="1"/>
  <c r="BP306" i="1" s="1"/>
  <c r="AN307" i="1"/>
  <c r="BP307" i="1" s="1"/>
  <c r="AN312" i="1"/>
  <c r="BP312" i="1" s="1"/>
  <c r="AN315" i="1"/>
  <c r="BP315" i="1" s="1"/>
  <c r="AN316" i="1"/>
  <c r="BP316" i="1" s="1"/>
  <c r="AN317" i="1"/>
  <c r="BP317" i="1" s="1"/>
  <c r="AN318" i="1"/>
  <c r="BP318" i="1" s="1"/>
  <c r="AN319" i="1"/>
  <c r="BP319" i="1" s="1"/>
  <c r="BP70" i="1"/>
  <c r="BP73" i="1"/>
  <c r="BP74" i="1"/>
  <c r="BP77" i="1"/>
  <c r="BP80" i="1"/>
  <c r="BP81" i="1"/>
  <c r="BP82" i="1"/>
  <c r="BP83" i="1"/>
  <c r="BP88" i="1"/>
  <c r="BP89" i="1"/>
  <c r="BP90" i="1"/>
  <c r="BP125" i="1"/>
  <c r="BP146" i="1"/>
  <c r="BP152" i="1"/>
  <c r="BP161" i="1"/>
  <c r="BP163" i="1"/>
  <c r="BP167" i="1"/>
  <c r="BP175" i="1"/>
  <c r="BP177" i="1"/>
  <c r="BP179" i="1"/>
  <c r="BP184" i="1"/>
  <c r="BP186" i="1"/>
  <c r="BP187" i="1"/>
  <c r="BP199" i="1"/>
  <c r="BP210" i="1"/>
  <c r="BP214" i="1"/>
  <c r="BP224" i="1"/>
  <c r="BP233" i="1"/>
  <c r="BP234" i="1"/>
  <c r="BP268" i="1"/>
  <c r="BP285" i="1"/>
  <c r="F320" i="1"/>
  <c r="BC319" i="1"/>
  <c r="AH319" i="1"/>
  <c r="BC318" i="1"/>
  <c r="AH318" i="1"/>
  <c r="BC317" i="1"/>
  <c r="AH317" i="1"/>
  <c r="BC316" i="1"/>
  <c r="AH316" i="1"/>
  <c r="BC315" i="1"/>
  <c r="AH315" i="1"/>
  <c r="BC312" i="1"/>
  <c r="AH312" i="1"/>
  <c r="T312" i="1"/>
  <c r="T303" i="1" l="1"/>
  <c r="F316" i="1" l="1"/>
  <c r="F317" i="1"/>
  <c r="F318" i="1"/>
  <c r="F319" i="1"/>
  <c r="F315" i="1"/>
  <c r="AH93" i="1"/>
  <c r="AH94" i="1"/>
  <c r="AH95" i="1"/>
  <c r="AH96" i="1"/>
  <c r="AH97" i="1"/>
  <c r="AH98" i="1"/>
  <c r="AH99" i="1"/>
  <c r="AH100" i="1"/>
  <c r="AH101" i="1"/>
  <c r="AH103" i="1"/>
  <c r="AH104" i="1"/>
  <c r="AH105" i="1"/>
  <c r="AH106" i="1"/>
  <c r="AH107" i="1"/>
  <c r="AH108" i="1"/>
  <c r="AH109" i="1"/>
  <c r="AH110" i="1"/>
  <c r="AH111" i="1"/>
  <c r="AH112" i="1"/>
  <c r="AH113" i="1"/>
  <c r="AH114" i="1"/>
  <c r="AH116" i="1"/>
  <c r="AH117" i="1"/>
  <c r="AH119" i="1"/>
  <c r="AH120" i="1"/>
  <c r="AH121" i="1"/>
  <c r="AH122" i="1"/>
  <c r="AH123" i="1"/>
  <c r="AH124" i="1"/>
  <c r="AH125" i="1"/>
  <c r="AH126" i="1"/>
  <c r="AH127" i="1"/>
  <c r="AH128" i="1"/>
  <c r="AH129" i="1"/>
  <c r="AH131" i="1"/>
  <c r="AH132" i="1"/>
  <c r="AH133" i="1"/>
  <c r="AH134" i="1"/>
  <c r="AH141" i="1"/>
  <c r="AH138" i="1"/>
  <c r="AH148" i="1"/>
  <c r="AH152" i="1"/>
  <c r="AH142" i="1"/>
  <c r="AH143" i="1"/>
  <c r="AH144" i="1"/>
  <c r="AH149" i="1"/>
  <c r="AH150" i="1"/>
  <c r="AH151" i="1"/>
  <c r="AH153" i="1"/>
  <c r="AH154" i="1"/>
  <c r="AH155" i="1"/>
  <c r="AH169" i="1"/>
  <c r="AH170" i="1"/>
  <c r="AH163" i="1"/>
  <c r="AH145" i="1"/>
  <c r="AH146" i="1"/>
  <c r="AH161" i="1"/>
  <c r="AH164" i="1"/>
  <c r="AH168" i="1"/>
  <c r="AH79" i="1"/>
  <c r="AH76" i="1"/>
  <c r="AH135" i="1"/>
  <c r="AH136" i="1"/>
  <c r="AH139" i="1"/>
  <c r="AH140" i="1"/>
  <c r="AH147" i="1"/>
  <c r="AH162" i="1"/>
  <c r="AH173" i="1"/>
  <c r="AH159" i="1"/>
  <c r="AH160" i="1"/>
  <c r="AH171" i="1"/>
  <c r="AH172" i="1"/>
  <c r="AH174" i="1"/>
  <c r="AH180" i="1"/>
  <c r="AH181" i="1"/>
  <c r="AH157" i="1"/>
  <c r="AH158" i="1"/>
  <c r="AH175" i="1"/>
  <c r="AH177" i="1"/>
  <c r="AH167" i="1"/>
  <c r="AH176" i="1"/>
  <c r="AH182" i="1"/>
  <c r="AH183" i="1"/>
  <c r="AH178" i="1"/>
  <c r="AH179" i="1"/>
  <c r="AH84" i="1"/>
  <c r="AH85" i="1"/>
  <c r="AH86" i="1"/>
  <c r="AH87" i="1"/>
  <c r="AH137" i="1"/>
  <c r="AH165" i="1"/>
  <c r="AH212" i="1"/>
  <c r="AH213" i="1"/>
  <c r="AH220" i="1"/>
  <c r="AH221" i="1"/>
  <c r="AH207" i="1"/>
  <c r="AH188" i="1"/>
  <c r="AH198" i="1"/>
  <c r="AH205" i="1"/>
  <c r="AH206" i="1"/>
  <c r="AH184" i="1"/>
  <c r="AH81" i="1"/>
  <c r="AH80" i="1"/>
  <c r="AH185" i="1"/>
  <c r="AH208" i="1"/>
  <c r="AH222" i="1"/>
  <c r="AH202" i="1"/>
  <c r="AH189" i="1"/>
  <c r="AH187" i="1"/>
  <c r="AH199" i="1"/>
  <c r="AH190" i="1"/>
  <c r="AH203" i="1"/>
  <c r="AH200" i="1"/>
  <c r="AH210" i="1"/>
  <c r="AH214" i="1"/>
  <c r="AH215" i="1"/>
  <c r="AH73" i="1"/>
  <c r="AH82" i="1"/>
  <c r="AH74" i="1"/>
  <c r="AH77" i="1"/>
  <c r="AH69" i="1"/>
  <c r="AH186" i="1"/>
  <c r="AH118" i="1"/>
  <c r="AH224" i="1"/>
  <c r="AH191" i="1"/>
  <c r="AH192" i="1"/>
  <c r="AH197" i="1"/>
  <c r="AH201" i="1"/>
  <c r="AH211" i="1"/>
  <c r="AH218" i="1"/>
  <c r="AH219" i="1"/>
  <c r="AH225" i="1"/>
  <c r="AH75" i="1"/>
  <c r="AH204" i="1"/>
  <c r="AH238" i="1"/>
  <c r="AH237" i="1"/>
  <c r="AH246" i="1"/>
  <c r="AH248" i="1"/>
  <c r="AH91" i="1"/>
  <c r="AH239" i="1"/>
  <c r="AH247" i="1"/>
  <c r="AH249" i="1"/>
  <c r="AH245" i="1"/>
  <c r="AH250" i="1"/>
  <c r="AH252" i="1"/>
  <c r="AH88" i="1"/>
  <c r="AH70" i="1"/>
  <c r="AH233" i="1"/>
  <c r="AH234" i="1"/>
  <c r="AH241" i="1"/>
  <c r="AH235" i="1"/>
  <c r="AH236" i="1"/>
  <c r="AH226" i="1"/>
  <c r="AH227" i="1"/>
  <c r="AH228" i="1"/>
  <c r="AH229" i="1"/>
  <c r="AH230" i="1"/>
  <c r="AH231" i="1"/>
  <c r="AH232" i="1"/>
  <c r="AH242" i="1"/>
  <c r="AH243" i="1"/>
  <c r="AH244" i="1"/>
  <c r="AH251" i="1"/>
  <c r="AH253" i="1"/>
  <c r="AH78" i="1"/>
  <c r="AH267" i="1"/>
  <c r="AH265" i="1"/>
  <c r="AH90" i="1"/>
  <c r="AH269" i="1"/>
  <c r="AH266" i="1"/>
  <c r="AH254" i="1"/>
  <c r="AH256" i="1"/>
  <c r="AH260" i="1"/>
  <c r="AH270" i="1"/>
  <c r="AH271" i="1"/>
  <c r="AH272" i="1"/>
  <c r="AH275" i="1"/>
  <c r="AH255" i="1"/>
  <c r="AH257" i="1"/>
  <c r="AH258" i="1"/>
  <c r="AH277" i="1"/>
  <c r="AH278" i="1"/>
  <c r="AH294" i="1"/>
  <c r="AH291" i="1"/>
  <c r="AH281" i="1"/>
  <c r="AH89" i="1"/>
  <c r="AH280" i="1"/>
  <c r="AH287" i="1"/>
  <c r="AH292" i="1"/>
  <c r="AH295" i="1"/>
  <c r="AH284" i="1"/>
  <c r="AH83" i="1"/>
  <c r="AH293" i="1"/>
  <c r="AH262" i="1"/>
  <c r="AH282" i="1"/>
  <c r="AH297" i="1"/>
  <c r="AH301" i="1"/>
  <c r="AH298" i="1"/>
  <c r="AH302" i="1"/>
  <c r="AH299" i="1"/>
  <c r="AH300" i="1"/>
  <c r="AH296" i="1"/>
  <c r="AH306" i="1"/>
  <c r="AH307" i="1"/>
  <c r="T93" i="1"/>
  <c r="T94" i="1"/>
  <c r="T95" i="1"/>
  <c r="T96" i="1"/>
  <c r="T97" i="1"/>
  <c r="T98" i="1"/>
  <c r="T99" i="1"/>
  <c r="T100" i="1"/>
  <c r="T101" i="1"/>
  <c r="T103" i="1"/>
  <c r="T104" i="1"/>
  <c r="T105" i="1"/>
  <c r="T106" i="1"/>
  <c r="T107" i="1"/>
  <c r="T108" i="1"/>
  <c r="T109" i="1"/>
  <c r="T110" i="1"/>
  <c r="T111" i="1"/>
  <c r="T112" i="1"/>
  <c r="T113" i="1"/>
  <c r="T114" i="1"/>
  <c r="T116" i="1"/>
  <c r="T117" i="1"/>
  <c r="T119" i="1"/>
  <c r="T120" i="1"/>
  <c r="T121" i="1"/>
  <c r="T122" i="1"/>
  <c r="T123" i="1"/>
  <c r="T124" i="1"/>
  <c r="T125" i="1"/>
  <c r="T126" i="1"/>
  <c r="T127" i="1"/>
  <c r="T128" i="1"/>
  <c r="T129" i="1"/>
  <c r="T131" i="1"/>
  <c r="T132" i="1"/>
  <c r="T133" i="1"/>
  <c r="T134" i="1"/>
  <c r="T141" i="1"/>
  <c r="T138" i="1"/>
  <c r="T148" i="1"/>
  <c r="T152" i="1"/>
  <c r="T142" i="1"/>
  <c r="T143" i="1"/>
  <c r="T144" i="1"/>
  <c r="T149" i="1"/>
  <c r="T150" i="1"/>
  <c r="T151" i="1"/>
  <c r="T153" i="1"/>
  <c r="T154" i="1"/>
  <c r="T155" i="1"/>
  <c r="T169" i="1"/>
  <c r="T170" i="1"/>
  <c r="T163" i="1"/>
  <c r="T145" i="1"/>
  <c r="T146" i="1"/>
  <c r="T161" i="1"/>
  <c r="T164" i="1"/>
  <c r="T168" i="1"/>
  <c r="T79" i="1"/>
  <c r="T76" i="1"/>
  <c r="T135" i="1"/>
  <c r="T136" i="1"/>
  <c r="T139" i="1"/>
  <c r="T140" i="1"/>
  <c r="T147" i="1"/>
  <c r="T162" i="1"/>
  <c r="T173" i="1"/>
  <c r="T159" i="1"/>
  <c r="T160" i="1"/>
  <c r="T171" i="1"/>
  <c r="T172" i="1"/>
  <c r="T174" i="1"/>
  <c r="T180" i="1"/>
  <c r="T181" i="1"/>
  <c r="T157" i="1"/>
  <c r="T158" i="1"/>
  <c r="T175" i="1"/>
  <c r="T177" i="1"/>
  <c r="T167" i="1"/>
  <c r="T176" i="1"/>
  <c r="T182" i="1"/>
  <c r="T183" i="1"/>
  <c r="T178" i="1"/>
  <c r="T179" i="1"/>
  <c r="T84" i="1"/>
  <c r="T85" i="1"/>
  <c r="T86" i="1"/>
  <c r="T87" i="1"/>
  <c r="T137" i="1"/>
  <c r="T165" i="1"/>
  <c r="T212" i="1"/>
  <c r="T213" i="1"/>
  <c r="T220" i="1"/>
  <c r="T221" i="1"/>
  <c r="T207" i="1"/>
  <c r="T188" i="1"/>
  <c r="T198" i="1"/>
  <c r="T205" i="1"/>
  <c r="T206" i="1"/>
  <c r="T184" i="1"/>
  <c r="T81" i="1"/>
  <c r="T80" i="1"/>
  <c r="T185" i="1"/>
  <c r="T208" i="1"/>
  <c r="T222" i="1"/>
  <c r="T202" i="1"/>
  <c r="T189" i="1"/>
  <c r="T187" i="1"/>
  <c r="T199" i="1"/>
  <c r="T190" i="1"/>
  <c r="T203" i="1"/>
  <c r="T200" i="1"/>
  <c r="T210" i="1"/>
  <c r="T214" i="1"/>
  <c r="T215" i="1"/>
  <c r="T73" i="1"/>
  <c r="T82" i="1"/>
  <c r="T74" i="1"/>
  <c r="T77" i="1"/>
  <c r="T69" i="1"/>
  <c r="T186" i="1"/>
  <c r="T118" i="1"/>
  <c r="T224" i="1"/>
  <c r="T191" i="1"/>
  <c r="T192" i="1"/>
  <c r="T197" i="1"/>
  <c r="T201" i="1"/>
  <c r="T211" i="1"/>
  <c r="T218" i="1"/>
  <c r="T219" i="1"/>
  <c r="T225" i="1"/>
  <c r="T75" i="1"/>
  <c r="T204" i="1"/>
  <c r="T238" i="1"/>
  <c r="T237" i="1"/>
  <c r="T246" i="1"/>
  <c r="T248" i="1"/>
  <c r="T91" i="1"/>
  <c r="T239" i="1"/>
  <c r="T247" i="1"/>
  <c r="T249" i="1"/>
  <c r="T245" i="1"/>
  <c r="T250" i="1"/>
  <c r="T252" i="1"/>
  <c r="T88" i="1"/>
  <c r="T70" i="1"/>
  <c r="T233" i="1"/>
  <c r="T234" i="1"/>
  <c r="T241" i="1"/>
  <c r="T235" i="1"/>
  <c r="T236" i="1"/>
  <c r="T226" i="1"/>
  <c r="T227" i="1"/>
  <c r="T228" i="1"/>
  <c r="T229" i="1"/>
  <c r="T230" i="1"/>
  <c r="T231" i="1"/>
  <c r="T232" i="1"/>
  <c r="T242" i="1"/>
  <c r="T243" i="1"/>
  <c r="T244" i="1"/>
  <c r="T251" i="1"/>
  <c r="T253" i="1"/>
  <c r="T78" i="1"/>
  <c r="T267" i="1"/>
  <c r="T265" i="1"/>
  <c r="T90" i="1"/>
  <c r="T268" i="1"/>
  <c r="T269" i="1"/>
  <c r="T266" i="1"/>
  <c r="T254" i="1"/>
  <c r="T256" i="1"/>
  <c r="T270" i="1"/>
  <c r="T271" i="1"/>
  <c r="T272" i="1"/>
  <c r="T275" i="1"/>
  <c r="T255" i="1"/>
  <c r="T257" i="1"/>
  <c r="T258" i="1"/>
  <c r="T277" i="1"/>
  <c r="T278" i="1"/>
  <c r="T294" i="1"/>
  <c r="T291" i="1"/>
  <c r="T281" i="1"/>
  <c r="T89" i="1"/>
  <c r="T280" i="1"/>
  <c r="T287" i="1"/>
  <c r="T292" i="1"/>
  <c r="T295" i="1"/>
  <c r="T284" i="1"/>
  <c r="T83" i="1"/>
  <c r="T293" i="1"/>
  <c r="T288" i="1"/>
  <c r="T289" i="1"/>
  <c r="T290" i="1"/>
  <c r="T279" i="1"/>
  <c r="T261" i="1"/>
  <c r="T262" i="1"/>
  <c r="T263" i="1"/>
  <c r="T264" i="1"/>
  <c r="T282" i="1"/>
  <c r="T297" i="1"/>
  <c r="T301" i="1"/>
  <c r="T298" i="1"/>
  <c r="T302" i="1"/>
  <c r="T299" i="1"/>
  <c r="T300" i="1"/>
  <c r="T296" i="1"/>
  <c r="T306" i="1"/>
  <c r="T307" i="1"/>
  <c r="F312" i="1"/>
  <c r="F93" i="1" l="1"/>
  <c r="F94" i="1"/>
  <c r="F95" i="1"/>
  <c r="F96" i="1"/>
  <c r="F97" i="1"/>
  <c r="F98" i="1"/>
  <c r="F99" i="1"/>
  <c r="F100" i="1"/>
  <c r="F101" i="1"/>
  <c r="F103" i="1"/>
  <c r="F104" i="1"/>
  <c r="F105" i="1"/>
  <c r="F106" i="1"/>
  <c r="F107" i="1"/>
  <c r="F108" i="1"/>
  <c r="F109" i="1"/>
  <c r="F110" i="1"/>
  <c r="F111" i="1"/>
  <c r="F112" i="1"/>
  <c r="F113" i="1"/>
  <c r="F114" i="1"/>
  <c r="F116" i="1"/>
  <c r="F117" i="1"/>
  <c r="F119" i="1"/>
  <c r="F120" i="1"/>
  <c r="F121" i="1"/>
  <c r="F122" i="1"/>
  <c r="F123" i="1"/>
  <c r="F124" i="1"/>
  <c r="F125" i="1"/>
  <c r="F126" i="1"/>
  <c r="F127" i="1"/>
  <c r="F128" i="1"/>
  <c r="F129" i="1"/>
  <c r="F131" i="1"/>
  <c r="F132" i="1"/>
  <c r="F133" i="1"/>
  <c r="F134" i="1"/>
  <c r="F141" i="1"/>
  <c r="F138" i="1"/>
  <c r="F148" i="1"/>
  <c r="F152" i="1"/>
  <c r="F142" i="1"/>
  <c r="F143" i="1"/>
  <c r="F144" i="1"/>
  <c r="F149" i="1"/>
  <c r="F150" i="1"/>
  <c r="F151" i="1"/>
  <c r="F153" i="1"/>
  <c r="F154" i="1"/>
  <c r="F155" i="1"/>
  <c r="F169" i="1"/>
  <c r="F170" i="1"/>
  <c r="F163" i="1"/>
  <c r="F145" i="1"/>
  <c r="F146" i="1"/>
  <c r="F161" i="1"/>
  <c r="F164" i="1"/>
  <c r="F168" i="1"/>
  <c r="F79" i="1"/>
  <c r="F76" i="1"/>
  <c r="F135" i="1"/>
  <c r="F136" i="1"/>
  <c r="F139" i="1"/>
  <c r="F140" i="1"/>
  <c r="F147" i="1"/>
  <c r="F162" i="1"/>
  <c r="F173" i="1"/>
  <c r="F159" i="1"/>
  <c r="F160" i="1"/>
  <c r="F171" i="1"/>
  <c r="F172" i="1"/>
  <c r="F174" i="1"/>
  <c r="F180" i="1"/>
  <c r="F181" i="1"/>
  <c r="F157" i="1"/>
  <c r="F158" i="1"/>
  <c r="F175" i="1"/>
  <c r="F177" i="1"/>
  <c r="F167" i="1"/>
  <c r="F176" i="1"/>
  <c r="F182" i="1"/>
  <c r="F183" i="1"/>
  <c r="F178" i="1"/>
  <c r="F179" i="1"/>
  <c r="F84" i="1"/>
  <c r="F85" i="1"/>
  <c r="F86" i="1"/>
  <c r="F87" i="1"/>
  <c r="F137" i="1"/>
  <c r="F165" i="1"/>
  <c r="F212" i="1"/>
  <c r="F213" i="1"/>
  <c r="F220" i="1"/>
  <c r="F221" i="1"/>
  <c r="F207" i="1"/>
  <c r="F188" i="1"/>
  <c r="F198" i="1"/>
  <c r="F205" i="1"/>
  <c r="F206" i="1"/>
  <c r="F184" i="1"/>
  <c r="F81" i="1"/>
  <c r="F80" i="1"/>
  <c r="F185" i="1"/>
  <c r="F208" i="1"/>
  <c r="F222" i="1"/>
  <c r="F202" i="1"/>
  <c r="F189" i="1"/>
  <c r="F187" i="1"/>
  <c r="F199" i="1"/>
  <c r="F190" i="1"/>
  <c r="F203" i="1"/>
  <c r="F200" i="1"/>
  <c r="F210" i="1"/>
  <c r="F214" i="1"/>
  <c r="F215" i="1"/>
  <c r="F73" i="1"/>
  <c r="F82" i="1"/>
  <c r="F74" i="1"/>
  <c r="F77" i="1"/>
  <c r="F69" i="1"/>
  <c r="F186" i="1"/>
  <c r="F118" i="1"/>
  <c r="F224" i="1"/>
  <c r="F191" i="1"/>
  <c r="F192" i="1"/>
  <c r="F197" i="1"/>
  <c r="F201" i="1"/>
  <c r="F211" i="1"/>
  <c r="F218" i="1"/>
  <c r="F219" i="1"/>
  <c r="F225" i="1"/>
  <c r="F75" i="1"/>
  <c r="F204" i="1"/>
  <c r="F238" i="1"/>
  <c r="F237" i="1"/>
  <c r="F246" i="1"/>
  <c r="F248" i="1"/>
  <c r="F91" i="1"/>
  <c r="F239" i="1"/>
  <c r="F247" i="1"/>
  <c r="F249" i="1"/>
  <c r="F245" i="1"/>
  <c r="F250" i="1"/>
  <c r="F252" i="1"/>
  <c r="F88" i="1"/>
  <c r="F70" i="1"/>
  <c r="F233" i="1"/>
  <c r="F234" i="1"/>
  <c r="F241" i="1"/>
  <c r="F235" i="1"/>
  <c r="F236" i="1"/>
  <c r="F226" i="1"/>
  <c r="F227" i="1"/>
  <c r="F228" i="1"/>
  <c r="F229" i="1"/>
  <c r="F230" i="1"/>
  <c r="F231" i="1"/>
  <c r="F232" i="1"/>
  <c r="F242" i="1"/>
  <c r="F243" i="1"/>
  <c r="F244" i="1"/>
  <c r="F251" i="1"/>
  <c r="F253" i="1"/>
  <c r="F78" i="1"/>
  <c r="F267" i="1"/>
  <c r="F265" i="1"/>
  <c r="F90" i="1"/>
  <c r="F268" i="1"/>
  <c r="F269" i="1"/>
  <c r="F266" i="1"/>
  <c r="F254" i="1"/>
  <c r="F256" i="1"/>
  <c r="F260" i="1"/>
  <c r="F270" i="1"/>
  <c r="F271" i="1"/>
  <c r="F272" i="1"/>
  <c r="F275" i="1"/>
  <c r="F255" i="1"/>
  <c r="F257" i="1"/>
  <c r="F258" i="1"/>
  <c r="F277" i="1"/>
  <c r="F278" i="1"/>
  <c r="F294" i="1"/>
  <c r="F291" i="1"/>
  <c r="F281" i="1"/>
  <c r="F89" i="1"/>
  <c r="F280" i="1"/>
  <c r="F287" i="1"/>
  <c r="F292" i="1"/>
  <c r="F295" i="1"/>
  <c r="F284" i="1"/>
  <c r="F285" i="1"/>
  <c r="F83" i="1"/>
  <c r="F293" i="1"/>
  <c r="F288" i="1"/>
  <c r="F289" i="1"/>
  <c r="F290" i="1"/>
  <c r="F279" i="1"/>
  <c r="F261" i="1"/>
  <c r="F262" i="1"/>
  <c r="F263" i="1"/>
  <c r="F264" i="1"/>
  <c r="F282" i="1"/>
  <c r="F297" i="1"/>
  <c r="F301" i="1"/>
  <c r="F298" i="1"/>
  <c r="F302" i="1"/>
  <c r="F299" i="1"/>
  <c r="F300" i="1"/>
  <c r="F296" i="1"/>
  <c r="F303" i="1"/>
  <c r="F306" i="1"/>
  <c r="F307" i="1"/>
  <c r="BC307" i="1" l="1"/>
  <c r="BC306" i="1"/>
  <c r="BC303" i="1"/>
  <c r="AN296" i="1"/>
  <c r="BP296" i="1" s="1"/>
  <c r="BC296" i="1"/>
  <c r="BC300" i="1"/>
  <c r="AN300" i="1"/>
  <c r="BP300" i="1" s="1"/>
  <c r="BC299" i="1"/>
  <c r="AN299" i="1"/>
  <c r="BP299" i="1" s="1"/>
  <c r="BC302" i="1"/>
  <c r="AN298" i="1"/>
  <c r="BP298" i="1" s="1"/>
  <c r="BC298" i="1"/>
  <c r="AN301" i="1"/>
  <c r="BP301" i="1" s="1"/>
  <c r="BC301" i="1"/>
  <c r="AN297" i="1"/>
  <c r="BP297" i="1" s="1"/>
  <c r="BC297" i="1"/>
  <c r="BC282" i="1"/>
  <c r="AN282" i="1"/>
  <c r="BP282" i="1" s="1"/>
  <c r="BC264" i="1"/>
  <c r="AN264" i="1"/>
  <c r="BP264" i="1" s="1"/>
  <c r="AG264" i="1"/>
  <c r="AH264" i="1" s="1"/>
  <c r="BC263" i="1"/>
  <c r="AN263" i="1"/>
  <c r="BP263" i="1" s="1"/>
  <c r="AG263" i="1"/>
  <c r="AH263" i="1" s="1"/>
  <c r="BC262" i="1"/>
  <c r="AN262" i="1"/>
  <c r="BP262" i="1" s="1"/>
  <c r="BC261" i="1"/>
  <c r="AN261" i="1"/>
  <c r="BP261" i="1" s="1"/>
  <c r="AG261" i="1"/>
  <c r="AH261" i="1" s="1"/>
  <c r="BC279" i="1"/>
  <c r="AN279" i="1"/>
  <c r="BP279" i="1" s="1"/>
  <c r="AG279" i="1"/>
  <c r="AH279" i="1" s="1"/>
  <c r="BC290" i="1"/>
  <c r="AN290" i="1"/>
  <c r="BP290" i="1" s="1"/>
  <c r="AH290" i="1"/>
  <c r="BC289" i="1"/>
  <c r="AN289" i="1"/>
  <c r="BP289" i="1" s="1"/>
  <c r="AG289" i="1"/>
  <c r="AH289" i="1" s="1"/>
  <c r="BC288" i="1"/>
  <c r="AN288" i="1"/>
  <c r="BP288" i="1" s="1"/>
  <c r="AG288" i="1"/>
  <c r="AH288" i="1" s="1"/>
  <c r="AN293" i="1"/>
  <c r="BP293" i="1" s="1"/>
  <c r="BC83" i="1"/>
  <c r="BC285" i="1"/>
  <c r="BC284" i="1"/>
  <c r="AN284" i="1"/>
  <c r="BP284" i="1" s="1"/>
  <c r="AN295" i="1"/>
  <c r="BP295" i="1" s="1"/>
  <c r="BC295" i="1"/>
  <c r="AN292" i="1"/>
  <c r="BP292" i="1" s="1"/>
  <c r="BC292" i="1"/>
  <c r="AN287" i="1"/>
  <c r="BP287" i="1" s="1"/>
  <c r="BC287" i="1"/>
  <c r="BC280" i="1"/>
  <c r="AN280" i="1"/>
  <c r="BP280" i="1" s="1"/>
  <c r="BC89" i="1"/>
  <c r="BC281" i="1"/>
  <c r="AN281" i="1"/>
  <c r="BP281" i="1" s="1"/>
  <c r="BC291" i="1"/>
  <c r="AN291" i="1"/>
  <c r="BP291" i="1" s="1"/>
  <c r="AN294" i="1"/>
  <c r="BP294" i="1" s="1"/>
  <c r="AN278" i="1"/>
  <c r="BP278" i="1" s="1"/>
  <c r="BC277" i="1"/>
  <c r="AN277" i="1"/>
  <c r="BP277" i="1" s="1"/>
  <c r="AN258" i="1"/>
  <c r="BP258" i="1" s="1"/>
  <c r="BC258" i="1"/>
  <c r="AN257" i="1"/>
  <c r="BP257" i="1" s="1"/>
  <c r="BC257" i="1"/>
  <c r="AN255" i="1"/>
  <c r="BP255" i="1" s="1"/>
  <c r="BC255" i="1"/>
  <c r="BC275" i="1"/>
  <c r="AN275" i="1"/>
  <c r="BP275" i="1" s="1"/>
  <c r="AN272" i="1"/>
  <c r="BP272" i="1" s="1"/>
  <c r="AN271" i="1"/>
  <c r="BP271" i="1" s="1"/>
  <c r="AN270" i="1"/>
  <c r="BP270" i="1" s="1"/>
  <c r="BC270" i="1"/>
  <c r="AN260" i="1"/>
  <c r="BP260" i="1" s="1"/>
  <c r="AN256" i="1"/>
  <c r="BP256" i="1" s="1"/>
  <c r="AN254" i="1"/>
  <c r="BP254" i="1" s="1"/>
  <c r="BC254" i="1"/>
  <c r="AN266" i="1"/>
  <c r="BP266" i="1" s="1"/>
  <c r="BC266" i="1"/>
  <c r="AN269" i="1"/>
  <c r="BP269" i="1" s="1"/>
  <c r="BC269" i="1"/>
  <c r="AM268" i="1"/>
  <c r="AG268" i="1"/>
  <c r="BL90" i="1"/>
  <c r="BC90" i="1"/>
  <c r="AN265" i="1"/>
  <c r="BP265" i="1" s="1"/>
  <c r="BB267" i="1"/>
  <c r="AN267" i="1"/>
  <c r="BP267" i="1" s="1"/>
  <c r="AN78" i="1"/>
  <c r="BP78" i="1" s="1"/>
  <c r="BC78" i="1"/>
  <c r="AN253" i="1"/>
  <c r="BP253" i="1" s="1"/>
  <c r="BC253" i="1"/>
  <c r="AN251" i="1"/>
  <c r="BP251" i="1" s="1"/>
  <c r="BC251" i="1"/>
  <c r="AN244" i="1"/>
  <c r="BP244" i="1" s="1"/>
  <c r="BC244" i="1"/>
  <c r="AN243" i="1"/>
  <c r="BP243" i="1" s="1"/>
  <c r="BC243" i="1"/>
  <c r="AN242" i="1"/>
  <c r="BP242" i="1" s="1"/>
  <c r="BC242" i="1"/>
  <c r="AN232" i="1"/>
  <c r="BP232" i="1" s="1"/>
  <c r="BC232" i="1"/>
  <c r="AN231" i="1"/>
  <c r="BP231" i="1" s="1"/>
  <c r="BC231" i="1"/>
  <c r="AN230" i="1"/>
  <c r="BP230" i="1" s="1"/>
  <c r="BC230" i="1"/>
  <c r="AN229" i="1"/>
  <c r="BP229" i="1" s="1"/>
  <c r="BC229" i="1"/>
  <c r="AN228" i="1"/>
  <c r="BP228" i="1" s="1"/>
  <c r="BC228" i="1"/>
  <c r="AN227" i="1"/>
  <c r="BP227" i="1" s="1"/>
  <c r="BC227" i="1"/>
  <c r="AN226" i="1"/>
  <c r="BP226" i="1" s="1"/>
  <c r="BC226" i="1"/>
  <c r="AN236" i="1"/>
  <c r="BP236" i="1" s="1"/>
  <c r="BC236" i="1"/>
  <c r="AN235" i="1"/>
  <c r="BP235" i="1" s="1"/>
  <c r="BC235" i="1"/>
  <c r="AN241" i="1"/>
  <c r="BP241" i="1" s="1"/>
  <c r="BC241" i="1"/>
  <c r="AN252" i="1"/>
  <c r="BP252" i="1" s="1"/>
  <c r="AN250" i="1"/>
  <c r="BP250" i="1" s="1"/>
  <c r="BC250" i="1"/>
  <c r="AN245" i="1"/>
  <c r="BP245" i="1" s="1"/>
  <c r="AN249" i="1"/>
  <c r="BP249" i="1" s="1"/>
  <c r="AN247" i="1"/>
  <c r="BP247" i="1" s="1"/>
  <c r="BP239" i="1"/>
  <c r="AN91" i="1"/>
  <c r="BP91" i="1" s="1"/>
  <c r="BC91" i="1"/>
  <c r="BC248" i="1"/>
  <c r="AN248" i="1"/>
  <c r="BP248" i="1" s="1"/>
  <c r="BC246" i="1"/>
  <c r="AN246" i="1"/>
  <c r="BP246" i="1" s="1"/>
  <c r="BC237" i="1"/>
  <c r="AN237" i="1"/>
  <c r="BP237" i="1" s="1"/>
  <c r="BC238" i="1"/>
  <c r="AN238" i="1"/>
  <c r="BP238" i="1" s="1"/>
  <c r="BC204" i="1"/>
  <c r="AN204" i="1"/>
  <c r="BP204" i="1" s="1"/>
  <c r="AN75" i="1"/>
  <c r="BP75" i="1" s="1"/>
  <c r="BC225" i="1"/>
  <c r="AN225" i="1"/>
  <c r="BP225" i="1" s="1"/>
  <c r="BC219" i="1"/>
  <c r="AN219" i="1"/>
  <c r="BP219" i="1" s="1"/>
  <c r="BC218" i="1"/>
  <c r="AN218" i="1"/>
  <c r="BP218" i="1" s="1"/>
  <c r="BC211" i="1"/>
  <c r="AN211" i="1"/>
  <c r="BP211" i="1" s="1"/>
  <c r="BC201" i="1"/>
  <c r="AN201" i="1"/>
  <c r="BP201" i="1" s="1"/>
  <c r="BC197" i="1"/>
  <c r="AN197" i="1"/>
  <c r="BP197" i="1" s="1"/>
  <c r="BC192" i="1"/>
  <c r="AN192" i="1"/>
  <c r="BP192" i="1" s="1"/>
  <c r="BC191" i="1"/>
  <c r="AN191" i="1"/>
  <c r="BP191" i="1" s="1"/>
  <c r="AN118" i="1"/>
  <c r="BP118" i="1" s="1"/>
  <c r="BC118" i="1"/>
  <c r="BP69" i="1"/>
  <c r="AN215" i="1"/>
  <c r="BP215" i="1" s="1"/>
  <c r="BC215" i="1"/>
  <c r="AN200" i="1"/>
  <c r="BP200" i="1" s="1"/>
  <c r="BC200" i="1"/>
  <c r="AN203" i="1"/>
  <c r="BP203" i="1" s="1"/>
  <c r="BC203" i="1"/>
  <c r="AN190" i="1"/>
  <c r="BP190" i="1" s="1"/>
  <c r="BC190" i="1"/>
  <c r="AN189" i="1"/>
  <c r="BP189" i="1" s="1"/>
  <c r="BC189" i="1"/>
  <c r="AN202" i="1"/>
  <c r="BP202" i="1" s="1"/>
  <c r="BC202" i="1"/>
  <c r="BC222" i="1"/>
  <c r="AN222" i="1"/>
  <c r="BP222" i="1" s="1"/>
  <c r="AN208" i="1"/>
  <c r="BP208" i="1" s="1"/>
  <c r="BC208" i="1"/>
  <c r="AN185" i="1"/>
  <c r="BP185" i="1" s="1"/>
  <c r="BC185" i="1"/>
  <c r="BC184" i="1"/>
  <c r="AN206" i="1"/>
  <c r="BP206" i="1" s="1"/>
  <c r="BC206" i="1"/>
  <c r="AN205" i="1"/>
  <c r="BP205" i="1" s="1"/>
  <c r="BC205" i="1"/>
  <c r="AN198" i="1"/>
  <c r="BP198" i="1" s="1"/>
  <c r="BC198" i="1"/>
  <c r="AN188" i="1"/>
  <c r="BP188" i="1" s="1"/>
  <c r="BC188" i="1"/>
  <c r="AN207" i="1"/>
  <c r="BP207" i="1" s="1"/>
  <c r="BC207" i="1"/>
  <c r="AN221" i="1"/>
  <c r="BP221" i="1" s="1"/>
  <c r="BC221" i="1"/>
  <c r="AN220" i="1"/>
  <c r="BP220" i="1" s="1"/>
  <c r="BC220" i="1"/>
  <c r="AN213" i="1"/>
  <c r="BP213" i="1" s="1"/>
  <c r="BC213" i="1"/>
  <c r="AN212" i="1"/>
  <c r="BP212" i="1" s="1"/>
  <c r="BC212" i="1"/>
  <c r="AN165" i="1"/>
  <c r="BP165" i="1" s="1"/>
  <c r="BC165" i="1"/>
  <c r="AN137" i="1"/>
  <c r="BP137" i="1" s="1"/>
  <c r="BC137" i="1"/>
  <c r="AN87" i="1"/>
  <c r="BP87" i="1" s="1"/>
  <c r="BC87" i="1"/>
  <c r="AN86" i="1"/>
  <c r="BP86" i="1" s="1"/>
  <c r="BC86" i="1"/>
  <c r="AN85" i="1"/>
  <c r="BP85" i="1" s="1"/>
  <c r="BC85" i="1"/>
  <c r="AN84" i="1"/>
  <c r="BP84" i="1" s="1"/>
  <c r="BC84" i="1"/>
  <c r="AN178" i="1"/>
  <c r="BP178" i="1" s="1"/>
  <c r="BC178" i="1"/>
  <c r="AN183" i="1"/>
  <c r="BP183" i="1" s="1"/>
  <c r="BC183" i="1"/>
  <c r="AN182" i="1"/>
  <c r="BP182" i="1" s="1"/>
  <c r="BC182" i="1"/>
  <c r="AN176" i="1"/>
  <c r="BP176" i="1" s="1"/>
  <c r="BC176" i="1"/>
  <c r="AN158" i="1"/>
  <c r="BP158" i="1" s="1"/>
  <c r="BC158" i="1"/>
  <c r="AN157" i="1"/>
  <c r="BP157" i="1" s="1"/>
  <c r="BC157" i="1"/>
  <c r="BC181" i="1"/>
  <c r="AN181" i="1"/>
  <c r="BP181" i="1" s="1"/>
  <c r="AN180" i="1"/>
  <c r="BP180" i="1" s="1"/>
  <c r="BC180" i="1"/>
  <c r="BC174" i="1"/>
  <c r="AN174" i="1"/>
  <c r="BP174" i="1" s="1"/>
  <c r="BC172" i="1"/>
  <c r="AN172" i="1"/>
  <c r="BP172" i="1" s="1"/>
  <c r="BC171" i="1"/>
  <c r="AN171" i="1"/>
  <c r="BP171" i="1" s="1"/>
  <c r="BC160" i="1"/>
  <c r="AN160" i="1"/>
  <c r="BP160" i="1" s="1"/>
  <c r="BC159" i="1"/>
  <c r="AN159" i="1"/>
  <c r="BP159" i="1" s="1"/>
  <c r="BC173" i="1"/>
  <c r="AN173" i="1"/>
  <c r="BP173" i="1" s="1"/>
  <c r="AN162" i="1"/>
  <c r="BP162" i="1" s="1"/>
  <c r="BC162" i="1"/>
  <c r="AN147" i="1"/>
  <c r="BP147" i="1" s="1"/>
  <c r="BC147" i="1"/>
  <c r="AN140" i="1"/>
  <c r="BP140" i="1" s="1"/>
  <c r="BC140" i="1"/>
  <c r="AN139" i="1"/>
  <c r="BP139" i="1" s="1"/>
  <c r="BC139" i="1"/>
  <c r="AN136" i="1"/>
  <c r="BP136" i="1" s="1"/>
  <c r="BC136" i="1"/>
  <c r="AN135" i="1"/>
  <c r="BP135" i="1" s="1"/>
  <c r="BC135" i="1"/>
  <c r="AN76" i="1"/>
  <c r="BP76" i="1" s="1"/>
  <c r="BC76" i="1"/>
  <c r="AN79" i="1"/>
  <c r="BP79" i="1" s="1"/>
  <c r="BC79" i="1"/>
  <c r="AN168" i="1"/>
  <c r="BP168" i="1" s="1"/>
  <c r="BC168" i="1"/>
  <c r="AN164" i="1"/>
  <c r="BP164" i="1" s="1"/>
  <c r="BC164" i="1"/>
  <c r="AN145" i="1"/>
  <c r="BP145" i="1" s="1"/>
  <c r="AN170" i="1"/>
  <c r="BP170" i="1" s="1"/>
  <c r="BC170" i="1"/>
  <c r="AN169" i="1"/>
  <c r="BP169" i="1" s="1"/>
  <c r="BC169" i="1"/>
  <c r="AN155" i="1"/>
  <c r="BP155" i="1" s="1"/>
  <c r="BC155" i="1"/>
  <c r="AN154" i="1"/>
  <c r="BP154" i="1" s="1"/>
  <c r="BC154" i="1"/>
  <c r="AN153" i="1"/>
  <c r="BP153" i="1" s="1"/>
  <c r="BC153" i="1"/>
  <c r="AN151" i="1"/>
  <c r="BP151" i="1" s="1"/>
  <c r="BC151" i="1"/>
  <c r="AN150" i="1"/>
  <c r="BP150" i="1" s="1"/>
  <c r="BC150" i="1"/>
  <c r="AN149" i="1"/>
  <c r="BP149" i="1" s="1"/>
  <c r="BC149" i="1"/>
  <c r="AN144" i="1"/>
  <c r="BP144" i="1" s="1"/>
  <c r="BC144" i="1"/>
  <c r="AN143" i="1"/>
  <c r="BP143" i="1" s="1"/>
  <c r="BC143" i="1"/>
  <c r="AN142" i="1"/>
  <c r="BP142" i="1" s="1"/>
  <c r="BC142" i="1"/>
  <c r="AN148" i="1"/>
  <c r="BP148" i="1" s="1"/>
  <c r="BC148" i="1"/>
  <c r="AN138" i="1"/>
  <c r="BP138" i="1" s="1"/>
  <c r="BC138" i="1"/>
  <c r="AN141" i="1"/>
  <c r="BP141" i="1" s="1"/>
  <c r="BC141" i="1"/>
  <c r="AN134" i="1"/>
  <c r="BP134" i="1" s="1"/>
  <c r="BC134" i="1"/>
  <c r="AN133" i="1"/>
  <c r="BP133" i="1" s="1"/>
  <c r="BC133" i="1"/>
  <c r="AN132" i="1"/>
  <c r="BP132" i="1" s="1"/>
  <c r="BC132" i="1"/>
  <c r="AN131" i="1"/>
  <c r="BP131" i="1" s="1"/>
  <c r="BC131" i="1"/>
  <c r="AN129" i="1"/>
  <c r="BP129" i="1" s="1"/>
  <c r="BC129" i="1"/>
  <c r="BC128" i="1"/>
  <c r="AN128" i="1"/>
  <c r="BP128" i="1" s="1"/>
  <c r="AN127" i="1"/>
  <c r="BP127" i="1" s="1"/>
  <c r="BC127" i="1"/>
  <c r="AN126" i="1"/>
  <c r="BP126" i="1" s="1"/>
  <c r="BC126" i="1"/>
  <c r="AN124" i="1"/>
  <c r="BP124" i="1" s="1"/>
  <c r="BC124" i="1"/>
  <c r="AN123" i="1"/>
  <c r="BP123" i="1" s="1"/>
  <c r="BC123" i="1"/>
  <c r="AN122" i="1"/>
  <c r="BP122" i="1" s="1"/>
  <c r="BC122" i="1"/>
  <c r="AN121" i="1"/>
  <c r="BP121" i="1" s="1"/>
  <c r="BC121" i="1"/>
  <c r="AN120" i="1"/>
  <c r="BP120" i="1" s="1"/>
  <c r="BC120" i="1"/>
  <c r="AN119" i="1"/>
  <c r="BP119" i="1" s="1"/>
  <c r="BC119" i="1"/>
  <c r="AN117" i="1"/>
  <c r="BP117" i="1" s="1"/>
  <c r="BC117" i="1"/>
  <c r="AN116" i="1"/>
  <c r="BP116" i="1" s="1"/>
  <c r="BC116" i="1"/>
  <c r="AN114" i="1"/>
  <c r="BP114" i="1" s="1"/>
  <c r="BC114" i="1"/>
  <c r="AN113" i="1"/>
  <c r="BP113" i="1" s="1"/>
  <c r="BC113" i="1"/>
  <c r="AN112" i="1"/>
  <c r="BP112" i="1" s="1"/>
  <c r="BC112" i="1"/>
  <c r="AN111" i="1"/>
  <c r="BP111" i="1" s="1"/>
  <c r="BC111" i="1"/>
  <c r="AN110" i="1"/>
  <c r="BP110" i="1" s="1"/>
  <c r="BC110" i="1"/>
  <c r="AN109" i="1"/>
  <c r="BP109" i="1" s="1"/>
  <c r="BC109" i="1"/>
  <c r="AN108" i="1"/>
  <c r="BP108" i="1" s="1"/>
  <c r="BC108" i="1"/>
  <c r="AN107" i="1"/>
  <c r="BP107" i="1" s="1"/>
  <c r="BC107" i="1"/>
  <c r="AN106" i="1"/>
  <c r="BP106" i="1" s="1"/>
  <c r="BC106" i="1"/>
  <c r="AN105" i="1"/>
  <c r="BP105" i="1" s="1"/>
  <c r="BC105" i="1"/>
  <c r="AN104" i="1"/>
  <c r="BP104" i="1" s="1"/>
  <c r="BC104" i="1"/>
  <c r="AN103" i="1"/>
  <c r="BP103" i="1" s="1"/>
  <c r="BC103" i="1"/>
  <c r="AN101" i="1"/>
  <c r="BP101" i="1" s="1"/>
  <c r="BC101" i="1"/>
  <c r="AN100" i="1"/>
  <c r="BP100" i="1" s="1"/>
  <c r="AN99" i="1"/>
  <c r="BP99" i="1" s="1"/>
  <c r="AN98" i="1"/>
  <c r="BP98" i="1" s="1"/>
  <c r="BC98" i="1"/>
  <c r="AN97" i="1"/>
  <c r="BP97" i="1" s="1"/>
  <c r="AN96" i="1"/>
  <c r="BP96" i="1" s="1"/>
  <c r="BC96" i="1"/>
  <c r="AN95" i="1"/>
  <c r="BP95" i="1" s="1"/>
  <c r="BC95" i="1"/>
  <c r="AN94" i="1"/>
  <c r="BP94" i="1" s="1"/>
  <c r="BC94" i="1"/>
  <c r="AN93" i="1"/>
  <c r="BP93" i="1" s="1"/>
  <c r="BC93" i="1"/>
  <c r="BB268" i="1" l="1"/>
  <c r="AH268" i="1"/>
</calcChain>
</file>

<file path=xl/sharedStrings.xml><?xml version="1.0" encoding="utf-8"?>
<sst xmlns="http://schemas.openxmlformats.org/spreadsheetml/2006/main" count="6692" uniqueCount="2113">
  <si>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</si>
  <si>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</si>
  <si>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</si>
  <si>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</si>
  <si>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</si>
  <si>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</si>
  <si>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</si>
  <si>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</si>
  <si>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</si>
  <si>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</si>
  <si>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</si>
  <si>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</si>
  <si>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</si>
  <si>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</si>
  <si>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</si>
  <si>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 xml:space="preserve">Alejandra Maria Arcos </t>
  </si>
  <si>
    <t>Enero</t>
  </si>
  <si>
    <t>Dirección General</t>
  </si>
  <si>
    <t>Contratación Mínima Cuantía</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</si>
  <si>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</si>
  <si>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</si>
  <si>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</si>
  <si>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</si>
  <si>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</si>
  <si>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</si>
  <si>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</si>
  <si>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</si>
  <si>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</si>
  <si>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</si>
  <si>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</si>
  <si>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Oficina Asesora de Planeación</t>
  </si>
  <si>
    <t>Contratación Directa</t>
  </si>
  <si>
    <t xml:space="preserve">Prestación de Servicios Profesionales </t>
  </si>
  <si>
    <t>Desierto</t>
  </si>
  <si>
    <t>Cerrado</t>
  </si>
  <si>
    <t>Prestación de Servicios  de Apoyo a la gestión</t>
  </si>
  <si>
    <t>Regional Amazonas</t>
  </si>
  <si>
    <t>Aéreo Aeropuerto Palonegro.</t>
  </si>
  <si>
    <t>No</t>
  </si>
  <si>
    <t>2 CUMPLIMIENTO</t>
  </si>
  <si>
    <t>Secop I</t>
  </si>
  <si>
    <t>Belisa Amparo Oviedo</t>
  </si>
  <si>
    <t>Marzo</t>
  </si>
  <si>
    <t>Oficina Asesora Jurídica</t>
  </si>
  <si>
    <t>Contratación Selección Abreviada</t>
  </si>
  <si>
    <t>Prestación de apoyo a la Gestión</t>
  </si>
  <si>
    <t>En Tramite</t>
  </si>
  <si>
    <t>Liquidado</t>
  </si>
  <si>
    <t>Arrendamiento</t>
  </si>
  <si>
    <t>Regional Andina</t>
  </si>
  <si>
    <t>Aeropuerto Alfonso Bonilla Aragón</t>
  </si>
  <si>
    <t>N/A</t>
  </si>
  <si>
    <t>3 ESTABILIDAD_CALIDAD DE LA OBRA</t>
  </si>
  <si>
    <t xml:space="preserve">Diana Esperanza Duran Garcia </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</si>
  <si>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</si>
  <si>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</si>
  <si>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</si>
  <si>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</si>
  <si>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</si>
  <si>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</si>
  <si>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</si>
  <si>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</si>
  <si>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</si>
  <si>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Jenny Motavita</t>
  </si>
  <si>
    <t>Mayo</t>
  </si>
  <si>
    <t xml:space="preserve">Oficina de Comunicaciones </t>
  </si>
  <si>
    <t>Contratación Licitación</t>
  </si>
  <si>
    <t>Exclusividad</t>
  </si>
  <si>
    <t>Obra</t>
  </si>
  <si>
    <t>Regional Caribe</t>
  </si>
  <si>
    <t xml:space="preserve">Aeropuerto Almirante Padilla </t>
  </si>
  <si>
    <t>5 RESPONSABILIDAD EXTRACONTRACTUAL</t>
  </si>
  <si>
    <t>Jose Clemente Gomez Romero</t>
  </si>
  <si>
    <t>Junio</t>
  </si>
  <si>
    <t>Oficina de Tecnología de la Informacion</t>
  </si>
  <si>
    <t>Interadministrativo</t>
  </si>
  <si>
    <t>Regional Eje Cafetero</t>
  </si>
  <si>
    <t>Aeropuerto el Dorado (Bogotá)</t>
  </si>
  <si>
    <t>6 BUEN MANEJO_CORRECTA INVERSIÓN DEL ANTICIPO</t>
  </si>
  <si>
    <t>Lisdaria Rojas Gamba</t>
  </si>
  <si>
    <t>Julio</t>
  </si>
  <si>
    <t>Secretaria General</t>
  </si>
  <si>
    <t>Menor Cuantía</t>
  </si>
  <si>
    <t>Compraventa</t>
  </si>
  <si>
    <t>Regional El Dorado</t>
  </si>
  <si>
    <t>Aeropuerto El Edén (La Tebaida)</t>
  </si>
  <si>
    <t>7 CALIDAD_CORRECTO FUNCIONAMIENTO DE LOS BIENES SUMISTRADOS</t>
  </si>
  <si>
    <t>Sandra Osorio Padilla</t>
  </si>
  <si>
    <t>Agosto</t>
  </si>
  <si>
    <t xml:space="preserve">Subdirección de Control disciplinario Interno </t>
  </si>
  <si>
    <t>Subasta Inversa Electrónica</t>
  </si>
  <si>
    <t>Suministro</t>
  </si>
  <si>
    <t>Regional Guajira</t>
  </si>
  <si>
    <t>Aeropuerto Ernesto Cortissoz (Soledad)</t>
  </si>
  <si>
    <t>8 CALIDAD DL SERVICIO</t>
  </si>
  <si>
    <t>Maria Isabel Valencia</t>
  </si>
  <si>
    <t>Septiembre</t>
  </si>
  <si>
    <t>Subdirección Administrativa y Financiera</t>
  </si>
  <si>
    <t>Comisión</t>
  </si>
  <si>
    <t>Regional Occidente</t>
  </si>
  <si>
    <t>Aeropuerto Gustavo Rojas Pinilla</t>
  </si>
  <si>
    <t>9 CONTRATO D GARANTÍA BANCARIA</t>
  </si>
  <si>
    <t>Octubre</t>
  </si>
  <si>
    <t xml:space="preserve">Subdirección de Talento Humano </t>
  </si>
  <si>
    <t>Interventoría</t>
  </si>
  <si>
    <t>Regional Oriente</t>
  </si>
  <si>
    <t>Aeropuerto José María Córdoba</t>
  </si>
  <si>
    <t>10 CARTA DE CRÉDITO STAND-BY</t>
  </si>
  <si>
    <t>Noviembre</t>
  </si>
  <si>
    <t>Subdirección de Control Migratorio</t>
  </si>
  <si>
    <t xml:space="preserve">Acuerdo Marco de Precios </t>
  </si>
  <si>
    <t xml:space="preserve">Seguros Intermediación  </t>
  </si>
  <si>
    <t>Regional Orinoquia</t>
  </si>
  <si>
    <t>Aeropuerto Matecaña (Pereira).</t>
  </si>
  <si>
    <t>11 CONTRATO D GARANTÍA BANCARIA + CARTA D CRÉDITO STAND-BY</t>
  </si>
  <si>
    <t xml:space="preserve">Diciembre </t>
  </si>
  <si>
    <t>Subdirección de Verificación Migratoria</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</si>
  <si>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</si>
  <si>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</si>
  <si>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</si>
  <si>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</si>
  <si>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</si>
  <si>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</si>
  <si>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</si>
  <si>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</si>
  <si>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</si>
  <si>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</si>
  <si>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</si>
  <si>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</si>
  <si>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</si>
  <si>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</si>
  <si>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</si>
  <si>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</si>
  <si>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</si>
  <si>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</si>
  <si>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</si>
  <si>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</si>
  <si>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</si>
  <si>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</si>
  <si>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</si>
  <si>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</si>
  <si>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</si>
  <si>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</si>
  <si>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</si>
  <si>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</si>
  <si>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</si>
  <si>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</si>
  <si>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</si>
  <si>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</si>
  <si>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</si>
  <si>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</si>
  <si>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</si>
  <si>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</si>
  <si>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</si>
  <si>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</si>
  <si>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</si>
  <si>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</si>
  <si>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</si>
  <si>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</si>
  <si>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</si>
  <si>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</si>
  <si>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</si>
  <si>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</si>
  <si>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</si>
  <si>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</si>
  <si>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</si>
  <si>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</si>
  <si>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</si>
  <si>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</si>
  <si>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</si>
  <si>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</si>
  <si>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</si>
  <si>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</si>
  <si>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</si>
  <si>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</si>
  <si>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</si>
  <si>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</si>
  <si>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</si>
  <si>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</si>
  <si>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</si>
  <si>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</si>
  <si>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</si>
  <si>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</si>
  <si>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</si>
  <si>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</si>
  <si>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</si>
  <si>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</si>
  <si>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</si>
  <si>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</si>
  <si>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</si>
  <si>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</si>
  <si>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</si>
  <si>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</si>
  <si>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</si>
  <si>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</si>
  <si>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</si>
  <si>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</si>
  <si>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</si>
  <si>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</si>
  <si>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</si>
  <si>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</si>
  <si>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</si>
  <si>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</si>
  <si>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</si>
  <si>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</si>
  <si>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</si>
  <si>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</si>
  <si>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</si>
  <si>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</si>
  <si>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</si>
  <si>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</si>
  <si>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</si>
  <si>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</si>
  <si>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</si>
  <si>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</si>
  <si>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</si>
  <si>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</si>
  <si>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</si>
  <si>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</si>
  <si>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</si>
  <si>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</si>
  <si>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</si>
  <si>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</si>
  <si>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pendiente por legalizar</t>
  </si>
  <si>
    <t xml:space="preserve">Fecha: </t>
  </si>
  <si>
    <t>PLATAFORMA</t>
  </si>
  <si>
    <t>CONSECUTIVO</t>
  </si>
  <si>
    <t>PROFESiONAL ENCARGADO</t>
  </si>
  <si>
    <t>EXPEDIENTE</t>
  </si>
  <si>
    <t>N°PROCESO EN SECOP</t>
  </si>
  <si>
    <t>MES</t>
  </si>
  <si>
    <t>FECHA PUBLICACION PROCESO SECOP II-TIENDA VIRTUAL</t>
  </si>
  <si>
    <t>MODALIDAD</t>
  </si>
  <si>
    <t>CAUSAL</t>
  </si>
  <si>
    <t>AREA DE LA  NECESiDAD</t>
  </si>
  <si>
    <t>OBJETO</t>
  </si>
  <si>
    <t>CODIGO UNSCSP</t>
  </si>
  <si>
    <t>NoMBRE DE CODIGO</t>
  </si>
  <si>
    <t>VALOR PROCESO</t>
  </si>
  <si>
    <t>CDP</t>
  </si>
  <si>
    <t>RUBRO</t>
  </si>
  <si>
    <t>ETAPA</t>
  </si>
  <si>
    <t>ESTADO</t>
  </si>
  <si>
    <t>N° DE CONTRATO CELEBRADO</t>
  </si>
  <si>
    <t>FECHA DE FIRMA CONTRATO</t>
  </si>
  <si>
    <t>TIPO DE CONTRATO</t>
  </si>
  <si>
    <t>REGIONAL</t>
  </si>
  <si>
    <t xml:space="preserve">LUGAR DE EJECUCION
</t>
  </si>
  <si>
    <t>CONTRATISTA</t>
  </si>
  <si>
    <t>IDENTIFICACION</t>
  </si>
  <si>
    <t>DV</t>
  </si>
  <si>
    <t>N° RP</t>
  </si>
  <si>
    <t>FECHA RP</t>
  </si>
  <si>
    <t>VALOR  2021</t>
  </si>
  <si>
    <t>VALOR VF 2022</t>
  </si>
  <si>
    <t>VALOR VF 2023</t>
  </si>
  <si>
    <t>VALOR VF 2024</t>
  </si>
  <si>
    <t>VALOR TOTAL CONTRATO + VF</t>
  </si>
  <si>
    <t>GARANTIA</t>
  </si>
  <si>
    <t>FECHA DE EXPEDICION GARANTIA</t>
  </si>
  <si>
    <t>RIESGOS</t>
  </si>
  <si>
    <t>FECHA DE INICIO DEL CONTRATO</t>
  </si>
  <si>
    <t>FECHA DE TERMINACION DEL CONTRATO</t>
  </si>
  <si>
    <t>DIAS DE EJECUCION DEL CONTRATO</t>
  </si>
  <si>
    <t>NOMBRE SUPERVISOR</t>
  </si>
  <si>
    <t>CEDULA SUPERVISOR</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</si>
  <si>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</si>
  <si>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</si>
  <si>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</si>
  <si>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</si>
  <si>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</si>
  <si>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</si>
  <si>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</si>
  <si>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</si>
  <si>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</si>
  <si>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</si>
  <si>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</si>
  <si>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</si>
  <si>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FECHADE TERMINACION DEL CONTRATO</t>
  </si>
  <si>
    <t>FECHA FIRMA DEL DOCUMENTO</t>
  </si>
  <si>
    <t>PRORROGA 2 EN DIAS</t>
  </si>
  <si>
    <t>FECHA TERMINACION DEL DOCUEMNTO</t>
  </si>
  <si>
    <t>PRORROGA 3 EN DIAS</t>
  </si>
  <si>
    <t>PRORROGA 4 EN DIAS</t>
  </si>
  <si>
    <t>FECHA TERMINACION DEL CONTRATO</t>
  </si>
  <si>
    <t>TIEMPO DE EJECUCION DEL CONTRATO CON LAS PRORROGAS</t>
  </si>
  <si>
    <t>FECHA DE LIQUIDACION DEL CONTRATO</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</si>
  <si>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</si>
  <si>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</si>
  <si>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</si>
  <si>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</si>
  <si>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Alquiler y arrendamiento de propiedades o edificaciones.</t>
  </si>
  <si>
    <t xml:space="preserve">A-02-02-02-007 </t>
  </si>
  <si>
    <t>CO-137-2019</t>
  </si>
  <si>
    <t>FT CRECER INVERSIONES S.A.S.</t>
  </si>
  <si>
    <t>JIMMY ENRIQUE GAITAN ORTIZ</t>
  </si>
  <si>
    <t>20196231401000007E</t>
  </si>
  <si>
    <t>PCD-105-2019</t>
  </si>
  <si>
    <t>Contratar el arrendamiento de las Oficinas 401, 402 y 404 con sus correspondientes parqueaderos, los cuales se encuentran ubicados la calle 26 No. 59-51, torre 3, piso 4 del Edificio Argos, en la ciudad de Bogotá D.C.</t>
  </si>
  <si>
    <t>CO-135-2019</t>
  </si>
  <si>
    <t>MART INVERSIONES S.A.S.</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</si>
  <si>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</si>
  <si>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</si>
  <si>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</si>
  <si>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</si>
  <si>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</si>
  <si>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</si>
  <si>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</si>
  <si>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</si>
  <si>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20216231410000002E</t>
  </si>
  <si>
    <t>CONTRATAR EL SERVICIO INTEGRAL DE ASEO Y CAFETERIA PARA LA SEDE DE VILLAVICENCIO REGION 10 DE LA UNIDAD ADMINISTRATIVA ESPECIAL MIGRACIÓN COLOMBIA</t>
  </si>
  <si>
    <t>OC 63520-2021</t>
  </si>
  <si>
    <t>LADOINSA LABORES DOTACIONES INDUSTRIALES S.A.S</t>
  </si>
  <si>
    <t>NO SE HAN REDCIBIDO</t>
  </si>
  <si>
    <t>30 SERIEDAD D OFERTA + CUMPLIM + ESTABIL_CALIDAD D OBRA+ RESPONSAB EXTRACONTRACTUAL</t>
  </si>
  <si>
    <t>LOMBO BRIJALBA SANTIAGO HECTOR</t>
  </si>
  <si>
    <t>20216231405000011E</t>
  </si>
  <si>
    <t>PCD-003-2021</t>
  </si>
  <si>
    <t>Prestar los servicios profesionales con autonomía técnica y administrativa para apoyar la gestión de la secretaria general de Migración Colombia de acuerdo con las condiciones señaladas y especificaciones técnicas descritas.</t>
  </si>
  <si>
    <t>Servicios de oficina</t>
  </si>
  <si>
    <t>A-02-02-02-008-003</t>
  </si>
  <si>
    <t>CO-002-2021</t>
  </si>
  <si>
    <t>SIMON BAENA JARAMILLO</t>
  </si>
  <si>
    <t>WINSTON ANDRES MARTINEZ</t>
  </si>
  <si>
    <t>20216231410000005E</t>
  </si>
  <si>
    <t>CONTRATAR EL SERVICIO INTEGRAL DE ASEO Y CAFETERIA REGION 11</t>
  </si>
  <si>
    <t>OC 63571-2021</t>
  </si>
  <si>
    <t>Limpieza Institucional LASU S.A.S</t>
  </si>
  <si>
    <t>29 SERIEDAD D OFERTA + CUMPLIM + ESTABIL_CALIDAD D OBRA+ RESPONSAB EXTRACONTRACTUAL</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</si>
  <si>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</si>
  <si>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</si>
  <si>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</si>
  <si>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</si>
  <si>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</si>
  <si>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</si>
  <si>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</si>
  <si>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</si>
  <si>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</si>
  <si>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</si>
  <si>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20216231410000006E</t>
  </si>
  <si>
    <t>CONTRATAR EL SERVICIO INTEGRAL DE ASEO Y CAFETERIA REGION 2</t>
  </si>
  <si>
    <t>OC-63621-2021</t>
  </si>
  <si>
    <t>SERVICIOS DE ASEO CAFETERIA Y  MANTENIMIENTO INSTITUCIONAL OUTSOURCING SEASIN LTDA</t>
  </si>
  <si>
    <t>GUTIERREZ GUARDO IBETH SENOVIA</t>
  </si>
  <si>
    <t>20216231410000001E</t>
  </si>
  <si>
    <t>CONTRATAR EL SERVICIO INTEGRAL DE ASEO Y CAFETERIA REGION 4</t>
  </si>
  <si>
    <t>OC 63519-2021</t>
  </si>
  <si>
    <t>28 SERIEDAD D OFERTA + CUMPLIM + ESTABIL_CALIDAD D OBRA+ RESPONSAB EXTRACONTRACTUAL</t>
  </si>
  <si>
    <t>ELISABETH USECHE MARIN</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</si>
  <si>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</si>
  <si>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</si>
  <si>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</si>
  <si>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Servicios de apoyo gerencial</t>
  </si>
  <si>
    <t xml:space="preserve">A-02-02-02-008-003 </t>
  </si>
  <si>
    <t>CO-005-2021</t>
  </si>
  <si>
    <t>JENNY ANDREA MOTAVITA SUAZA</t>
  </si>
  <si>
    <t>GOMEZ ROMERO JOSE CLEMENTE</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</si>
  <si>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</si>
  <si>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</si>
  <si>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</si>
  <si>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</si>
  <si>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Servicios temporales de recursos humanos -  Servicios de oficina - Servicios legales sobre contratos</t>
  </si>
  <si>
    <t>C-1199-1002-11-0-1199060-02</t>
  </si>
  <si>
    <t>CO-008-2021</t>
  </si>
  <si>
    <t>ANA MARIA OCHOA TABARES</t>
  </si>
  <si>
    <t>RONALD OSWALDO DUARTE RODRIGUEZ</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</si>
  <si>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</si>
  <si>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</si>
  <si>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</si>
  <si>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</si>
  <si>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C-1199-1002-10-0-1199001-02</t>
  </si>
  <si>
    <t>CO-003-2021</t>
  </si>
  <si>
    <t xml:space="preserve">NESTOR MONTENEGRO </t>
  </si>
  <si>
    <t>GERMAN RUBIANO BELTRÁN</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</si>
  <si>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</si>
  <si>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</si>
  <si>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</si>
  <si>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</si>
  <si>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CO-001-2021</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</si>
  <si>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</si>
  <si>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</si>
  <si>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</si>
  <si>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</si>
  <si>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</si>
  <si>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CO-004-2021</t>
  </si>
  <si>
    <t>CATHERINE MELISSA MORENO HIGUERA</t>
  </si>
  <si>
    <t>JESUS ANDRES PORRAS</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</si>
  <si>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</si>
  <si>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</si>
  <si>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</si>
  <si>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</si>
  <si>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</si>
  <si>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</si>
  <si>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</si>
  <si>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</si>
  <si>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</si>
  <si>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</si>
  <si>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</si>
  <si>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</si>
  <si>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CO-009-2021</t>
  </si>
  <si>
    <t xml:space="preserve">NORA CONSTANZA PARRA NARANJO </t>
  </si>
  <si>
    <t>AMEZQUITA MONROY GILMER MOISES</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</si>
  <si>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</si>
  <si>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</si>
  <si>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</si>
  <si>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Servicios de Oficina</t>
  </si>
  <si>
    <t>CO-010-2021</t>
  </si>
  <si>
    <t>ANDRÈS RODOLFO RUEDA GARZÒN</t>
  </si>
  <si>
    <t>VELASQUEZ ARDILA HUMBERTO</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</si>
  <si>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</si>
  <si>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</si>
  <si>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</si>
  <si>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</si>
  <si>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</si>
  <si>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</si>
  <si>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</si>
  <si>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</si>
  <si>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</si>
  <si>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</si>
  <si>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</si>
  <si>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</si>
  <si>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SERRANO BORNACELLY ILVIS PATRICIA</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</si>
  <si>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</si>
  <si>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</si>
  <si>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</si>
  <si>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Servicio s de Apoyo Gerencial</t>
  </si>
  <si>
    <t>CO-013-2021</t>
  </si>
  <si>
    <t>ALFONSO VASQUEZ GUEVARA</t>
  </si>
  <si>
    <t>HAROLD DAVID PEÑA MORENO</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</si>
  <si>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</si>
  <si>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</si>
  <si>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</si>
  <si>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CO-014-2021</t>
  </si>
  <si>
    <t>FREDY ANTONIO ALARCÓN FONSECA</t>
  </si>
  <si>
    <t>BRAYAN VALBUENA ARIZA</t>
  </si>
  <si>
    <t>20216231405000016E</t>
  </si>
  <si>
    <t>PCD-013-2021</t>
  </si>
  <si>
    <t>PRESTAR LOS SERVICIOS DE APOYO A LA GESTIÓN, CON AUTONOMÍA TÉCNICA Y ADMINISTRATIVA PARA APOYAR AL GRUPO DE SOPORTE A LA GESTIÓN REGIONAL DE LA SUBDIRECCIÓN ADMINISTRATIVA Y FINANCIERA</t>
  </si>
  <si>
    <t>CO 020-2021</t>
  </si>
  <si>
    <t>ANDREA DE LOS ANGELES MONTAÑA MARTINEZ</t>
  </si>
  <si>
    <t>20216231405000002E</t>
  </si>
  <si>
    <t>PCD-020-2021</t>
  </si>
  <si>
    <t xml:space="preserve">SERVICIOS PROFESIONALES CON AUTONOMÍA TÉCNICA Y ADMINISTRATIVA DE APOYO A LA OFICINA ASESORA DE PLANEACION DE MIGRACIÓN COLOMBIA EN TEMAS DE DESARROLLO ORGANIZACIONAL </t>
  </si>
  <si>
    <t>CO-019-2021</t>
  </si>
  <si>
    <t>MARÌA ALEJANDRA BOHÒRQUEZ ÀVILA</t>
  </si>
  <si>
    <t>DUARTE RODRIGUEZ RONALD OSWALDO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</si>
  <si>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</si>
  <si>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</si>
  <si>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</si>
  <si>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</si>
  <si>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</si>
  <si>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OC 63841</t>
  </si>
  <si>
    <t>SUBATOURS S.A.S</t>
  </si>
  <si>
    <t>JUDY MELYNDA FERNANDEZ BAQUERO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</si>
  <si>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</si>
  <si>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</si>
  <si>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</si>
  <si>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</si>
  <si>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</si>
  <si>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</si>
  <si>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</si>
  <si>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 xml:space="preserve">20216231405000005E </t>
  </si>
  <si>
    <t>PCD-014-2021</t>
  </si>
  <si>
    <t>CO-011-2021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</si>
  <si>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</si>
  <si>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</si>
  <si>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</si>
  <si>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</si>
  <si>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</si>
  <si>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</si>
  <si>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CO-012-2020</t>
  </si>
  <si>
    <t xml:space="preserve">EDUARDO ALFONSO ARANGUREN VILLATE </t>
  </si>
  <si>
    <t>USECHE OVALLES CARLOS EDUARDO</t>
  </si>
  <si>
    <t>20216231405000020E</t>
  </si>
  <si>
    <t>PCD-019-2021</t>
  </si>
  <si>
    <t>PRESTAR LOS SERVICIOS PROFESIONALES CON AUTONOMÍA TÉCNICA Y ADMINISTRATIVA PARA APOYAR LA GESTIÓN DE LA OFICINA JURÍDICA DE MIGRACIÓN COLOMBIA DE ACUERDO CON LAS CONDICIONES SEÑALADAS Y ESPECIFICACIONES TÉCNICAS DESCRITAS EN LOS ESTUDIOS PREVIOS.</t>
  </si>
  <si>
    <t>CO-017-2021</t>
  </si>
  <si>
    <t>ANA CONSTANZA POLANÍA ALMARIO</t>
  </si>
  <si>
    <t> ARBELAEZ IZQUIERDO GUADALUPE</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</si>
  <si>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</si>
  <si>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</si>
  <si>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</si>
  <si>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CO-016-2021</t>
  </si>
  <si>
    <t>NORMA PATRICIA SÀNCHEZ CUBIDES</t>
  </si>
  <si>
    <t>MARCELA LARA TORO</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</si>
  <si>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</si>
  <si>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</si>
  <si>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</si>
  <si>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</si>
  <si>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</si>
  <si>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</si>
  <si>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</si>
  <si>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</si>
  <si>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</si>
  <si>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</si>
  <si>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20216231405000001E</t>
  </si>
  <si>
    <t>PCD-026-2021</t>
  </si>
  <si>
    <t>CO-036-2021</t>
  </si>
  <si>
    <t>RICARDO CALVETE &amp; ABOGADOS ASOCIADOS SAS</t>
  </si>
  <si>
    <t>ARBELAEZ IZQUIERDO GUADALUPE</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</si>
  <si>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</si>
  <si>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</si>
  <si>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</si>
  <si>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</si>
  <si>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 026 2021</t>
  </si>
  <si>
    <t>LA REPUBLICA SAS</t>
  </si>
  <si>
    <t>20216231407000001E</t>
  </si>
  <si>
    <t>MC-001-2021</t>
  </si>
  <si>
    <t>SERVICIO DE MANTENIMIENTO PREVENTIVO Y CORRECTIVO INCLUIDO REPUESTOS PARA VEHICULOS MARCA TOYOTA A NIVEL NACIONAL</t>
  </si>
  <si>
    <t>Servicios de mantenimiento y reparación de vehículos</t>
  </si>
  <si>
    <t>A-02-02-02-008-007</t>
  </si>
  <si>
    <t>AO-001</t>
  </si>
  <si>
    <t xml:space="preserve"> CARCO S.A</t>
  </si>
  <si>
    <t>FELIPE CASTILLO CARDENAS</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</si>
  <si>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</si>
  <si>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</si>
  <si>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</si>
  <si>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</si>
  <si>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</si>
  <si>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CO-022-2021</t>
  </si>
  <si>
    <t>MARTHA ISABEL CONRADO LÓPEZ</t>
  </si>
  <si>
    <t> USECHE OVALLES CARLOS EDUARDO</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</si>
  <si>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</si>
  <si>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</si>
  <si>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</si>
  <si>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</si>
  <si>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</si>
  <si>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</si>
  <si>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CO-060-2021</t>
  </si>
  <si>
    <t>ORGANIZACION TERPEL S.A.</t>
  </si>
  <si>
    <t>No se ha presentado</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</si>
  <si>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</si>
  <si>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</si>
  <si>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</si>
  <si>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CO-023</t>
  </si>
  <si>
    <t>KAREN CECILIA SARMIENTO BARÒN</t>
  </si>
  <si>
    <t>DIEGO ARMANDO PEÑA PINTO</t>
  </si>
  <si>
    <t>20216231405000013E</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</si>
  <si>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</si>
  <si>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</si>
  <si>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 xml:space="preserve"> Impresión - Servicios de alquiler o arrendamiento de equipo de oficina -  Fotocopiado - Impresión digital - Servicios de copias en blanco y negro o de cotejo</t>
  </si>
  <si>
    <t>A-02-02-02-008-009</t>
  </si>
  <si>
    <t>CO-045-2021</t>
  </si>
  <si>
    <t>SOLUTION COPY LTDA.</t>
  </si>
  <si>
    <t xml:space="preserve">VIVIANA CORREDOR GARCIA </t>
  </si>
  <si>
    <t>20216231412000001E</t>
  </si>
  <si>
    <t>MC-002-2021</t>
  </si>
  <si>
    <t xml:space="preserve">CONTRATAR LA ADQUISICIÓN DE SOAT PARA EL PARQUE AUTOMOTOR DE MIGRACION COLOMBIA </t>
  </si>
  <si>
    <t>Seguros de vida, salud y accidentes</t>
  </si>
  <si>
    <t>A-02-02-02-007-001</t>
  </si>
  <si>
    <t>20216231407000002E</t>
  </si>
  <si>
    <t>PCD- 023-2021</t>
  </si>
  <si>
    <t xml:space="preserve">CONTRATAR LA PUBLICACIÓN EN EL DIARIO OFICIAL DE LOS ACTOS ADMINISTRATIVOS QUE DEMANDE LA UAEMC </t>
  </si>
  <si>
    <t>Impresiones de publicaciones</t>
  </si>
  <si>
    <t>CO-025</t>
  </si>
  <si>
    <t>LA IMPRENTA NACIONAL DE COLOMBIA</t>
  </si>
  <si>
    <t>20216231405000048E</t>
  </si>
  <si>
    <t>MC-003-2021</t>
  </si>
  <si>
    <t>CONTRATAR EL SUMINISTRO DE COMBUSTIBLE PARA EL PARQUE AUTOMOTOR DEL PCM DE TUMACO.</t>
  </si>
  <si>
    <t>15101505, 15101506</t>
  </si>
  <si>
    <t>A-02-02-01-003-003</t>
  </si>
  <si>
    <t>20216231405000056E</t>
  </si>
  <si>
    <t>PCD-029-2021</t>
  </si>
  <si>
    <t>Contratar la prestación de los servicios profesionales con autonomía técnica y administrativa para apoyar la gestión de la Secretaría General de Migración Colombia de acuerdo con las condiciones técnicas señaladas en los estudios previos.</t>
  </si>
  <si>
    <t>80121704, 80161500,80161504,8110150</t>
  </si>
  <si>
    <t>MARIA JOSE YEPES</t>
  </si>
  <si>
    <t>NO</t>
  </si>
  <si>
    <t>20216231405000059E</t>
  </si>
  <si>
    <t>PCD-034-2021</t>
  </si>
  <si>
    <t>Apoyar a Migración Colombia en el desarrollo de nuevas funcionalidades y la optimización e integración del sistema de gestión documental Orfeo y del centro virtual de atención al ciudadano CVAC+</t>
  </si>
  <si>
    <t>C-1199-1002-8-0-1199018-02</t>
  </si>
  <si>
    <t>FABIAN MAURICIO LOSADA FLORÉZ</t>
  </si>
  <si>
    <t>ILVIS PATRICIA SERRANO BORNACELLY</t>
  </si>
  <si>
    <t>20216231405000060E</t>
  </si>
  <si>
    <t>PCD-035-2021</t>
  </si>
  <si>
    <t>CONTRATAR LA PRESTACIÓN DE SERVICIOS PROFESIONALES CON AUTONOMÍA TÉCNICA Y ADMINISTRATIVA PARA EL APOYO EN LA GESTIÓN DE LA OFICINA ASESORA DE PLANEACIÓN EN ASUNTOS DE COOPERACIÓN INTERNACIONAL, ANÁLISIS MIGRATORIO Y SEGUIMIENTO</t>
  </si>
  <si>
    <t>80111620, 80161504, 93121607</t>
  </si>
  <si>
    <t>C-1199-1002-11-0-1199054-02</t>
  </si>
  <si>
    <t>SARA BONIL ROMERO</t>
  </si>
  <si>
    <t>OSCAR ANDRES VALDERRAM</t>
  </si>
  <si>
    <t>PCD-037-2021</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</si>
  <si>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t>
  </si>
  <si>
    <t>81101508, 80161500, 80161504, 80121704</t>
  </si>
  <si>
    <t xml:space="preserve">AZUCENA PINZON </t>
  </si>
  <si>
    <t xml:space="preserve">CLAUDIA MILENA BASTIDAS UBATE </t>
  </si>
  <si>
    <t>20216231405000043E</t>
  </si>
  <si>
    <t>PCD-040-2021</t>
  </si>
  <si>
    <t>Contratar la extensión de garantía incluido mantenimientos preventivos y correctivos con repuestos, para la solución de pasillos migratorios – BIOMIG, (Aeropuerto El Dorado) de acuerdo con las especificaciones técnicas de la Unidad Administrativa Especial Migración Colombia.</t>
  </si>
  <si>
    <t>CO-038-2021</t>
  </si>
  <si>
    <t>INCOMELEC S A S - EN REORGANIZACIÓN</t>
  </si>
  <si>
    <t>LEONARDO SIERRA JIMENEZ</t>
  </si>
  <si>
    <t> 20216231410000014E</t>
  </si>
  <si>
    <t>CONTRATAR EL SERVICIO INTEGRAL DE ASEO Y CAFETERIA PARA LAS SEDES DE : SANTA MARTA, RIOHACHA, MAICAO, VALLEDUPAR, Y PARAGUACHON REGION 1 DE LA UNIDAD ADMINISTRATIVA ESPECIAL MIGRACIÓN COLOMBIA.</t>
  </si>
  <si>
    <t>OC 64513-2021</t>
  </si>
  <si>
    <t>PONCE CALVO LEONIDAS ALBERTO</t>
  </si>
  <si>
    <t>. 20216231410000015E</t>
  </si>
  <si>
    <t>CONTRATAR EL SERVICIO INTEGRAL DE ASEO Y CAFETERIA PARA LA SEDE DE SEDE 1: CFSM CÚCUTA, SEDE 2: CFSM BUCARAMANGA, SEDE 3: CFSM PUERTO SANTANDER, SEDE 4: CENAF VILLA DEL ROSARIO, REGION 9 DE LA UNIDAD ADMINISTRATIVA ESPECIAL MIGRACIÓN COLOMBIA</t>
  </si>
  <si>
    <t>OC 64383-2021</t>
  </si>
  <si>
    <t>NO SE HAN RECIBIDO</t>
  </si>
  <si>
    <t>SERGIO ANDRES.BLANCO</t>
  </si>
  <si>
    <t>20216231410000016E</t>
  </si>
  <si>
    <t>CONTRATAR EL SERVICIO INTEGRAL DE ASEO Y CAFETERIA PARA LAS SEDES: SEDE 1 CFSM MEDELLÍN, SEDE 2: PCM AEROPUERTO RIO NEGRO, SEDE 3: PCM TURBO, SEDE 4: PCM CAPURGANÁ Y SEDE 5: PCM JURADÓ, DE LA REGION 3 DE LA UNIDAD ADMINISTRATIVA ESPECIAL MIGRACIÓN COLOMBIA</t>
  </si>
  <si>
    <t>OC 64337-2021</t>
  </si>
  <si>
    <t>ROJAS PEREZ JAIRO</t>
  </si>
  <si>
    <t>20216231410000013E</t>
  </si>
  <si>
    <t>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t>
  </si>
  <si>
    <t>OC 64384-2021</t>
  </si>
  <si>
    <t>ASEAR S.A. ESP</t>
  </si>
  <si>
    <t>CABEZA PACHECO TAMARA</t>
  </si>
  <si>
    <t>20216231410000012E</t>
  </si>
  <si>
    <t>CONTRATAR EL SERVICIO INTEGRAL DE ASEO Y CAFETERIA PARA LAS SEDES DE: SEDE 1: CFSM LETICIA, , SEDE 2: PCMA AEROPUERTO INTERNACIONAL ALFREDO VASQUEZ COBO, SEDE 3: PCM BALSA MIGRATORIA LETICIA, SEDE 4: PCM PTO NARIÑO , REGION 13 DE LA UNIDAD ADMINISTRATIVA ESPECIAL MIGRACIÓN COLOMBIA.</t>
  </si>
  <si>
    <t>OC 64328- 2021</t>
  </si>
  <si>
    <t>31 SERIEDAD D OFERTA + CUMPLIM + ESTABIL_CALIDAD D OBRA+ RESPONSAB EXTRACONTRACTUAL</t>
  </si>
  <si>
    <t>CAMARGO GUZMAN DIANA VICENTA</t>
  </si>
  <si>
    <t> 20216231410000010E</t>
  </si>
  <si>
    <t>CONTRATAR EL SERVICIO INTEGRAL DE ASEO Y CAFETERIA PARA LAS SEDES DE: SEDE 1: CFSM ARAUCA, SEDE 2: PCM PUENTE INTERNACIONAL JOSÉ ANTONIO PÁEZ, REGION 15 DE LA UNIDAD ADMINISTRATIVA ESPECIAL MIGRACIÓN COLOMBIA.</t>
  </si>
  <si>
    <t>OC 64330-2021</t>
  </si>
  <si>
    <t>32 SERIEDAD D OFERTA + CUMPLIM + ESTABIL_CALIDAD D OBRA+ RESPONSAB EXTRACONTRACTUAL</t>
  </si>
  <si>
    <t>SERNA REYES LUIS EDUARDO</t>
  </si>
  <si>
    <t>20216231410000011E</t>
  </si>
  <si>
    <t>CONTRATAR EL SERVICIO INTEGRAL DE ASEO Y CAFETERIA PARA LA SEDE 1: PCM BAHÍA SOLANO, SEDE 2: CFSM QUIBDÓ. , REGION 14 DE LA UNIDAD ADMINISTRATIVA ESPECIAL MIGRACIÓN COLOMBIA</t>
  </si>
  <si>
    <t>OC 64452-2021</t>
  </si>
  <si>
    <t>33 SERIEDAD D OFERTA + CUMPLIM + ESTABIL_CALIDAD D OBRA+ RESPONSAB EXTRACONTRACTUAL</t>
  </si>
  <si>
    <t>20216231410000009E</t>
  </si>
  <si>
    <t>CONTRATAR EL SERVICIO INTEGRAL DE ASEO Y CAFETERIA PARA LA SEDE 1: CFSM PUERTO CARREÑO. , REGION 16 DE LA UNIDAD ADMINISTRATIVA ESPECIAL MIGRACIÓN COLOMBIA</t>
  </si>
  <si>
    <t>OC 64480-2021</t>
  </si>
  <si>
    <t>35 SERIEDAD D OFERTA + CUMPLIM + ESTABIL_CALIDAD D OBRA+ RESPONSAB EXTRACONTRACTUAL</t>
  </si>
  <si>
    <t>RIOS RODRIGUEZ JORGE ELIECER</t>
  </si>
  <si>
    <t> 20216231410000008E</t>
  </si>
  <si>
    <t>CONTRATAR EL SERVICIO INTEGRAL DE ASEO Y CAFETERIA PARA LA SEDE 1: PCM PUERTO INÍRIDA, REGION 18 DE LA UNIDAD ADMINISTRATIVA ESPECIAL MIGRACIÓN COLOMBIA</t>
  </si>
  <si>
    <t>OC 64481-2021</t>
  </si>
  <si>
    <t>36 SERIEDAD D OFERTA + CUMPLIM + ESTABIL_CALIDAD D OBRA+ RESPONSAB EXTRACONTRACTUAL</t>
  </si>
  <si>
    <t>MANCERA SANCHEZ NELSON JULIAN</t>
  </si>
  <si>
    <t>20216231410000021E</t>
  </si>
  <si>
    <t> COMPRA DE  CONTENEDORES PARA LA CLASIFICACIÃN DE LOS RESIDUOS GENERADOS EN LOS CENTROS FACILITADORES DE SERVICIOS MIGRATORIOS Y PUESTOS DE CONTROL MIGRATORIO A NIVEL NACIONAL</t>
  </si>
  <si>
    <t>47-12-17</t>
  </si>
  <si>
    <t>Equipos de Limpieza y Suministros- Equipo de aseo- Envases y accesorios para residuos</t>
  </si>
  <si>
    <t>A-02-02-01-003-006</t>
  </si>
  <si>
    <t>OC 64620-2021</t>
  </si>
  <si>
    <t>COLOMBIANA DE COMERCIO S.A. Y/O ALKOSTO S.A.</t>
  </si>
  <si>
    <t>USECHE OVALLE CARLOS EDUARDO</t>
  </si>
  <si>
    <t>20216231410000022E</t>
  </si>
  <si>
    <t> COMPRA DE HERRAMIENTAS DE MEDICIÃN PARA CUANTIFICAR LOS RESIDUOS GENERADOS EN LOS CENTROS FACILITADORES DE SERVICIOS MIGRATORIOS Y PUESTOS DE CONTROL MIGRATORIO A NIVEL</t>
  </si>
  <si>
    <t xml:space="preserve"> A-02-02-01-004-003 -</t>
  </si>
  <si>
    <t>OC 64607-2021</t>
  </si>
  <si>
    <t>FALABELLA</t>
  </si>
  <si>
    <t>20216231405000041E</t>
  </si>
  <si>
    <t>PCD-036-2021</t>
  </si>
  <si>
    <t>CONTRATAR EL SERVICIO DE MANTENIMIENTO PREVENTIVO DE LA MÁQUINA LÁSER TROTEC SP100R C30 Y DEL SUMINISTRO DEL SISTEMA DE EXTRACCIÓN 8260 ATMOS MONO Y SU RESPECTIVA BOLSA DE REPUESTOS.</t>
  </si>
  <si>
    <t>Servicios de mantenimiento y reparación de equipo de manufactura</t>
  </si>
  <si>
    <t>CO 046</t>
  </si>
  <si>
    <t>EDALTEC SAS</t>
  </si>
  <si>
    <t>20216231401000001E</t>
  </si>
  <si>
    <t>PCD-042-2021</t>
  </si>
  <si>
    <t xml:space="preserve">CONTRATAR EL ARRIENDO DEL PARQUEADERO -AEROPUERTO EL DORADO. </t>
  </si>
  <si>
    <t xml:space="preserve">Alquiler y arrendamiento de propiedades o edificaciones. </t>
  </si>
  <si>
    <t xml:space="preserve">A-02-02-02-007-002 </t>
  </si>
  <si>
    <t>CO 039</t>
  </si>
  <si>
    <t>CENTRAL PARKING SYSTEM COLOMBIA SAS</t>
  </si>
  <si>
    <t>JESUS FIGUEROA PEÑA</t>
  </si>
  <si>
    <t>20216231407000005E</t>
  </si>
  <si>
    <t>MC-005-2021</t>
  </si>
  <si>
    <t>CONTRATAR EL SERVICIO DE MANTENIMIENTO PREVENTIVO Y CORRECTIVO INCLUIDO REPUESTOS PARA EL PARQUE AUTOMOTOR DE LA REGIONAL ORIENTE EN LA CIUDAD DE BUCARAMANGA</t>
  </si>
  <si>
    <t xml:space="preserve">A-02-02-02-008-007 </t>
  </si>
  <si>
    <t>AO 003</t>
  </si>
  <si>
    <t>ELECTRO BOOSTER SAS</t>
  </si>
  <si>
    <t>SERGIO ANDRES BLANCO</t>
  </si>
  <si>
    <t>20216231407000004E</t>
  </si>
  <si>
    <t>MC-006-2021</t>
  </si>
  <si>
    <t xml:space="preserve">CONTRATAR EL SERVICIO DE MANTENIMIENTO PREVENTIVO Y CORRECTIVO INCLUIDO REPUESTOS PARA EL PARQUE AUTOMOTOR DE LA  REGIONAL CARIBE. </t>
  </si>
  <si>
    <t>AO 006</t>
  </si>
  <si>
    <t>LILA MARGARITA ATEALVE TILDE</t>
  </si>
  <si>
    <t xml:space="preserve">IBETH SENOVIA GUTIERREZ </t>
  </si>
  <si>
    <t>20216231407000006E</t>
  </si>
  <si>
    <t>MC-007-2021</t>
  </si>
  <si>
    <t xml:space="preserve">CONTRATAR EL SERVICIO DE MANTENIMIENTO PREVENTIVO Y CORRECTIVO INCLUIDO REPUESTOS PARA EL PARQUE AUTOMOTOR  REGIONAL ORIENTE EN LA CIUDAD DE CUCUTA </t>
  </si>
  <si>
    <t>AO 004</t>
  </si>
  <si>
    <t>SERVITECA CENTRAL VG S.A.S</t>
  </si>
  <si>
    <t>20216231407000003E</t>
  </si>
  <si>
    <t>MC-011-2021</t>
  </si>
  <si>
    <t>CONTRATAR EL SERVICIO DE MANTENIMIENTO PREVENTIVO Y CORRECTIVO INCLUIDO REPUESTOS PARA EL PARQUE AUTOMOTOR DE LA REGIONAL NARIÑO</t>
  </si>
  <si>
    <t>AO 008</t>
  </si>
  <si>
    <t xml:space="preserve">SERVICARS DEL SUR S.A.S </t>
  </si>
  <si>
    <t>ANA MERCEDES FIGUEROA RAMIREZ</t>
  </si>
  <si>
    <t>20216231405000035E</t>
  </si>
  <si>
    <t>SIE-004-2021</t>
  </si>
  <si>
    <t>Adquirir la extensión de garantía para los servidores marca DELL, que hacen parte de la plataforma tecnológica de la Unidad Administrativa Especial Migración Colombia.</t>
  </si>
  <si>
    <t>Servicio basados en ingeniería, investigación y tecnología.</t>
  </si>
  <si>
    <t>CO 058</t>
  </si>
  <si>
    <t xml:space="preserve">ORIGIN IT SAS </t>
  </si>
  <si>
    <t>TORRES RAMIREZ FRANCISCO</t>
  </si>
  <si>
    <t>20216231405000031E</t>
  </si>
  <si>
    <t>SIE-006-2021</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</si>
  <si>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</si>
  <si>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Servicios de Edificación, Construcción de Instalaciones y Mantenimiento</t>
  </si>
  <si>
    <t>CO 057</t>
  </si>
  <si>
    <t>INGEAL S.A</t>
  </si>
  <si>
    <t>EDGAR ALBERTO CASTIBLANCO GONZALEZ</t>
  </si>
  <si>
    <t>20196231401000014E</t>
  </si>
  <si>
    <t>PCD-119-2019</t>
  </si>
  <si>
    <t>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t>
  </si>
  <si>
    <t>Servicios de Gestión, Servicios Profesionales de Empresa y Servicios Administrativos</t>
  </si>
  <si>
    <t>A-02-02-02-007</t>
  </si>
  <si>
    <t>CO-128-2019</t>
  </si>
  <si>
    <t>FRANCISCO GUTIERREZ CABARIQUE</t>
  </si>
  <si>
    <t>323019-1619</t>
  </si>
  <si>
    <t>SANDRO EDUARDO MURCIA ALFONSO</t>
  </si>
  <si>
    <t>20196231401000012E</t>
  </si>
  <si>
    <t>PCD-114-2019</t>
  </si>
  <si>
    <t>Contratar el arrendamiento de nueve (09) cupos de parqueadero del establecimiento de comercio PARQUEADERO AGA, el cual se encuentra ubicado en la calle 22 No 10-45 de la ciudad de Pereira Risaralda, para el parque automotor asignado a la sede de la Regional Eje Cafetero.</t>
  </si>
  <si>
    <t>CO-129-2019</t>
  </si>
  <si>
    <t>JUAN CARLOS GIRALDO RESTREPO</t>
  </si>
  <si>
    <t>322919-1519</t>
  </si>
  <si>
    <t>LUIS GUILLERMO CABAS GARCIA</t>
  </si>
  <si>
    <t>20216231405000046E</t>
  </si>
  <si>
    <t>PCD-030-2021</t>
  </si>
  <si>
    <t>PRESTAR LOS SERVICIOS PROFESIONALES CON AUTONOMÍA TÉCNICA Y ADMINISTRATIVA PARA APOYAR LA GESTIÓN DE LA SECRETARÍA GENERAL DE MIGRACIÓN COLOMBIA DE ACUERDO CON LAS CONDICIONES SEÑALADAS Y ESPECIFICACIONES TÉCNICAS DESCRITAS EN LOS ESTUDIOS PREVIOS. </t>
  </si>
  <si>
    <t>85.525.000 </t>
  </si>
  <si>
    <t>CO-027-2021</t>
  </si>
  <si>
    <t>LILIANA JARAMILLO MUTIS</t>
  </si>
  <si>
    <t>MARTINEZ ACOSTA WINSTON ANDRES</t>
  </si>
  <si>
    <t>20216231405000015E</t>
  </si>
  <si>
    <t>PCD-031-2021</t>
  </si>
  <si>
    <t>81111500-81111600-81112200</t>
  </si>
  <si>
    <t>Ingeniería de software o hardware</t>
  </si>
  <si>
    <t>CO-030-2021</t>
  </si>
  <si>
    <t>ANDRÉS ALBERTO CORTINA PIÑA</t>
  </si>
  <si>
    <t>RAMIREZ MARTINEZ HECTOR FABIO</t>
  </si>
  <si>
    <t>20216231405000045E</t>
  </si>
  <si>
    <t>PCD-033-2021</t>
  </si>
  <si>
    <t>CO-032-2021</t>
  </si>
  <si>
    <t>RAÚL ALEJANDRO CHAPARRO REYES</t>
  </si>
  <si>
    <t>20216231411000006E</t>
  </si>
  <si>
    <t>MC-004-2021</t>
  </si>
  <si>
    <t>Contratar el suministro de combustible para el parque automotor y plantas eléctricas de la REGIONAL SAN ANDRES Y PROVIDENCIA  – CFSM SAN ANDRES Y PROVIDENCIA</t>
  </si>
  <si>
    <t>15101505 - 15101506</t>
  </si>
  <si>
    <t>Combustible diésel - Gasolina corriente</t>
  </si>
  <si>
    <t>AO-002-2021</t>
  </si>
  <si>
    <t>AUTO ISLAS S.A.S.</t>
  </si>
  <si>
    <t> CABEZA PACHECO TAMARA</t>
  </si>
  <si>
    <t>20216231411000003E</t>
  </si>
  <si>
    <t>MC-008-2021</t>
  </si>
  <si>
    <t>Contratar el suministro de combustible parque automotor y plantas eléctricas regional Orinoquia PCMF Inírida</t>
  </si>
  <si>
    <t>20216231405000044E</t>
  </si>
  <si>
    <t>PRESTAR LOS SERVICIOS PROFESIONALES CON AUTONOMÍA TÉCNICA Y ADMINISTRATIVA PARA APOYAR AL GRUPO ADMINISTRATIVO DE LA SUBDIRECCIÓN ADMINISTRATIVA Y FINANCIERA, DE ACUERDO CON LAS CONDICIONES Y ESPECIFICACIONES TÉCNICAS DESCRITAS EN LOS ESTUDIOS PREVIOS..</t>
  </si>
  <si>
    <t>CO-037-2021</t>
  </si>
  <si>
    <t>JOHANA PATRICIA OVIEDO MOLANO</t>
  </si>
  <si>
    <t>20216231411000005E</t>
  </si>
  <si>
    <t>MC-012-2021</t>
  </si>
  <si>
    <t>Contratar el suministro de combustible parque automotor y plantas eléctricas REGIONAL AMAZONAS</t>
  </si>
  <si>
    <t>AO-007-2021</t>
  </si>
  <si>
    <t>ALBERTO LÒPEZ JIMÉNEZ / BALSA EL CONDOR</t>
  </si>
  <si>
    <t>20216231411000002E</t>
  </si>
  <si>
    <t>SIE-003-2021</t>
  </si>
  <si>
    <t>Contratar el suministro de materiales ferreléctricos para atender los requerimientos que en materia de mantenimiento locativo presente las sedes de Migración Colombia a nivel nacional.</t>
  </si>
  <si>
    <t>40141700-39121300-39121700-31162800</t>
  </si>
  <si>
    <t xml:space="preserve">Material de Ferretería y accesorios </t>
  </si>
  <si>
    <t xml:space="preserve">A-02-02-01-002-006, A-02-02-01-003-001, A-02-02-01-003-002, A-02-02-01-001-005  </t>
  </si>
  <si>
    <t>CO-064-2021</t>
  </si>
  <si>
    <t>CENTRO FERRETERO MAFER S A S</t>
  </si>
  <si>
    <t>20216231405000037E</t>
  </si>
  <si>
    <t>SIE-005-2021</t>
  </si>
  <si>
    <t>Contratar servicio de mantenimiento preventivo y correctivo de aires acondicionados a nivel nacional</t>
  </si>
  <si>
    <t>72101511 - 72151207</t>
  </si>
  <si>
    <t>Servicios de instalación o mantenimiento o reparación de aires acondicionados</t>
  </si>
  <si>
    <t>CO-071-2021</t>
  </si>
  <si>
    <t>COMERCIALIZADORA ELECTROMERO S A S</t>
  </si>
  <si>
    <t>ALVAREZ ROCIO LILIANA</t>
  </si>
  <si>
    <t>20216231405000042E</t>
  </si>
  <si>
    <t>SIE-007-2021</t>
  </si>
  <si>
    <t>CONTRATAR EL SERVICIO DE MANTENIMIENTO PREVENTIVO Y CORRECTIVO DE PLANTAS ELECTRICAS A NIVEL NACIONAL</t>
  </si>
  <si>
    <t>72151514 - 72154302</t>
  </si>
  <si>
    <t>Servicio de mantenimiento de energía de emergencia o de reserva</t>
  </si>
  <si>
    <t>CO-081-2021</t>
  </si>
  <si>
    <t>COMPAÑÍA INTERNACIONAL DE MANTENIMIENTO CIMA LTDA</t>
  </si>
  <si>
    <t>20216231405000062E</t>
  </si>
  <si>
    <t>PCD-045-2021</t>
  </si>
  <si>
    <t>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t>
  </si>
  <si>
    <t>81111500 - 81111800 - 81112300</t>
  </si>
  <si>
    <t>CO-041-2021</t>
  </si>
  <si>
    <t>JORGE ALBERTO TIBADUIZA RINCÓN</t>
  </si>
  <si>
    <t> VALBUENA ARIZA BRAYAN</t>
  </si>
  <si>
    <t>20216231405000063E</t>
  </si>
  <si>
    <t>PCD-046-2021</t>
  </si>
  <si>
    <t>CO-044-2021</t>
  </si>
  <si>
    <t>REYES &amp; GONZALEZ ABOGADOS S.A.S</t>
  </si>
  <si>
    <t>20216231405000047E</t>
  </si>
  <si>
    <t>PCD-048-2021</t>
  </si>
  <si>
    <t>CONTRATAR LA PRESTACIÓN DEL SERVICIO DE ALOJAMIENTO, ALIMENTACIÓN Y APOYO LOGISTICO PARA ACTIVIDADES DE CAPACITACIÓN A NIVEL NACIONAL</t>
  </si>
  <si>
    <t>80141607 - 80141902 - 80131504 - 90141500</t>
  </si>
  <si>
    <t>Gestión de eventos</t>
  </si>
  <si>
    <t xml:space="preserve">A-02-02-02-006-003 </t>
  </si>
  <si>
    <t>RESOLUCIÓN No. 0522 DE 2021</t>
  </si>
  <si>
    <t>20216231403000004E</t>
  </si>
  <si>
    <t>SIE-009-2021</t>
  </si>
  <si>
    <t xml:space="preserve">CONTRATAR LA ADQUISICIÓN DE SILLAS PARA LOS FUNCIONARIOS DE MIGRACIÓN COLOMBIA.   </t>
  </si>
  <si>
    <t>56101522 - 56111502 - 56112104</t>
  </si>
  <si>
    <t>SILLAS DE BRAZOS</t>
  </si>
  <si>
    <t xml:space="preserve">A-02-01-01-003-008 </t>
  </si>
  <si>
    <t>CO-069-2021</t>
  </si>
  <si>
    <t>PEDRO EDGAR PAEZ PINZÒN / PEDRO PAEZ DIVISIONES P &amp; P</t>
  </si>
  <si>
    <t>ACONCHA DE LA ROSA ANGY LIZETH</t>
  </si>
  <si>
    <t>20216231405000017E</t>
  </si>
  <si>
    <t>PCD-038-2021</t>
  </si>
  <si>
    <t>PRESTAR LOS SERVICIOS PROFESIONALES CON AUTONOMÍA TÉCNICA Y ADMINISTRATIVA PARA APOYAR LA GESTIÓN DE LA OFICINA JURÍDICA DE MIGRACIÓN COLOMBIA DE ACUERDO CON LAS CONDICIONES SEÑALADAS Y ESPECIFICACIONES TÉCNICAS DESCRITAS EN LOS ESTUDIOS PREVIOS</t>
  </si>
  <si>
    <t>CO-034</t>
  </si>
  <si>
    <t>NORBERTO RUBIANO MARTÌNEZ</t>
  </si>
  <si>
    <t>20216231405000050E</t>
  </si>
  <si>
    <t>PCD-039-2021</t>
  </si>
  <si>
    <t>CONTRATAR LA PRESTACIÓN DE LOS SERVICIOS PROFESIONALES PARA APOYAR A LA OFICINA DE COMUNICACIONES</t>
  </si>
  <si>
    <t>CO-035</t>
  </si>
  <si>
    <t>SANTIAGO CHACON WELLS</t>
  </si>
  <si>
    <t>CAICEDO CARDONA JUAN MANUEL.</t>
  </si>
  <si>
    <t>20216231411000009E</t>
  </si>
  <si>
    <t>MC-009-2021</t>
  </si>
  <si>
    <t>CONTRATAR EL SUMINISTRO DE COMBUSTIBLE PARQUE AUTOMOTOR Y PLANTAS ELECTRICAS REGIONAL NARIÑO PCM SAN MIGUEL</t>
  </si>
  <si>
    <t>Diésel</t>
  </si>
  <si>
    <t>AO-005-2021</t>
  </si>
  <si>
    <t>MARCO TULIO ORTEGA</t>
  </si>
  <si>
    <t>FIGUEROA RAMIREZ ANA MERCEDES</t>
  </si>
  <si>
    <t>20216231411000008E</t>
  </si>
  <si>
    <t>MC-010-2021</t>
  </si>
  <si>
    <t>Contratar el suministro de combustible para el parque automotor y plantas eléctricas de la REGIONAL GUAJIRA – CFSM MAICAO</t>
  </si>
  <si>
    <t>20216231403000009E</t>
  </si>
  <si>
    <t>PCD-041-2021</t>
  </si>
  <si>
    <t>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t>
  </si>
  <si>
    <t>Servicios de publicaciones financiadas por el auto</t>
  </si>
  <si>
    <t>AVANCE JURIDICO CASA EDITORIAL LTDA</t>
  </si>
  <si>
    <t>20216231405000061E</t>
  </si>
  <si>
    <t>PCD-044-2021</t>
  </si>
  <si>
    <t>Contratar el servicio Bolsa de horas de soporte técnico especializado presencial para los productos KACTUS y SEVEN ERP de conformidad con las especificaciones de la Unidad Administrativa Especial Migración Colombia indicadas en el estudio prev</t>
  </si>
  <si>
    <t>Software de consulta y gestión de datos</t>
  </si>
  <si>
    <t>048-2021</t>
  </si>
  <si>
    <t>DIGITAL WARE S.A.S.,</t>
  </si>
  <si>
    <t>Marcela Lara Toro</t>
  </si>
  <si>
    <t>20216231403000005E</t>
  </si>
  <si>
    <t>SAMC-002-2021</t>
  </si>
  <si>
    <t>Adquisición de armas menos letales.</t>
  </si>
  <si>
    <t>Servicios de Policía</t>
  </si>
  <si>
    <t>A-02-01-01-002-007</t>
  </si>
  <si>
    <t>CO-067-2021</t>
  </si>
  <si>
    <t>EAGLE COMMERCIAL S.A</t>
  </si>
  <si>
    <t>VALENCIA GIRALDO ROBINSON</t>
  </si>
  <si>
    <t>20216231403000001E</t>
  </si>
  <si>
    <t>SIE-008-2021</t>
  </si>
  <si>
    <t>DQUIRIR SOLUCIÓN DE ALMACENAMIENTO</t>
  </si>
  <si>
    <t xml:space="preserve">Dispositivos de almacenamiento </t>
  </si>
  <si>
    <t>CO-076-2021</t>
  </si>
  <si>
    <t>ORIGIN IT SAS</t>
  </si>
  <si>
    <t>PEREZ OLGA LUCIA</t>
  </si>
  <si>
    <t>20216231405000054E</t>
  </si>
  <si>
    <t>MC-013-2021</t>
  </si>
  <si>
    <t>Servicio de mantenimiento preventivo y correctivo para los equipos de Grafología (estéreo microscopios) a nivel nacional, con bolsa de repuestos</t>
  </si>
  <si>
    <t>Servicio de instalación y mantenimien to de sistemas instrumentad os de seguridad</t>
  </si>
  <si>
    <t>AO-009-2021</t>
  </si>
  <si>
    <t>ADVANCED INSTRUMENTS S.A.S</t>
  </si>
  <si>
    <t>20216231405000038E</t>
  </si>
  <si>
    <t>PCD-047-2021</t>
  </si>
  <si>
    <t>Ingeniería de software o hardwar</t>
  </si>
  <si>
    <t>CO-043-2021</t>
  </si>
  <si>
    <t>DEISSY YOHANA NEITA NUVAN</t>
  </si>
  <si>
    <t>VALBUENA ARIZA BRAYAN.</t>
  </si>
  <si>
    <t>20206231410000030E</t>
  </si>
  <si>
    <t>Evento No.82427</t>
  </si>
  <si>
    <t>Adquisición dotación de vestuario y calzado de labor, para los funcionarios de la Unidad Administrativa Especial Migración Colombia a nivel nacional. - CALZADO CABALLERO</t>
  </si>
  <si>
    <t>53101502 - 53101504 - 53101602 - 53101602 - 53111601 - 53111602</t>
  </si>
  <si>
    <t>Pantalones largos o cortos o pantalonetas para hombre y mujer, Camisas o blusas para hombre y mujer, Zapatos para hombre y mujer</t>
  </si>
  <si>
    <t xml:space="preserve">A-02-02-01-002-008 </t>
  </si>
  <si>
    <t>OC 46894-2020</t>
  </si>
  <si>
    <t>UNION TEMPORAL HERMANOS BLANCO</t>
  </si>
  <si>
    <t>TOCANCIPA PARDO ORLANDO</t>
  </si>
  <si>
    <t>20206231410000029E</t>
  </si>
  <si>
    <t>Eventos No.82422</t>
  </si>
  <si>
    <t>Adquisición dotación de vestuario y calzado de labor, para los funcionarios de la Unidad Administrativa Especial Migración Colombia a nivel nacional. - CALZADO DAMA</t>
  </si>
  <si>
    <t>OC 46893-2020</t>
  </si>
  <si>
    <t xml:space="preserve"> 20206231410000028E</t>
  </si>
  <si>
    <t>Eventos No.82420</t>
  </si>
  <si>
    <t>Adquisición dotación de vestuario y calzado de labor, para los funcionarios de la Unidad Administrativa Especial Migración Colombia a nivel nacional. - VESTUARIO CABALLERO</t>
  </si>
  <si>
    <t>OC 46891-2020</t>
  </si>
  <si>
    <t>20206231410000027E</t>
  </si>
  <si>
    <t>Eventos No.82403</t>
  </si>
  <si>
    <t>Adquisición dotación de vestuario y calzado de labor, para los funcionarios de la Unidad Administrativa Especial Migración Colombia a nivel nacional. - VESTUARIO DAMA</t>
  </si>
  <si>
    <t>O C 46889-2020</t>
  </si>
  <si>
    <t>YUBARTA S.A.S_</t>
  </si>
  <si>
    <t>No se ha entregado</t>
  </si>
  <si>
    <t xml:space="preserve">20216231405000058E </t>
  </si>
  <si>
    <t>PCD-032-2021</t>
  </si>
  <si>
    <t>Prestar los servicios profesionales con autonomía técnica y administrativa para apoyar a la Secretaria General, de acuerdo con las condiciones y especificaciones técnicas descritas en los Estudios Previos.</t>
  </si>
  <si>
    <t>Servicios de gestión, servicios profesionales de empresa y servicios administrativos</t>
  </si>
  <si>
    <t>CO-031-2021</t>
  </si>
  <si>
    <t>ANGELICA VARON RENGIFO</t>
  </si>
  <si>
    <t>GUADALUPE ARBELAEZ IZQUIERDO</t>
  </si>
  <si>
    <t>20216231405000032E</t>
  </si>
  <si>
    <t>SAMC-001-2021</t>
  </si>
  <si>
    <t>CONTRATAR EL SERVICIO DE MANTENIMIENTO PREVENTIVO Y CORRECTIVO INCLUIDO REPUESTOS PARA EL PARQUE AUTOMOTOR UBICADO EN BOGOTA Y REGIONAL ANDINA SEDES TUNJA, IBAGUE Y NEIVA</t>
  </si>
  <si>
    <t xml:space="preserve">Servicios de Transporte, Almacenaje y Correo </t>
  </si>
  <si>
    <t>CO 059</t>
  </si>
  <si>
    <t xml:space="preserve">HYUNDAUTOS S.A.S </t>
  </si>
  <si>
    <t xml:space="preserve">ERIKA SOFÍA ASPRILLA CAICEDO </t>
  </si>
  <si>
    <t>20216231407000012E</t>
  </si>
  <si>
    <t>MC-017-2021</t>
  </si>
  <si>
    <t>SERVICIO DE MANTENIMIENTO PREVENTIVO Y CORRECTIVO INCLUIDO REPUESTOS PARA EL PARQUE AUTOMOTOR DE LA REGIONAL SAN ANDRES.</t>
  </si>
  <si>
    <t>AO 018</t>
  </si>
  <si>
    <t xml:space="preserve">TALLER AREIZA PRIMOS LTDA </t>
  </si>
  <si>
    <t xml:space="preserve">TAMARA CABEZA PACHECO </t>
  </si>
  <si>
    <t>20216231407000011E</t>
  </si>
  <si>
    <t>MC-018-2021</t>
  </si>
  <si>
    <t>SERVICIO DE MANTENIMIENTO PREVENTIVO Y CORRECTIVO INCLUIDO REPUESTOS PARA EL PARQUE AUTOMOTOR DE LA REGIONAL EJE CAFETERO.</t>
  </si>
  <si>
    <t>Servicios de Transporte, Almacenaje y Correo</t>
  </si>
  <si>
    <t>AO 013</t>
  </si>
  <si>
    <t xml:space="preserve">SERVIAUTOS DOSQUEBRADAS S.A.S </t>
  </si>
  <si>
    <t xml:space="preserve">ELISABETH USECHE MARIN </t>
  </si>
  <si>
    <t>20216231407000013E</t>
  </si>
  <si>
    <t>MC-020-2021</t>
  </si>
  <si>
    <t>Contratar el suministro de combustible para el parque automotor y plantas eléctricas de la REGIONAL ANTIOQUIA  – PCMM CAPURGANA - TURBO</t>
  </si>
  <si>
    <t>Materiales Combustibles, Aditivos para Combustibles, Lubricantes y Anticorrosivos</t>
  </si>
  <si>
    <t>20216231407000010E</t>
  </si>
  <si>
    <t>MC-021-2021</t>
  </si>
  <si>
    <t>CONTRATAR SERVICIO DE MANTENIMIENTO PREVENTIVO Y CORRECTIVO INCLUIDO REPUESTOS PARA EL PARQUE AUTOMOTOR DE LA REGIONAL GUAJIRA.</t>
  </si>
  <si>
    <t>20216231405000034E</t>
  </si>
  <si>
    <t>SIE-010-2021</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</si>
  <si>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</si>
  <si>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</si>
  <si>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 068 2021</t>
  </si>
  <si>
    <t>VOXCOM SAS</t>
  </si>
  <si>
    <t>20216231403000010E</t>
  </si>
  <si>
    <t>PCD-051-2021</t>
  </si>
  <si>
    <t xml:space="preserve">CONTRATAR EL SERVICIO DE MANTENIMIENTO PREVENTIVO Y CORRECTIVO CON SUMINISTRO DE REPUESTOS Y BATERÍAS PARA LAS UPS´S MARCA PEI                                                                                                                                                                                                                        </t>
  </si>
  <si>
    <t>Servicio de Mantenimiento de energía de emergencia o de reserva</t>
  </si>
  <si>
    <t>CO 053</t>
  </si>
  <si>
    <t>PROYECTOS ESPECIALES INGENIERIA SAS</t>
  </si>
  <si>
    <t>20216231405000069E</t>
  </si>
  <si>
    <t>PCD-055-2021</t>
  </si>
  <si>
    <t>SERVICIO DE MANTENIMIENTO EQUIPO DE IMPRESIÓN</t>
  </si>
  <si>
    <t>Servicios Basados en Ingeniería, Investigación y Tecnología</t>
  </si>
  <si>
    <t>CO 055</t>
  </si>
  <si>
    <t>JAAMSA COLOMBIA S.A</t>
  </si>
  <si>
    <t>JOSE ALEJANDRO RUIZ TORRES</t>
  </si>
  <si>
    <t>20216231405000070E</t>
  </si>
  <si>
    <t>PCD-058-2021</t>
  </si>
  <si>
    <t xml:space="preserve">Contratar los servicios profesionales para la realización de acciones de formación en idiomas para los funcionarios de Migración Colombia a nivel nacional. </t>
  </si>
  <si>
    <t>Servicios Educativos y de Formación</t>
  </si>
  <si>
    <t xml:space="preserve">C-1199-1002-9-0-1199005-02 </t>
  </si>
  <si>
    <t>CO 062</t>
  </si>
  <si>
    <t>BERLITZ COLOMBIA S.A</t>
  </si>
  <si>
    <t>GRANADOS CRUZ CRISTHY LEIDI</t>
  </si>
  <si>
    <t>20216231405000071E</t>
  </si>
  <si>
    <t>PCD-059-2021</t>
  </si>
  <si>
    <t>CONTRATAR LOS SERVICIOS PROFESIONALES PARA LA REALIZACIÓN DE UNA ACCIÓN DE FORMACIÓN EN DOCUMENTOLOGÍA Y GRAFOLOGÍA  DIRIGIDO A FUNCIONARIOS DE MIGRACIÓN COLOMBIA</t>
  </si>
  <si>
    <t>CO 063</t>
  </si>
  <si>
    <t xml:space="preserve">COLEGIO MAYOR DE NUESTRA SEÑORA DEL ROSARIO </t>
  </si>
  <si>
    <t>20216231410000017E</t>
  </si>
  <si>
    <t>evento 103010</t>
  </si>
  <si>
    <t xml:space="preserve">Actualización de los productos Oracle, denominada software update licence &amp; support </t>
  </si>
  <si>
    <t>OC 65436</t>
  </si>
  <si>
    <t xml:space="preserve">Oracle Colombia Ltda </t>
  </si>
  <si>
    <t>OLGA LUCIA PEREZ</t>
  </si>
  <si>
    <t>20196231401000024E</t>
  </si>
  <si>
    <t>PCD-121-2019</t>
  </si>
  <si>
    <t xml:space="preserve">ARRIENDO PARA LA SEDE DEL PUESTO DE CONTROL MIGRATORIO EN EL MUNCIPIO DE PUERTO SANTANDER </t>
  </si>
  <si>
    <t>80131502;</t>
  </si>
  <si>
    <t>CO-138-2019</t>
  </si>
  <si>
    <t>MARANYELY VEGA MENOZA</t>
  </si>
  <si>
    <t>338919-3219</t>
  </si>
  <si>
    <t>SERGIO ANDRES BLANCO SUAREZ</t>
  </si>
  <si>
    <t>20196231401000013E</t>
  </si>
  <si>
    <t>PCD-118-2019</t>
  </si>
  <si>
    <t xml:space="preserve">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t>
  </si>
  <si>
    <t>CO-141-2019</t>
  </si>
  <si>
    <t>GESTION Y SOLUCIONES DEL CARIBE S.A.S</t>
  </si>
  <si>
    <t>342919-3419</t>
  </si>
  <si>
    <t>LEONIDAS ALBERTO PONCE CALVO</t>
  </si>
  <si>
    <t>20216231407000008E</t>
  </si>
  <si>
    <t>MC-014-2021</t>
  </si>
  <si>
    <t xml:space="preserve">MANTENIMIENTO MOTOBOMBAS REGIONAL ORIENTE UBICADAS EN BUCARAMANGA </t>
  </si>
  <si>
    <t>Bomba de agua</t>
  </si>
  <si>
    <t>AO-010-2021</t>
  </si>
  <si>
    <t>CARLOS HERNAN HERNÀNDEZ RODRÌGUEZ</t>
  </si>
  <si>
    <t>20216231407000009E</t>
  </si>
  <si>
    <t>PCD-061-2021</t>
  </si>
  <si>
    <t>CONTRATAR EL SERVICIO DE TRANSPORTE DE CARGA A NIVEL NACIONAL</t>
  </si>
  <si>
    <t>22101527, 78101501,78101801, 78101802, 78101601</t>
  </si>
  <si>
    <t>A-02-02-02-006-005</t>
  </si>
  <si>
    <t>20216231405000066E</t>
  </si>
  <si>
    <t>PCD-062-2021</t>
  </si>
  <si>
    <t>Prestar los servicios profesionales con autonomía técnica y administrativa para el soporte al sitio Web de la Entidad</t>
  </si>
  <si>
    <t>81111500, 81111800, 80111614</t>
  </si>
  <si>
    <t>CO-052-2021</t>
  </si>
  <si>
    <t>VENNEX GROUP SAS</t>
  </si>
  <si>
    <t>GILMER MOISES AMEZQUITA</t>
  </si>
  <si>
    <t>20216231405000068E</t>
  </si>
  <si>
    <t>PCD-057-2021</t>
  </si>
  <si>
    <t>CONTRATAR EL SERVICIO DE MONITOREO DE MEDIO MASIVOS DE COMUNICACIÓN.</t>
  </si>
  <si>
    <t>82111902, 83121701, 83121702, 83121703</t>
  </si>
  <si>
    <t>A-02-02-02-008-03</t>
  </si>
  <si>
    <t>CO-050-2021</t>
  </si>
  <si>
    <t>SIGLO DATA SAS</t>
  </si>
  <si>
    <t>20216231411000007E</t>
  </si>
  <si>
    <t>PCD-052-2021</t>
  </si>
  <si>
    <t xml:space="preserve">CONTRATAR LA SUSCRIPCIÓN A LA REVISTA SEMANA, CON DESTINO A LA DIRECCIÓN GENERAL Y A LA OFICINA DE COMUNICACIONES DE MIGRACIÓN COLOMBIA. </t>
  </si>
  <si>
    <t>82111904, 55101504</t>
  </si>
  <si>
    <t>A-02-02-01-003-002</t>
  </si>
  <si>
    <t>CO-049-2021</t>
  </si>
  <si>
    <t>SEMANA SA</t>
  </si>
  <si>
    <t>PCD-050-2021</t>
  </si>
  <si>
    <t>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t>
  </si>
  <si>
    <t>80111600, 81111500, 81111800</t>
  </si>
  <si>
    <t>CO-047-2021</t>
  </si>
  <si>
    <t>OSCAR GIOVANNI VANEGAS VARGAS</t>
  </si>
  <si>
    <t>MARIO JOSE OTERO DIAZ</t>
  </si>
  <si>
    <t xml:space="preserve"> 20216231405000064E</t>
  </si>
  <si>
    <t>PCD-056-2021</t>
  </si>
  <si>
    <t>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t>
  </si>
  <si>
    <t>CO-048-2021</t>
  </si>
  <si>
    <t>CAMILO ANDRÈS ARCINIEGAS POLANCO</t>
  </si>
  <si>
    <t>20216231406000001E</t>
  </si>
  <si>
    <t>CONTRATAR PARA LA PRESTACIÓN DEL SERVICIO DE ALOJAMIENTO, ALIMENTACIÓN Y APOYO LOGISTICO PARA ACTIVIDADES DE CAPACITACIÓN A NIVEL NACIONAL</t>
  </si>
  <si>
    <t>A-02-02-02-006-003</t>
  </si>
  <si>
    <t>CO-051-2021</t>
  </si>
  <si>
    <t>SOCIEDAD HOTELERA TEQUENDAMA SA</t>
  </si>
  <si>
    <t>CRISTHY LAIDY GRANADOS</t>
  </si>
  <si>
    <t>20216231405000053E</t>
  </si>
  <si>
    <t>PCD-049-2021</t>
  </si>
  <si>
    <t>Contratar la extensión de garantía de las lectoras de documentos y actualización del software AssureID</t>
  </si>
  <si>
    <t>Dispositivos informáticos de entrada de datos</t>
  </si>
  <si>
    <t>CO-065-2021</t>
  </si>
  <si>
    <t>THALES COLOMBIA S A</t>
  </si>
  <si>
    <t>20216231405000073E</t>
  </si>
  <si>
    <t>PCD-054-2021</t>
  </si>
  <si>
    <t>Contratar el servicio de mantenimiento preventivo y correctivo con suministro de repuestos y baterías para las UPS´S marca TOSHIBA</t>
  </si>
  <si>
    <t>Servicio de Mantenimiento de energía de emergencia o de reserva.</t>
  </si>
  <si>
    <t>CO-054-2021</t>
  </si>
  <si>
    <t>SERVICIOS Y SOLUCIONES LTDA</t>
  </si>
  <si>
    <t>Wilson Javier Salgado Pérez</t>
  </si>
  <si>
    <t>20216231407000017E</t>
  </si>
  <si>
    <t>MC-016-2021</t>
  </si>
  <si>
    <t>CONTRATAR EL SERVICIO DE MANTENIMIENTO PREVENTIVO Y CORRECTIVO INCLUIDO REPUESTOS PARA EL PARQUE AUTOMOTOR DE LA REGIONAL AMAZONAS.</t>
  </si>
  <si>
    <t>AO-011-2021</t>
  </si>
  <si>
    <t>JORGE IVÁN VILLADA GÓMEZ</t>
  </si>
  <si>
    <t>DIANA CAMARGO</t>
  </si>
  <si>
    <t>20216231407000016E</t>
  </si>
  <si>
    <t>MC-022-2021</t>
  </si>
  <si>
    <t>CONTRATAR EL SERVICIO DE MANTENIMIENTO PREVENTIVO Y CORRECTIVO INCLUIDO REPUESTOS PARA EL PARQUE AUTOMOTOR DE LA REGIONAL ATLANTICO.</t>
  </si>
  <si>
    <t>AO-014-2021</t>
  </si>
  <si>
    <t>MORARCI GROUP S.A.S.</t>
  </si>
  <si>
    <t>1900/01/00</t>
  </si>
  <si>
    <t>JIMENEZ QUIROZ LILIANA</t>
  </si>
  <si>
    <t xml:space="preserve"> $                                               -  </t>
  </si>
  <si>
    <t xml:space="preserve"> $                                     -  </t>
  </si>
  <si>
    <t xml:space="preserve"> $                                  -  </t>
  </si>
  <si>
    <t xml:space="preserve"> $                                   -  </t>
  </si>
  <si>
    <t>20216231407000014E</t>
  </si>
  <si>
    <t>MC-023-2021</t>
  </si>
  <si>
    <t>CONTRATAR SERVICIO DE MANTENIMIENTO PREVENTIVO Y CORRECTIVO INCLUIDO REPUESTOS PARA EL PARQUE AUTOMOTOR DE LA REGIONAL ANTIOQUIA</t>
  </si>
  <si>
    <t>AO-019-2021</t>
  </si>
  <si>
    <t>DIEGO LOPEZ S.A.S.</t>
  </si>
  <si>
    <t>####</t>
  </si>
  <si>
    <t>BEATRIZ HELENA BOTERO MONTALVO</t>
  </si>
  <si>
    <t>20216231407000015E</t>
  </si>
  <si>
    <t>MC-024-2021</t>
  </si>
  <si>
    <t>CONTRATAR EL SERVICIO DE MANTENIMIENTO PREVENTIVO Y CORRECTIVO INCLUIDO REPUESTOS PARA LOS VEHÍCULOS MULTIMARCA EN LA REGIONAL OCCIDENTE</t>
  </si>
  <si>
    <t>20216231405000051E</t>
  </si>
  <si>
    <t>SIE-012-2021</t>
  </si>
  <si>
    <t>Servicio de soporte especializado para la plataforma Oracle</t>
  </si>
  <si>
    <t>20216231405000083E</t>
  </si>
  <si>
    <t>LP-001-2021</t>
  </si>
  <si>
    <t>Contratar la adquisición y puesta en funcionamiento de unidades de enrolamiento biométrico para la gestión de identidad.</t>
  </si>
  <si>
    <t>Computadores</t>
  </si>
  <si>
    <t>CO-089-2021</t>
  </si>
  <si>
    <t>BYTTE S.A.S</t>
  </si>
  <si>
    <t>JUAN DAVID CAMARGO</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</si>
  <si>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</si>
  <si>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</si>
  <si>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</si>
  <si>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</si>
  <si>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</si>
  <si>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</si>
  <si>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</si>
  <si>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</si>
  <si>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</si>
  <si>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</si>
  <si>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</si>
  <si>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 xml:space="preserve">SERVICIOS INMOBILIARIOS </t>
  </si>
  <si>
    <t>CO 139-2019</t>
  </si>
  <si>
    <t xml:space="preserve">AYDA ABADIA PINO  </t>
  </si>
  <si>
    <t>JAIRO ROJAS PEREZ</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</si>
  <si>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</si>
  <si>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</si>
  <si>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</si>
  <si>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</si>
  <si>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</si>
  <si>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</si>
  <si>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</si>
  <si>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</si>
  <si>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</si>
  <si>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</si>
  <si>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CO 142-2019</t>
  </si>
  <si>
    <t xml:space="preserve">PARMENEDIS IBARRA CORDOBA </t>
  </si>
  <si>
    <t>ANA MERCEDES FIGEROA</t>
  </si>
  <si>
    <t>20196231405000082E</t>
  </si>
  <si>
    <t>MC-007-2019</t>
  </si>
  <si>
    <t>SERVICIO DE MANTENIMIENTO PREVENTIVO Y CORRECTIVO DEL PARQUE AUTOMOTOR ASIGNADO A LA REGIONAL CARIBE.</t>
  </si>
  <si>
    <t xml:space="preserve">A-02-02-02-008 </t>
  </si>
  <si>
    <t>AO-006-2019</t>
  </si>
  <si>
    <t>LILA MARGARITA ARTEAGA TILVE - TALLER FORD DE LA COSTA</t>
  </si>
  <si>
    <t>1900/01/01</t>
  </si>
  <si>
    <t>IBETH SENOVIA GUTIERREZ GUARDO</t>
  </si>
  <si>
    <t>20216231410000024E</t>
  </si>
  <si>
    <t>CONTRATAR EL SERVICIO INTEGRAL DE ASEO Y CAFETERIA PARA LAS SEDES: SEDE 1: PCM PUENTE INTERNACIONAL RUMICHACA – IPIALES, SEDE 2: CFSM PASTO – NARIÑO, SEDE 3: PCM TUMACO, SEDE 4: PCM CHILES Y SEDE 5: PCM SAN MIGUEL ,REGION 6 DE LA UNIDAD ADMINISTRATIVA ESPECIAL MIGRACIÓN COLOMBIA</t>
  </si>
  <si>
    <t>OC 66451-2021</t>
  </si>
  <si>
    <t>FIGUEROA ANA MERCEDES</t>
  </si>
  <si>
    <t>20216231410000025E</t>
  </si>
  <si>
    <t>OC66018-2021</t>
  </si>
  <si>
    <t>UNION TEMPORAL ECOLIMPIEZA</t>
  </si>
  <si>
    <t>20216231410000026E</t>
  </si>
  <si>
    <t>Contratar la adquisición de SOAT para el parque automotor de MIGRACION COLOMBIA</t>
  </si>
  <si>
    <t>84-13-16-3</t>
  </si>
  <si>
    <t>84 Servicios Financieros y de Seguros 13 Servicios de Seguros y pensiones 16 Seguros de vida, salud y accidentes 3 Seguro de daños personales por accidente</t>
  </si>
  <si>
    <t>OC66219-2021</t>
  </si>
  <si>
    <t>MAPFRE SEGUROS GENERALES  DE COLOMBIA S.A.</t>
  </si>
  <si>
    <t>CAMARGO SEGURA ELIANA CRISTINA</t>
  </si>
  <si>
    <t>20216231405000080E</t>
  </si>
  <si>
    <t>PCD-053-2021</t>
  </si>
  <si>
    <t>SERVICIO DE MANTENIMIENTO PREVENTIVO Y CORRECTIVO PARA LOS EQUIPOS DE GRAFOLOGÍA VIDEO COMPARADORES, CON BOLSA DE REPUESTOS</t>
  </si>
  <si>
    <t>Servicios de instalación de sistemas de seguridad física e industrial</t>
  </si>
  <si>
    <t>CO-056-2021</t>
  </si>
  <si>
    <t>SANITAS S.A.S</t>
  </si>
  <si>
    <t>20216231403000014E</t>
  </si>
  <si>
    <t>SIE-011-2021</t>
  </si>
  <si>
    <t xml:space="preserve">Contratar la actualización del licenciamiento de Antivirus, con soporte técnico, de conformidad con las especificaciones técnicas señaladas por la Unidad Administrativa Especial Migración Colombia. </t>
  </si>
  <si>
    <t>43232800 - 2900 - 3200 - 81112200 - 81112500</t>
  </si>
  <si>
    <t>Software de administración de redes</t>
  </si>
  <si>
    <t>CO-082-2021</t>
  </si>
  <si>
    <t>NEMESIS ASOCIADOS S.A</t>
  </si>
  <si>
    <t>SIERRA JIMENEZ ELVIS LEONARDO</t>
  </si>
  <si>
    <t>20216231405000076E</t>
  </si>
  <si>
    <t>MC-015-2021</t>
  </si>
  <si>
    <t>CONTRATAR EL SERVICIO DE MANTENIMIENTO PREVENTIVO Y CORRECTIVO INCLUIDO REPUESTOS PARA EL PARQUE AUTOMOTOR DE LA REGIONAL ORINOQUIA</t>
  </si>
  <si>
    <t>78181502 - 03 - 05 - 07</t>
  </si>
  <si>
    <t>AO-015-2021</t>
  </si>
  <si>
    <t>ELKIN ALONSO HENAO NOREÑA / TOYODIESEL</t>
  </si>
  <si>
    <t> AYALA CIFUENTES ARLEY GEOVANNY</t>
  </si>
  <si>
    <t>20216231403000012E</t>
  </si>
  <si>
    <t>MC-019-2021</t>
  </si>
  <si>
    <t>ADQUISICIÓN PRENDAS TÉRMICAS COMO COMPLEMENTO AL UNIFORME, PARA LOS FUNCIONARIOS DE CIUDADES FRÍAS DE LA UNIDAD ADMINISTRATIVA ESPECIAL MIGRACIÓN COLOMBIA.</t>
  </si>
  <si>
    <t>UNIFORMES EMPRESARIALES</t>
  </si>
  <si>
    <t>AO-012-2021</t>
  </si>
  <si>
    <t>GENNY PAOLA VARGAS RODRÌGUEZ</t>
  </si>
  <si>
    <t>BASTIDAS UBATE CLAUDIA MILENA</t>
  </si>
  <si>
    <t>20216231405000082E</t>
  </si>
  <si>
    <t>SAMC-003-2021</t>
  </si>
  <si>
    <t>Contratar una institución prestadora de servicio de salud especializada en la realización de exámenes médicos ocupacionales de ingreso, egreso, periódicos y postincapacidad y de requerirse análisis de puesto de trabajo</t>
  </si>
  <si>
    <t>85122201 - 85101502</t>
  </si>
  <si>
    <t>Valoración del estado de Salud individual</t>
  </si>
  <si>
    <t xml:space="preserve">A-03-04-02-036 </t>
  </si>
  <si>
    <t>CO-086-2021</t>
  </si>
  <si>
    <t>MEDICAL PROTECTION LTDA - SALUD OCUPACIONAL</t>
  </si>
  <si>
    <t>RODRIGUEZ BARACALDO MARISOL</t>
  </si>
  <si>
    <t>20216231405000081E</t>
  </si>
  <si>
    <t>MC-025-2021</t>
  </si>
  <si>
    <t xml:space="preserve">Servicio de mantenimiento preventivo y correctivo con suministro de repuestos incluido baterías, de las ups marcas POWERSUN, TRIPP LITE , MITSUBISHI y genérica            </t>
  </si>
  <si>
    <t>72103302 - 39121009 - 39121011 - 73152108</t>
  </si>
  <si>
    <t>Mantenimiento o soporte de equipo de telecomunicaciones</t>
  </si>
  <si>
    <t>AO-016-2021</t>
  </si>
  <si>
    <t>M&amp;M ENERGY SOLUTIONS S.A.S</t>
  </si>
  <si>
    <t>RUIZ TORRES JOSE ALEJANDRO</t>
  </si>
  <si>
    <t>20216231403000013E</t>
  </si>
  <si>
    <t>MC-026-2021</t>
  </si>
  <si>
    <t>Actualizar certificados digitales de seguridad, de conformidad con las especificaciones de la Unidad Administrativa Especial Migración Colombia.</t>
  </si>
  <si>
    <t>43233201 - 43233205</t>
  </si>
  <si>
    <t>Software de servidor de autenticación</t>
  </si>
  <si>
    <t>AO-017-2021</t>
  </si>
  <si>
    <t>GESTION DE SEGURIDAD ELECTRONICA - GSE S.A.</t>
  </si>
  <si>
    <t xml:space="preserve">GILMER MOISES AMEZQUITA MONROY </t>
  </si>
  <si>
    <t>20216231403000011E</t>
  </si>
  <si>
    <t>SIE-013-2021</t>
  </si>
  <si>
    <t>Adquirir equipos de conectividad y la extencion de garantia de SmarNet del fabricante para los equipos Cisco, de acuerdo con las especificaciones técnicas requeridas por la unidad administrativa especial Migración Colombia.</t>
  </si>
  <si>
    <t>32151900 - 43221700 - 43221800 - 43222600 - 72103300 - 81111800</t>
  </si>
  <si>
    <t>Dispositivos de automatización de control de la conectividad</t>
  </si>
  <si>
    <t>CO-083-2021</t>
  </si>
  <si>
    <t>MCO GLOBAL S A S</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</si>
  <si>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</si>
  <si>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</si>
  <si>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</si>
  <si>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</si>
  <si>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</si>
  <si>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</si>
  <si>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</si>
  <si>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ALVARO CASTRO RUGELES</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</si>
  <si>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</si>
  <si>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</si>
  <si>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</si>
  <si>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</si>
  <si>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Servicios clínicos especializados privados</t>
  </si>
  <si>
    <t>A-03-04-02-036</t>
  </si>
  <si>
    <t>AO-035-2020</t>
  </si>
  <si>
    <t>CENTRO DE DIAGNOSTICO Y TRATAMIENTO CENDIATRA – CENDIATRA S.A.S</t>
  </si>
  <si>
    <t> RODRIGUEZ BARACALDO MARISOL</t>
  </si>
  <si>
    <t>20216231410000023E</t>
  </si>
  <si>
    <t>Adquisición dotación de vestuario y calzado de labor, para los funcionarios de la Unidad Administrativa Especial Migración Colombia a nivel nacional.</t>
  </si>
  <si>
    <t>53-10-15-02-53-10-15-04 -53-11-16-01-53-11-16-02</t>
  </si>
  <si>
    <t xml:space="preserve">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t>
  </si>
  <si>
    <t xml:space="preserve"> A-02-02-01-002-008</t>
  </si>
  <si>
    <t>OC66434-2021</t>
  </si>
  <si>
    <t>CI WARRIOS COMPANY SAS</t>
  </si>
  <si>
    <t>ORLANDO TOCANCIPA PARDO</t>
  </si>
  <si>
    <t>OC66449-2021</t>
  </si>
  <si>
    <t>OC 66446-2021</t>
  </si>
  <si>
    <t>UNION TEMPORAL VESTUARIO 2019</t>
  </si>
  <si>
    <t>OC 66444-2021</t>
  </si>
  <si>
    <t>20216231410000019E</t>
  </si>
  <si>
    <t>CONTRATAR LOS ENLACES A INTERNET Y SERVICIO COMPLEMENTARIO DE WIFI PARA “ZONA WIFI GRATIS PARA LA GENTE”</t>
  </si>
  <si>
    <t>81-11-21</t>
  </si>
  <si>
    <t>81 Servicios Basados en Ingeniería, Investigación y Tecnología 11 Servicios Informáticos 21 Servicios de internet</t>
  </si>
  <si>
    <t>OC 67351-2021</t>
  </si>
  <si>
    <t>MEDIA COMMERCE PARTNERS SAS</t>
  </si>
  <si>
    <t>JUAN CARLOS VELEZ GOMEZ</t>
  </si>
  <si>
    <t>20216231403000017E</t>
  </si>
  <si>
    <t>PCD-070-2021</t>
  </si>
  <si>
    <t xml:space="preserve">Actualización del licenciamiento del software INFOR-TURNO WEB, con soporte técnico. </t>
  </si>
  <si>
    <t>Servicios de funcionalidad del sistema</t>
  </si>
  <si>
    <t>CO-079-2021</t>
  </si>
  <si>
    <t>INFORMÁTICA &amp; TECNOLOGÍA STEFANINI S.A</t>
  </si>
  <si>
    <t> VELEZ GOMEZ JUAN CARLOS</t>
  </si>
  <si>
    <t>20216231405000079E</t>
  </si>
  <si>
    <t>PCD-071-2021</t>
  </si>
  <si>
    <t xml:space="preserve">CONTRATAR LOS SERVICIOS PROFESIONALES PARA LA CREACIÓN DE CONTENIDOS VIRTUALES PARA LA PLATAFORMA DE MIGRACIÓN COLOMBIA. </t>
  </si>
  <si>
    <t>86101700 - 86111600</t>
  </si>
  <si>
    <t>Educación de adultos</t>
  </si>
  <si>
    <t>CO-078-2021</t>
  </si>
  <si>
    <t>AMERICANA CORP S.A.S</t>
  </si>
  <si>
    <t>20216231407000020E</t>
  </si>
  <si>
    <t>MC-029-2021</t>
  </si>
  <si>
    <t>MANTENIMIENTO PREVENTIVO Y CORRECTIVO DE PÁNELES FOTOVOLTAÍCOS</t>
  </si>
  <si>
    <t>Células fotovoltaicas</t>
  </si>
  <si>
    <t>AO-020-2021</t>
  </si>
  <si>
    <t>SERVICIOS DE INGENIERIA ELECTRONICA Y TELECOMUNICACIONES S.A.S. - SELTEL S.A.S</t>
  </si>
  <si>
    <t>20216231403000016E</t>
  </si>
  <si>
    <t>MC-030-2021</t>
  </si>
  <si>
    <t>Contratar el suministro de llantas a nivel nacional para el parque automotor de la Unidad Administrativa Especial Migración Colombia.</t>
  </si>
  <si>
    <t>Llantas para automóviles o camionetas</t>
  </si>
  <si>
    <t xml:space="preserve">A-02-02-01-003-006 </t>
  </si>
  <si>
    <t>AO-024-2021</t>
  </si>
  <si>
    <t>ASPRILLA CAICEDO ERIKA SOFIA</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</si>
  <si>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</si>
  <si>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</si>
  <si>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</si>
  <si>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</si>
  <si>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CO-106-2020</t>
  </si>
  <si>
    <t>BYTTE SAS</t>
  </si>
  <si>
    <t>MARIO JOSE OTERO</t>
  </si>
  <si>
    <t>20216231407000021E</t>
  </si>
  <si>
    <t>MC-028-2021</t>
  </si>
  <si>
    <t>Combustible diés</t>
  </si>
  <si>
    <t>AO-022-2021</t>
  </si>
  <si>
    <t>SIERRA
PEREZ E HIJOS LTDA</t>
  </si>
  <si>
    <t>20216231407000022E</t>
  </si>
  <si>
    <t>MC-032-2021</t>
  </si>
  <si>
    <t>CONTRATAR LA PRESTACIóN DEL SERVICIO DE MANTENIMIENTO DE EQUIPOS, ELEMENTOS DE SONIDO, FOTOGRAFíA Y VIDEO DE ACUERDO A LAS CONDICIONES TéCNICAS SOLICITADAS.</t>
  </si>
  <si>
    <t>Mantenimiento general de equipos de oficina</t>
  </si>
  <si>
    <t>AO-026-2021</t>
  </si>
  <si>
    <t>HELP SOLUCIONES INFORMATICAS HSI SAS</t>
  </si>
  <si>
    <t>ANGELA YIRA JIMÉNEZ CASALLAS</t>
  </si>
  <si>
    <t>20216231405000093E</t>
  </si>
  <si>
    <t>PCD-073-2021</t>
  </si>
  <si>
    <t>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t>
  </si>
  <si>
    <t>Servicios de telecomunicaciones</t>
  </si>
  <si>
    <t>C0-085-2021</t>
  </si>
  <si>
    <t>M@ICROTEL S.A.S</t>
  </si>
  <si>
    <t>CASTIBLANCO GONZALEZ EDGAR
ALBERTO</t>
  </si>
  <si>
    <t>20216231407000023E</t>
  </si>
  <si>
    <t>MC-031-2021</t>
  </si>
  <si>
    <t>DESIGNACION COMITE ESTRUCTURADOR SERVICIO DE MANTENIMIENTO PREVENTIVO Y CORRECTIVO INCLUIDO REPUESTOS PARA EL PARQUE AUTOMOTOR DE LA REGIONAL GUAJIRA</t>
  </si>
  <si>
    <t>Servicios de mantenimiento o reparaciones de transportes</t>
  </si>
  <si>
    <t>AO-023-2021</t>
  </si>
  <si>
    <t>ARIZA BERMUDEZ
PEDRO MANUEL</t>
  </si>
  <si>
    <t>20216231403000019E</t>
  </si>
  <si>
    <t>SAMC-004-2021</t>
  </si>
  <si>
    <t>ADQUIRIR LA SUSCRIPCIÓN DE LICENCIAMIENTO DEL SOFTWARE PARA FORMACIÓN Y CAPACITACIÓN DE LOS FUNCIONARIOS DE LA ENTIDAD, INCLUIDO SOPORTE, DE CONFORMIDAD CON LAS ESPECIFICACIONES TÉCNICAS DE LA UNIDAD ADMINISTRATIVA ESPECIAL MIGRACIÓN COLOMBIA</t>
  </si>
  <si>
    <t>Servicios de capacitación vocacional no - científica</t>
  </si>
  <si>
    <t>20216231405000094E</t>
  </si>
  <si>
    <t>PCD-074-2021</t>
  </si>
  <si>
    <t>ADQUISICIÓN DE BIENES Y SERVICIOS - SERVICIOS DE FORMACIÓN PARA EL TRABAJO Y DESARROLLO HUMANO - CONSOLIDACIÓN DEL MODELO INTEGRAL DE CAPACITACIÓN POR COMPETENCIAS DE LOS FUNCIONARIOS DE MIGRACIÓN COLOMBIA. NACIONAL</t>
  </si>
  <si>
    <t>Sistemas educativos alternativ</t>
  </si>
  <si>
    <t>C-1199-1002-9-0-1199005-02</t>
  </si>
  <si>
    <t>LA UNIVERSIDAD SERGIO ARBOLEDA</t>
  </si>
  <si>
    <t xml:space="preserve">CRISTHY LEIDI GRANADOS </t>
  </si>
  <si>
    <t>20206231407000015E</t>
  </si>
  <si>
    <t>PCD-049-2020</t>
  </si>
  <si>
    <t>Contratar el servicio de mantenimiento preventivo y correctivo incluido el suministro de repuestos para los vehículos marca NISSAN a nivel nacional.</t>
  </si>
  <si>
    <t>78181502/03/05/07</t>
  </si>
  <si>
    <t>CO-062-2020</t>
  </si>
  <si>
    <t>TALLERES AUTORIZADOS S.A.,</t>
  </si>
  <si>
    <t>CASTILLO CARDENAS FELIPE</t>
  </si>
  <si>
    <t>20196231405000069E</t>
  </si>
  <si>
    <t>PCD-074-2019</t>
  </si>
  <si>
    <t>CONTRATAR EL SERVICIO DE UN CENTRO DE CONTACTO CIUDADANo MEDIANTE LA MODALIDAD DE OUTSOURCING QUE CUBRA LOS CANALES DE COMUNICACIÓN TELEFÓNICA PRESENCIAL Y VIRTUAL ESTABLECIDOS POR LA UNIDAD ADMINISTRATIVA ESPECIAL MIGRACIÓN COLOMBIA –UAEMC</t>
  </si>
  <si>
    <t>811118 831115 432315</t>
  </si>
  <si>
    <t>comunicaciones telefonicas locales y de larga distancia</t>
  </si>
  <si>
    <t>CO-092-2019</t>
  </si>
  <si>
    <t>EMTELCO SAS</t>
  </si>
  <si>
    <t>181919 VF 1019</t>
  </si>
  <si>
    <t>DANIEL FRANCISCO GARNICA ROJAS</t>
  </si>
  <si>
    <t>20216231405000085E</t>
  </si>
  <si>
    <t>PCD-063-2021</t>
  </si>
  <si>
    <t>Prestar los servicios profesionales para apoyar la gestión de la oficina de tecnología de la información de Migración Colombia.</t>
  </si>
  <si>
    <t>811122 811115</t>
  </si>
  <si>
    <t>Mantenimiento y soporte de software</t>
  </si>
  <si>
    <t>CO-061-2021</t>
  </si>
  <si>
    <t>ANGELA MARIA CORREA GARCIA</t>
  </si>
  <si>
    <t>20216231401000005E</t>
  </si>
  <si>
    <t>PCD-064-2021</t>
  </si>
  <si>
    <t>CONTRATAR EL ARRENDAMIENTO DE UN INMUEBLE EN EL MUNICIPIO DE PUERTO SANTANDER (NORTE DE SANTANDER), UBICADO EN EL LOTE DE VIVIENDA CRA.4 #4-87 BARRIO CENTRO. SEDE DEL PUESTO DE CONTROL MIGRATORIO EN EL MUNCIPIO DE PUERTO SANTANDER</t>
  </si>
  <si>
    <t>Arrendamie nto de instalacione s comerciales o industriales</t>
  </si>
  <si>
    <t>A-02-02-02-007-002</t>
  </si>
  <si>
    <t>CO-066-2021</t>
  </si>
  <si>
    <t>MARANYELY VEGA MENDOZA</t>
  </si>
  <si>
    <t>20216231406000003E</t>
  </si>
  <si>
    <t>PCD-072-2021</t>
  </si>
  <si>
    <t>CONTRATAR LA PRESTACIÓN DE SERVICIO DE ENCOMIENDA Y PAQUETERÍA, MÁS KILO ADICIONAL, PARA EL TRASLADO DE BIENES DE MIGRACIÓN COLOMBIA A NIVEL NACIONAL.</t>
  </si>
  <si>
    <t>Arrendamiento de Instalaciones comerciales o industriales</t>
  </si>
  <si>
    <t>CO-073-2021</t>
  </si>
  <si>
    <t>SERVICIOS POSTALES NACIONALES S.A.</t>
  </si>
  <si>
    <t xml:space="preserve">LUZ ELENA MORALES ALFONSO </t>
  </si>
  <si>
    <t>20216231401000003E</t>
  </si>
  <si>
    <t>PCD-068-2021</t>
  </si>
  <si>
    <t>Contratar el arrendamiento de ocho (08) cupos de parqueadero del establecimiento de comercio PARQUEADERO AGA, el cual se encuentra ubicado en la calle 22 No 10-45 de la ciudad de Pereira Risaralda, para el parque automotor asignado a la sede de la Regional Eje Cafetero.</t>
  </si>
  <si>
    <t>CO-084-2021</t>
  </si>
  <si>
    <t>20216231401000004E</t>
  </si>
  <si>
    <t>PCD-066-2021</t>
  </si>
  <si>
    <t>CONTRATAR EL ARRIENDO DEL PARQUEADERO - YOPAL</t>
  </si>
  <si>
    <t>CO-077-2021</t>
  </si>
  <si>
    <t>RAFAEL RICARDO ZUÑIGA</t>
  </si>
  <si>
    <t>20216231401000006E</t>
  </si>
  <si>
    <t>PCD-065-2021</t>
  </si>
  <si>
    <t>CONTRATAR EL ARRIENDO DEL PARQUEADERO - ARAUCA</t>
  </si>
  <si>
    <t>CO-080-2021</t>
  </si>
  <si>
    <t xml:space="preserve">LEONOR RUIZ DE RIVEROS </t>
  </si>
  <si>
    <t>EDISSON GUTIERREZ FORERO</t>
  </si>
  <si>
    <t>20216231410000028E</t>
  </si>
  <si>
    <t>evento 119490</t>
  </si>
  <si>
    <t>CONTRATAR LA ADQUISICIÓN DE ELEMENTOS DE PROTECCIÓN PERSONAL E INDIVIDUAL PARA LOS FUNCIONARIOS DE LA ENTIDAD.</t>
  </si>
  <si>
    <t>Equipos y suministros de Defensa, Orden Público, Protección, Vigilancia y Seguridad</t>
  </si>
  <si>
    <t>A-02-02-01-002-007            A-02-02-01-003-006</t>
  </si>
  <si>
    <t>OC 67242</t>
  </si>
  <si>
    <t>AESTHETICS &amp; MEDICAL SOLUTIONS S.A.S</t>
  </si>
  <si>
    <t>20216231410000034E</t>
  </si>
  <si>
    <t>evento 119492</t>
  </si>
  <si>
    <t>OC 67231</t>
  </si>
  <si>
    <t>BACET GROUP SAS</t>
  </si>
  <si>
    <t>20216231410000032E</t>
  </si>
  <si>
    <t>evento 119494</t>
  </si>
  <si>
    <t>OC 67233</t>
  </si>
  <si>
    <t>DELTA PLUS COLOMBIA SAS</t>
  </si>
  <si>
    <t>20216231410000033E</t>
  </si>
  <si>
    <t>evento 119496</t>
  </si>
  <si>
    <t>OC 67232</t>
  </si>
  <si>
    <t>ELEVACON SAS</t>
  </si>
  <si>
    <t>20216231410000036E</t>
  </si>
  <si>
    <t>evento 119498</t>
  </si>
  <si>
    <t>OC 67228</t>
  </si>
  <si>
    <t>GLOBALK COLOMBIA SAS</t>
  </si>
  <si>
    <t>20216231410000035E</t>
  </si>
  <si>
    <t>evento 119500</t>
  </si>
  <si>
    <t>OC 67229</t>
  </si>
  <si>
    <t>LOGISTICA Y GESTION DE NEGOCIOS SAS</t>
  </si>
  <si>
    <t>20216231410000031E</t>
  </si>
  <si>
    <t>evento 119591</t>
  </si>
  <si>
    <t>OC 67235</t>
  </si>
  <si>
    <t>20216231405000087E</t>
  </si>
  <si>
    <t>PCD-069-2021</t>
  </si>
  <si>
    <t>CO 074 2021</t>
  </si>
  <si>
    <t>20216231405000089E</t>
  </si>
  <si>
    <t>PCD-067-2021</t>
  </si>
  <si>
    <t>CONTRATAR EL LICENCIAMIENTO DE LA SUITE DEL SISTEMA DE GESTIÓN POR EL TÉRMINO DE 12 MESES DE ACUERDO CON LAS ESPECIFICACIONES TÉCNICAS DESCRITAS EN LOS ESTUDIOS PREVIOS.</t>
  </si>
  <si>
    <t>CO 072 2021</t>
  </si>
  <si>
    <t>ITS SOLUCIONES ESTRATEGICAS SAS</t>
  </si>
  <si>
    <t>20216231405000088E</t>
  </si>
  <si>
    <t>MC-027-2021</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</si>
  <si>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</si>
  <si>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</si>
  <si>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20216231403000015E</t>
  </si>
  <si>
    <t>LP-002-2021</t>
  </si>
  <si>
    <t>ADQUISICIÓN DE PASILLOS AUTOMÁTICOS</t>
  </si>
  <si>
    <t>Dispositivos de control de seguridad</t>
  </si>
  <si>
    <t>20216231411000012E</t>
  </si>
  <si>
    <t>SABP-001-2021</t>
  </si>
  <si>
    <t>SUMINISTRAR A NIVEL NACIONAL LOS UNIFORMES A LOS FUNCIONARIOS DE LA UNIDAD ADMINISTRATIVA ESPECIAL MIGRACIÓN COLOMBIA QUE LLEVAN A CABO LABORES MISIONALES, CORRESPONDIENTE A LA VIGENCIA 2021</t>
  </si>
  <si>
    <t>Pantalones largos o cortos o pantalonetas para hombre</t>
  </si>
  <si>
    <t>CO 075 2021</t>
  </si>
  <si>
    <t>COMFINAGRO S.A</t>
  </si>
  <si>
    <t>20216231407000018E</t>
  </si>
  <si>
    <t>MC-033-2021</t>
  </si>
  <si>
    <t>ADQUISICION DE PAQUETES TURISTICOS, PARA RECONOCER A LOS FUNCIONARIOS DE LA UNIDAD ADMINISTRATIVA ESPECIAL MIGRACIÓN COLOMBIA A NIVEL NACIONAL, DE ACUERDO CON EL PLAN DE ESTIMULOS E INCENTIVOS DE LA VIGENCIA.</t>
  </si>
  <si>
    <t>Servicio de gestión de programas de reconocimiento</t>
  </si>
  <si>
    <t xml:space="preserve">A-02-02-02-008-005 </t>
  </si>
  <si>
    <t>AO 021 2021</t>
  </si>
  <si>
    <t xml:space="preserve">4 PODER O.R </t>
  </si>
  <si>
    <t>20216231407000024E</t>
  </si>
  <si>
    <t>MC-037-2021</t>
  </si>
  <si>
    <t>Contratar el suministro de una bolsa de repuestos para equipos de cómputo, de conformidad con las especificaciones técnicas de la Unidad Administrativa Especial Migración Colombia.</t>
  </si>
  <si>
    <t>Accesorios de dispositivos de entrada de datos de computador</t>
  </si>
  <si>
    <t>AO 027 2021</t>
  </si>
  <si>
    <t>T &amp; S COMP TECNOLOGIA Y SERVICIOS S A S</t>
  </si>
  <si>
    <t>FRANCISCO TORRES RAMIREZ</t>
  </si>
  <si>
    <t>20216231405000090E</t>
  </si>
  <si>
    <t>SIE-015-2021</t>
  </si>
  <si>
    <t>Adquisición de aires acondicionados para las diferentes sedes de Migración Colombia a nivel nacional.</t>
  </si>
  <si>
    <t>Aires acondicionados</t>
  </si>
  <si>
    <t xml:space="preserve">A-02-01-01-004-003 </t>
  </si>
  <si>
    <t>CO 102 2021</t>
  </si>
  <si>
    <t xml:space="preserve">AINECOL S.A.S </t>
  </si>
  <si>
    <t>20216231408000001E</t>
  </si>
  <si>
    <t>SIE-017-2021</t>
  </si>
  <si>
    <t>Actualización del servidor de telefonía para la Entidad en tecnología Vo/IP Fase 1, de acuerdo a las especificaciones técnicas requeridas por la Unidad Administrativa Especial Migración Colombia.</t>
  </si>
  <si>
    <t>Sistemas de gestión de llamadas o accesorios</t>
  </si>
  <si>
    <t>CO 100 2021</t>
  </si>
  <si>
    <t xml:space="preserve">M@ICROTEL S.A.S </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</si>
  <si>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</si>
  <si>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</si>
  <si>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</si>
  <si>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</si>
  <si>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</si>
  <si>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</si>
  <si>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GERMAN RUBIANO BELTRAN</t>
  </si>
  <si>
    <t>20216231407000027E</t>
  </si>
  <si>
    <t>MC-039-2021</t>
  </si>
  <si>
    <t>CONTRATAR LA PRESTACIÓN DEL SERVICIO DE LAVADO DEL PARQUE AUTOMOTOR DE MIGRACIÓN COLOMBIA EN LA CIUDAD DE BOGOTÁ D.C.</t>
  </si>
  <si>
    <t>20216231413000001E</t>
  </si>
  <si>
    <t>PCD-078-2021</t>
  </si>
  <si>
    <t>Contratar la prestación de servicios profesionales para adelantar la actualización y rediseño de la aplicación check mig.</t>
  </si>
  <si>
    <t>432326-811122</t>
  </si>
  <si>
    <t>C-1199-1002-10-0-1199001-2</t>
  </si>
  <si>
    <t>CO-087-2021</t>
  </si>
  <si>
    <t>W2D IT SAS.</t>
  </si>
  <si>
    <t>20216231407000031E</t>
  </si>
  <si>
    <t>MC-036-2021</t>
  </si>
  <si>
    <t>811125-811122</t>
  </si>
  <si>
    <t>AO-025-2021</t>
  </si>
  <si>
    <t>G SERVICES S.A.S.</t>
  </si>
  <si>
    <t>JUAN ALEJANDRO OLAYA</t>
  </si>
  <si>
    <t>20216231405000095E</t>
  </si>
  <si>
    <t>PCD-075-2021</t>
  </si>
  <si>
    <t>PRESTAR LOS SERVICIOS PROFESIONALES CON AUTONOMÍA TÉCNICA Y ADMINISTRATIVA PARA APOYAR LA GESTIÓN DE LA SECRETARIA GENERAL DE MIGRACIÓN COLOMBIA DE ACUERDO CON LAS CONDICIONES SEÑALADAS Y ESPECIFICACIONES TÉCNICAS DESCRITAS EN LOS ESTUDIOS PREVIOS</t>
  </si>
  <si>
    <t>CO-070-2021</t>
  </si>
  <si>
    <t>KAREN LILIANA RODRIGUEZ MARTINEZ</t>
  </si>
  <si>
    <t>20216231405000092E</t>
  </si>
  <si>
    <t>SIE-014-2021</t>
  </si>
  <si>
    <t>Adquirir la extensión de garantía para los servidores marca Hewlett-Packard, con su debido soporte, que hacen parte de la plataforma tecnológica de la Unidad Administrativa Especial Migración Colomb</t>
  </si>
  <si>
    <t>C0-098-2021</t>
  </si>
  <si>
    <t>XOREX DE COLOMBIA S A S,</t>
  </si>
  <si>
    <t>APARICIO SANDOVAL KEYNER</t>
  </si>
  <si>
    <t>20216231405000055E</t>
  </si>
  <si>
    <t>PCD-076-2021</t>
  </si>
  <si>
    <t>MANTENIMIENTO Y VACIADO DE TANQUES SEPTICOS DE 41 M3 O 41000 LITROS, PUESTO DE CONTROL MIGRATORIO ARAUCA</t>
  </si>
  <si>
    <t>Tanques Sépticos</t>
  </si>
  <si>
    <t>A-02-02-02-009-004</t>
  </si>
  <si>
    <t>CO-103-2021</t>
  </si>
  <si>
    <t>2021/08/2021</t>
  </si>
  <si>
    <t>EMPRESA MUNICIPAL DE SERVICIOS PÚBLICOS DE ARAUCA EMSERPA E.I.C.E - E.S.P</t>
  </si>
  <si>
    <t>ZUNIGA MORA RAFAEL RICARDO</t>
  </si>
  <si>
    <t>20216231407000029E</t>
  </si>
  <si>
    <t>MC-034-2021</t>
  </si>
  <si>
    <t>CONTRATAR EL SUMINISTRO DE COMBUSTIBLE PARA EL PARQUE AUTOMOTOR DEL PCM DE CAPURGANA Y TURBO</t>
  </si>
  <si>
    <t>Combustible diésel</t>
  </si>
  <si>
    <t>20216231407000030E</t>
  </si>
  <si>
    <t>MC-035-2021</t>
  </si>
  <si>
    <t>Reparación y mantenimient o automotor y de camiones</t>
  </si>
  <si>
    <t>A0-029-2021</t>
  </si>
  <si>
    <t>ASESORIA Y RECONSTRUCCION AUTOMOTRIZ ARAUTOS LIMITADA</t>
  </si>
  <si>
    <t>ROMERO MARTINEZ CARLOS ERDULFO</t>
  </si>
  <si>
    <t>20216231405000109E</t>
  </si>
  <si>
    <t>PCD-079-2021</t>
  </si>
  <si>
    <t>CONTRATAR LOS SERVICIOS PROFESIONALES PARA REALIZAR UN DIPLOMADO EN SISTEMAS DE GESTION INTEGRADOS Y ACTUALIZACIÓN EN LA TECNICA DE AUDITORIA.</t>
  </si>
  <si>
    <t>Educación Adultos</t>
  </si>
  <si>
    <t>CO-093-2021</t>
  </si>
  <si>
    <t>EL INSTITUTO COLOMBIANO DE NORMAS TÈCNICAS Y CERTIFICACIÒN ICONTEC</t>
  </si>
  <si>
    <t>20216231408000002E</t>
  </si>
  <si>
    <t>SAMC-005-2021</t>
  </si>
  <si>
    <t>CONTRATAR A TODO COSTO, INCLUYENDO MATERIALES Y MANO DE OBRA, PARA LA ADECUACION DE LA SEDE DEL BARRANQUILLA CFSM</t>
  </si>
  <si>
    <t>Mantenimiento de terrenos exteriores.</t>
  </si>
  <si>
    <t>C-1103-1002-2-0-1103002-02</t>
  </si>
  <si>
    <t>20216231405000111E</t>
  </si>
  <si>
    <t>SIE-018-2021</t>
  </si>
  <si>
    <t>CONTRATAR LA ADQUISICIÓN DEL SOPORTE A LAS LICENCIAS ORACLE VER 11. 02. 04. DENOMINADO MARKET-DRIVEN SUPPORT PARA ORACLE DATABASE - SOPORTE CRÍTICO PARA LA VERSIÓN 11GR2</t>
  </si>
  <si>
    <t>Software de consultas y gestión de datos</t>
  </si>
  <si>
    <t>20216231407000028E</t>
  </si>
  <si>
    <t>MC-038-2021</t>
  </si>
  <si>
    <t>MANTENIMIENTO DE POZO ARTESIANO, CANALES AGUAS LLUVIAS Y TANQUE DE ALMACENAMIENTO, DISTRIBUCIÓN DE AGUA PARA CONSUMO HUMANO DE LA REGIONAL AMAZONAS.</t>
  </si>
  <si>
    <t>Bombas de agua</t>
  </si>
  <si>
    <t>AO-028-2021</t>
  </si>
  <si>
    <t>MAZU SERVICIOS INTEGRALES S.A.S.</t>
  </si>
  <si>
    <t>DIANA VICENTA CAMARGO GUZMAN</t>
  </si>
  <si>
    <t>20216231405000091E</t>
  </si>
  <si>
    <t>SAMC-006-2021</t>
  </si>
  <si>
    <t>ACTIVIDADES CULTURALES, LÚDICAS DEPORTIVAS Y RECREATIVAS A NIVEL NACIONAL</t>
  </si>
  <si>
    <t>80141607 - 80141611 - 80141624 - 80141625 - 80141626 - 80111502 - 80111503 - 80111508 - 93141502 - 93141506 - 93141507 - 93141701 - 93141701</t>
  </si>
  <si>
    <t>Gestión de eventos - Servicios de bienestar social</t>
  </si>
  <si>
    <t xml:space="preserve">A-02-02-02-009-006 </t>
  </si>
  <si>
    <t>20216231410000039E</t>
  </si>
  <si>
    <t>evento 114878</t>
  </si>
  <si>
    <t>ADQUIRIR UN COMPUTADOR PORTATIL PARA LA OFICINA DE COMUNICACIONES</t>
  </si>
  <si>
    <t>43-21-15</t>
  </si>
  <si>
    <t>Tecnologías de Información y Telecomunicaciones-Equipo Informático y Accesorios-Computadores</t>
  </si>
  <si>
    <t>C – 1199-1002-10-0-1199001-02</t>
  </si>
  <si>
    <t>OC69120-2021</t>
  </si>
  <si>
    <r>
      <t>COLOMBIANA DE COMERCIO CORBETA S.A Y/0 </t>
    </r>
    <r>
      <rPr>
        <b/>
        <sz val="11"/>
        <color rgb="FF00B050"/>
        <rFont val="Arial"/>
        <family val="2"/>
      </rPr>
      <t>ALKOSTO</t>
    </r>
  </si>
  <si>
    <t>KEYNERFABIAN APARICIO SANDOVAL</t>
  </si>
  <si>
    <t>20216231410000038E</t>
  </si>
  <si>
    <t>evento 107951</t>
  </si>
  <si>
    <t>SUMINISTRO DE PAPELERIA Y UTILES DE ESCRITORIO PARA LA UNIDAD ADMINISTRATIVA ESPECIAL MIGRACION COLOMBIA</t>
  </si>
  <si>
    <t>14- 11- 15- 07- 19 - 30- 44-12 - 06- 44- 20 - 03</t>
  </si>
  <si>
    <t>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t>
  </si>
  <si>
    <t>OC70072-2021</t>
  </si>
  <si>
    <t>DISPAPELES S.A.S</t>
  </si>
  <si>
    <t>LUZ HELENA MORALES ALFONSO</t>
  </si>
  <si>
    <t>20216231410000041E</t>
  </si>
  <si>
    <t>evento 122822</t>
  </si>
  <si>
    <t>CONTRATAR EL SUMINISTRO DE COMBUSTIBLE (GASOLINA Y DIESEL) PARA VEHICULOS Y PLANTAS ELECTRICAS A NIVEL NACIONAL INCLUYENDO BOGOTA</t>
  </si>
  <si>
    <t>15- 1510- 151015-15101505-15101506</t>
  </si>
  <si>
    <t xml:space="preserve"> Materiales Combustibles, Aditivos para Combustibles, Lubricantes y Anticorrosivos  Combustibles  Petróleo y Destilados  Diésel-Gasolina 
corriente</t>
  </si>
  <si>
    <t>OC 69449-2021</t>
  </si>
  <si>
    <t xml:space="preserve">ORGANIZACIÓN TERPEL S.A. </t>
  </si>
  <si>
    <t>20216231405000100E</t>
  </si>
  <si>
    <t>PCD-080-2021</t>
  </si>
  <si>
    <t>Contratar el servicio de un Centro de contacto ciudadano mediante la modalidad de outsourcing que cubra los canales de comunicación telefónica, presencial y virtual establecidos por la UAEMC.</t>
  </si>
  <si>
    <t>Servicios de soporte técnico o de mesa de ayuda</t>
  </si>
  <si>
    <t>CO 091 2021</t>
  </si>
  <si>
    <t xml:space="preserve">EMTELCO S.A.S </t>
  </si>
  <si>
    <t xml:space="preserve">ANGELA YIRA JIMENEZ CASALLAS </t>
  </si>
  <si>
    <t>20216231405000099E</t>
  </si>
  <si>
    <t>PCD-081-2021</t>
  </si>
  <si>
    <t>CONTRATAR LOS ESTUDIOS PATOLÓGICOS PARA LA CASA REPUBLICANA SEDE DEL CENTRO FACILITADOR DE SERVICIOS MIGRATORIOS MIGRACIÓN COLOMBIA EN CARTAGENA</t>
  </si>
  <si>
    <t xml:space="preserve">Servicios basados en ingeniería, investigación y tecnología </t>
  </si>
  <si>
    <t>CO 096 2021</t>
  </si>
  <si>
    <t>ESCUELA TALLER CARTAGENA DE INDIAS</t>
  </si>
  <si>
    <t>LEOPOLDO ENRIQUE KLEE EBRATT</t>
  </si>
  <si>
    <t>20216231413000011E</t>
  </si>
  <si>
    <t>PCD-086-2021</t>
  </si>
  <si>
    <r>
      <t>PRESTACIÓN DE SERVICIOS PROFESIONALES A LA GESTIÓN CON AUTONOMÍA TÉCNICA Y ADMINISTRATIVA A LA OFICINA ASESORA DE PLANEACION EN ASUNTOS DE ESTADISTICA Y ESTIMACIONES</t>
    </r>
    <r>
      <rPr>
        <sz val="8"/>
        <color theme="1"/>
        <rFont val="Arial Narrow"/>
        <family val="2"/>
      </rPr>
      <t>.</t>
    </r>
  </si>
  <si>
    <t xml:space="preserve">C-1199-1002-11-0-1199060-02 </t>
  </si>
  <si>
    <t>CO 101 2021</t>
  </si>
  <si>
    <t xml:space="preserve">ANDRÉS ALEJANDRO ORJUELA TRUJILLO </t>
  </si>
  <si>
    <t>OSCAR ANDRES VALDERRAMA</t>
  </si>
  <si>
    <t>20216231413000010E</t>
  </si>
  <si>
    <t>PCD-087-2021</t>
  </si>
  <si>
    <t xml:space="preserve">PRESTACIÓN DE SERVICIOS DE APOYO A LA GESTIÓN CON AUTONOMÍA TÉCNICA Y ADMINISTRATIVA DE APOYO A LA OFICINA ASESORA DE PLANEACIÓN EN ORGANIZACIÓN Y VISUALIZACIÓN DE DATOS Y ESTUDIOS MIGRATORIOS. </t>
  </si>
  <si>
    <t>20216231407000026E</t>
  </si>
  <si>
    <t>MC-040-2021</t>
  </si>
  <si>
    <t>ADQUISICIÓN DE CÁMARAS DE FOTOGRAFÍA Y VIDEO PROFESIONAL PARA LA OFICINA DE COMUNICACIONES DE MIGRACIÓN COLOMBIA.</t>
  </si>
  <si>
    <t>Equipos y Suministros para Impresión, Fotografía y Audiovisuales</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</si>
  <si>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</si>
  <si>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</si>
  <si>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</si>
  <si>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</si>
  <si>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</si>
  <si>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</si>
  <si>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 xml:space="preserve"> USECHE OVALLES CARLOS EDUARDO </t>
  </si>
  <si>
    <t>20216231401000008E</t>
  </si>
  <si>
    <t>PCD-082-2021</t>
  </si>
  <si>
    <t>CONTRATAR EL ARRIENDO DEL PARQUEADERO PARA EL CFSM EN LA CIUDAD DE VALLEDUPAR.</t>
  </si>
  <si>
    <t>CO-090-2021</t>
  </si>
  <si>
    <t>ARRENDAMIENTO</t>
  </si>
  <si>
    <t>JOSÈ JORGE PÈREZ RODRÌGUEZ</t>
  </si>
  <si>
    <t>20216231413000007E</t>
  </si>
  <si>
    <t>PCD-084-2021</t>
  </si>
  <si>
    <t>PRESTACIÓN DE SERVICIOS PROFESIONALES PARA LA MEJORA CONTINUA Y OBTENCIÓN DE CERTIFICACIONES EN NORMAS TECNICAS DE CALIDAD CON AUTONOMÍA TÉCNICA Y ADMINISTRATIVA PARA LA UAEMC.</t>
  </si>
  <si>
    <t>80121704/80161500/80161504/81101508</t>
  </si>
  <si>
    <t xml:space="preserve"> Ingeniería arquitectónica- Servicios de apoyo gerencial- Servicios de oficina- Servicios legales sobre contratos
</t>
  </si>
  <si>
    <t>CO-094-2021</t>
  </si>
  <si>
    <t>JAIME EDUARDO FRANCO SANDINO</t>
  </si>
  <si>
    <t>20216231413000008E</t>
  </si>
  <si>
    <t>PCD-085-2021</t>
  </si>
  <si>
    <t>SERVICIOS PROFESIONALES CON AUTONOMÍA TÉCNICA Y ADMINISTRATIVA PARA EL APOYO EN LA GESTION DE LA OFICINA ASESORA DE PLANEACION EN TEMAS DE DESARROLLO ORGANIZACIONAL Y SISTEMAS INTEGRADOS DE GESTIÓN.</t>
  </si>
  <si>
    <t>CO-095-2021</t>
  </si>
  <si>
    <t>KATHERINE BETANCUR GARCIA</t>
  </si>
  <si>
    <t>20216231415000001E</t>
  </si>
  <si>
    <t>PCD-088-2021</t>
  </si>
  <si>
    <t>CONTRATAR A TODO COSTO, INCLUYENDO MATERIALES Y MANO DE OBRA, LA MODERNIZACION, ADECUACION E INSTALACION DEL ASCENSOR PARA LA SEDE DE CALLE 100 EN BOGOTA.</t>
  </si>
  <si>
    <t>72151605/72102905/81101701/72151605</t>
  </si>
  <si>
    <t>Servicio de mantenimiento de edificios - Mantenimiento de terrenos exteriores - Servicios de ingeniería eléctrica- Servicio de cableado para video, datos y voz</t>
  </si>
  <si>
    <r>
      <rPr>
        <sz val="11"/>
        <color rgb="FFFF0000"/>
        <rFont val="Calibri"/>
        <family val="2"/>
        <scheme val="minor"/>
      </rPr>
      <t>C</t>
    </r>
    <r>
      <rPr>
        <sz val="11"/>
        <rFont val="Calibri"/>
        <family val="2"/>
        <scheme val="minor"/>
      </rPr>
      <t>O-099-2021</t>
    </r>
  </si>
  <si>
    <t>MANTENIMIENTO CON SUMINISTRO DE REPUESTOS</t>
  </si>
  <si>
    <t>SCALA ASCENSORES SAS.</t>
  </si>
  <si>
    <t>900132012-1</t>
  </si>
  <si>
    <t>20216231413000002E</t>
  </si>
  <si>
    <t>PCD-083-2021</t>
  </si>
  <si>
    <t>CONTRATAR LA PRESTACIÓN DE LOS SERVICIOS PROFESIONALES EN EL GRUPO DE CONTRATOS ADSCRITO A LA SUBDIRECCIÓN ADMINISTRATIVA Y FINANCIERA EN EL DESARROLLO DE PROCESOS PRECONTRACTUALES, CONTRACTUALES Y POST CONTRACTUALES LIDERADOS POR ESTA DEPENDENCIA.</t>
  </si>
  <si>
    <t>CO-097-2021</t>
  </si>
  <si>
    <t>MARIA ISABEL VALENCIA AGUIRRE</t>
  </si>
  <si>
    <t>LP-003-2021</t>
  </si>
  <si>
    <t>Contratar el servicio de captura de información del Pre registro, TMF, PEP, PPTy Cédula de Ciudadanía Colombiana en zona de frontera con Venezuela, de acuerdo con las especificaciones técnicas requeridas por la Unidad Administrativa Especial Migración Colombia.</t>
  </si>
  <si>
    <t>43211700 - 43231500 - 43232300 - 43233500 - 80111600 - 81111500 - 81111800</t>
  </si>
  <si>
    <t>Dispositivos Informáticos de Entrada de datos</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</si>
  <si>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</si>
  <si>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</si>
  <si>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</si>
  <si>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</si>
  <si>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</si>
  <si>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</si>
  <si>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</si>
  <si>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20216231405000112E</t>
  </si>
  <si>
    <t>SAMC-007-2021</t>
  </si>
  <si>
    <t>CONTRATAR A TODO COSTO, INCLUYENDO MATERIALES, Y MANO DE OBRA LA COMPRA E INSTALACION DE LOS MODULOS Y EL FRONT OFFICE PARA EL AEROPUERTO DE LA REGIONAL AMAZONAS.</t>
  </si>
  <si>
    <t>muebles de oficina</t>
  </si>
  <si>
    <t>20216231405000113E</t>
  </si>
  <si>
    <t>SAMC-008-2021</t>
  </si>
  <si>
    <t>CONTRATAR A TODO COSTO, INCLUYENDO MATERIALES, Y MANO DE OBRA PARA PINTAR Y CAMBIAR E INSTALAR EL CABLEADO ELÉCTRICO DE LA SEDE EN CARTAGENA</t>
  </si>
  <si>
    <t>Mantenimiento de terrenos exteriores</t>
  </si>
  <si>
    <t>20216231408000005E</t>
  </si>
  <si>
    <t>SAMC-009-2021</t>
  </si>
  <si>
    <t>CONTRATAR EL SERVICIO DE MANTENIMENTO, CON BOLSA DE RESPUESTOS, DE LOS VEHÍCULOS OPERATIVOS BLINDADOS DE LA UNIDAD ADMINISTRATIVA ESPECIAL MIGRACIÓN COLOMBIA</t>
  </si>
  <si>
    <t>Reparación y mantenimiento automotor y de camiones ligeros</t>
  </si>
  <si>
    <t>C-1103-1002-2-0-1103005-02</t>
  </si>
  <si>
    <t>CO-108-2021</t>
  </si>
  <si>
    <t>MULTISERVICIOS LAMH S.A.S</t>
  </si>
  <si>
    <t>20216231410000048E</t>
  </si>
  <si>
    <t>Adquisición de elementos de papelería y útiles de escritorio para las sedes a nivel nacional de la Unidad Administrativa Especial Migración Colombia.</t>
  </si>
  <si>
    <t>44-12-15-06-16-17-01--06-08-18-04-19-05-20-03-21-01</t>
  </si>
  <si>
    <t>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t>
  </si>
  <si>
    <t>A-02-02-01-003-002 A-02-02-01-003-005 A-02-02-01-003-006 A-02-02-01-003-008 A-02-02-01-004-002 A-02-02-01-004-005 A-02-02-01-004-006 A-02-02-01-004-007</t>
  </si>
  <si>
    <t>OC 71646-2021</t>
  </si>
  <si>
    <r>
      <t>PANAMERICANA</t>
    </r>
    <r>
      <rPr>
        <sz val="11"/>
        <color theme="1"/>
        <rFont val="Calibri"/>
        <family val="2"/>
        <scheme val="minor"/>
      </rPr>
      <t> LIBRERIA Y PAPELERIA S A </t>
    </r>
  </si>
  <si>
    <t>20216231410000049E</t>
  </si>
  <si>
    <t>OC71573-2021</t>
  </si>
  <si>
    <t>Caja Colombiana De Subsidio Familiar Colsubsidio</t>
  </si>
  <si>
    <t>20216231410000050E</t>
  </si>
  <si>
    <t>OC71598-2021</t>
  </si>
  <si>
    <t>CENCOSUD COLOMBIA S.A</t>
  </si>
  <si>
    <t>20216231410000043E</t>
  </si>
  <si>
    <t>SUMINISTRO DE ELEMENTOS DE PAPELERIA E INSUMOS DE ARCHIVO PARA LA UNIDAD ADMINISTRATIVA ESPECIAL MIGRACION COLOMBIA</t>
  </si>
  <si>
    <t>44-11-15-12-20-03</t>
  </si>
  <si>
    <t>Equipos de oficina, accesorios y suministros Accesorios de oficina y escritorio. Agendas y accesorios  Cajas u organizadores de almacenamiento de archivos  Equipos de oficina, accesorios y suministros  Suministros de oficina  Carpetas de archivo, Carpetas y separadores  Carpeta</t>
  </si>
  <si>
    <t>OC 70972-2021</t>
  </si>
  <si>
    <t>INSISTUCIONAL SERVICES LTDA</t>
  </si>
  <si>
    <t>20216231410000044E</t>
  </si>
  <si>
    <t>SUMINISTRO DE TINTAS, TONER Y CONSUMIBLES DE IMPRESIÓN</t>
  </si>
  <si>
    <t>44-10-31</t>
  </si>
  <si>
    <t xml:space="preserve">Equipos de oficina, accesorios y suministros.Maquinaria, suministros y accesorios de oficina.Suministros para impresora, fax y fotocopiadora </t>
  </si>
  <si>
    <t>A-02-02-01-003-005</t>
  </si>
  <si>
    <t>OC 70502-2021</t>
  </si>
  <si>
    <t>UT CREAR GROUP INC</t>
  </si>
  <si>
    <t>20216231410000045E</t>
  </si>
  <si>
    <t>OC 70529-2021</t>
  </si>
  <si>
    <t>20216231410000046E</t>
  </si>
  <si>
    <t>OC 70476-2021</t>
  </si>
  <si>
    <t>KEY MARKET S.A.S</t>
  </si>
  <si>
    <t>20216231410000040E</t>
  </si>
  <si>
    <t>OC 70528-2021</t>
  </si>
  <si>
    <t>20216231410000047E</t>
  </si>
  <si>
    <t>Adquisición licenciamiento ORACLE, de conformidad con las especificaciones técnicas señaladas por la Unidad Administrativa Especial Migración Colombia.</t>
  </si>
  <si>
    <t>43-23-23</t>
  </si>
  <si>
    <t xml:space="preserve">Difusión de Tecnologías de Información y Telecomunicaciones Software Software de 
consultas y gestión 
de datos </t>
  </si>
  <si>
    <t>OC 72863-2021</t>
  </si>
  <si>
    <t>TECH AND KNOWLEDGE SAS</t>
  </si>
  <si>
    <t>20216231408000006E</t>
  </si>
  <si>
    <t>SMAC-011-2021</t>
  </si>
  <si>
    <t>20216231408000008E</t>
  </si>
  <si>
    <t>SAMC- 012-2021</t>
  </si>
  <si>
    <t>CONTRATAR A TODO COSTO, INCLUYENDO MATERIALES, EQUIPOS Y MANO DE OBRA LA COMPRA DE LA PLANTA ELECTRICA PARA LA SEDE DE TUMACO INCLUYENDO LA ADECUACION DEL AREA PARA LA PLANTA</t>
  </si>
  <si>
    <t>Servicio de mantenimiento de edificios</t>
  </si>
  <si>
    <t>20216231413000004E</t>
  </si>
  <si>
    <t>PCD-089-2021</t>
  </si>
  <si>
    <t>“CONTRATAR LOS SERVICIOS PROFESIONALES CON LA POLICÍA NACIONAL – DIRECCIÓN NACIONAL DE ESCUELAS DINAE, PARA LA REALIZACIÓN DE CAPACITACIONES DE ACUERDO AL PLAN DE FORMACION Y CAPACITACION, DE LA SUBDIRECCION DE VERIFICACIONES, DIRIGIDA A LOS FUNCIONARIOS DE MIGRACIÓN COLOMBIA.”.</t>
  </si>
  <si>
    <t xml:space="preserve">C-1199-1002-9–0-1199005-02 </t>
  </si>
  <si>
    <t>CO-107-2021</t>
  </si>
  <si>
    <t xml:space="preserve">DIRECCION NACIONAL DE ESCUELAS DINAE </t>
  </si>
  <si>
    <t>CRISTHY LEYDI GRANADOS CRUZ</t>
  </si>
  <si>
    <t>20216231413000012E</t>
  </si>
  <si>
    <t>PCD-092-2021</t>
  </si>
  <si>
    <t>CONTRATAR LOS SERVICIOS PROFESIONALES PARA LA REALIZACIÓN DE CURSOS DE INMERSIÓN EN INGLÉS EN UN PAÍS EXTRANJERO.</t>
  </si>
  <si>
    <t xml:space="preserve">86111600-86111701 </t>
  </si>
  <si>
    <t>Educación de adultos- Enseñanza de idiomas extranjeros basada en la conversación</t>
  </si>
  <si>
    <t>COLEGIO MAYOR DE NUESTRA SEÑORA DEL ROSARIO</t>
  </si>
  <si>
    <t>20216231407000033E</t>
  </si>
  <si>
    <t>MC-041-2021</t>
  </si>
  <si>
    <t>CONTRATAR LA PRESTACIÓN DEL SERVICIO DE LAVADO DEL PARQUE AUTOMOTOR DEMIGRACIÓN COLOMBIA EN LA CIUDAD DE BOGOTÁ D.C.</t>
  </si>
  <si>
    <t>76111801 </t>
  </si>
  <si>
    <t>Limpieza de carros o barcos</t>
  </si>
  <si>
    <t>AO-030-2021</t>
  </si>
  <si>
    <t>CENTRO CAR 19 LTDA.</t>
  </si>
  <si>
    <t>20216231407000032E</t>
  </si>
  <si>
    <t>MC-042-2021</t>
  </si>
  <si>
    <t>CONTRATAR EL SUMINISTRO DE COMBUSTIBLE PARA EL PARQUE AUTOMOTOR Y PLANTAS ELÉCTRICAS DEL PCM DE CAPURGANA Y TURBO.</t>
  </si>
  <si>
    <t xml:space="preserve">15101505 - 15101506 
</t>
  </si>
  <si>
    <t xml:space="preserve"> Combustible diesel- Gasolina</t>
  </si>
  <si>
    <t>20216231410000052E</t>
  </si>
  <si>
    <t>Evento No. 111888</t>
  </si>
  <si>
    <t>CONTRATAR A TODO COSTO, LA COMPRA Y ADECUACION DE LAS PATRULLAS MIGRATORIAS PARA LAS DIFERENTES REGIONALES DE MIGRACION COLOMBIA SEGÚN LAS ESPECIFICAIONES TECNICAS DE LOS ESTUDIOS PREVIOS</t>
  </si>
  <si>
    <t>25101507 - 25101611</t>
  </si>
  <si>
    <t>Camiones ligeros o vehiculos utilitarios deportivos</t>
  </si>
  <si>
    <t>C-1103-1002-2-0- 1103005-02</t>
  </si>
  <si>
    <t>OC-73753</t>
  </si>
  <si>
    <t>AUTOMAYOR S.A.</t>
  </si>
  <si>
    <t>GAITAN ORTIZ JIMMY ENRIQUE</t>
  </si>
  <si>
    <t>20216231413000006E</t>
  </si>
  <si>
    <t>PCD-090-2021</t>
  </si>
  <si>
    <t>CONTRATAR LOS SERVICIOS PROFESIONALES PARA LLEVAR A CABO CAPACITACIONES RELACIONADAS CON TECNOLOGIAS DE LA INFORMACION</t>
  </si>
  <si>
    <t>86111600 - 86111500</t>
  </si>
  <si>
    <t>Educación Adultos - Servicios de aprendizaje a distancia</t>
  </si>
  <si>
    <t>CO-105-2021</t>
  </si>
  <si>
    <t>UNIVERSIDAD DISTRITAL FRANCISCO JOSÉ DE CALDAS</t>
  </si>
  <si>
    <t>20216231410000051E</t>
  </si>
  <si>
    <t>evento 111259b</t>
  </si>
  <si>
    <t>servicios basados en ingenieria, investigacion y tecnologia</t>
  </si>
  <si>
    <t>Colombia Telecomunicaciones S.A. ESP</t>
  </si>
  <si>
    <t>146521  VF 221</t>
  </si>
  <si>
    <t>20216231408000009E</t>
  </si>
  <si>
    <t>SAMC-010-2021</t>
  </si>
  <si>
    <t> C-1103-1002-2-0-1103002-02 </t>
  </si>
  <si>
    <t>20216231415000002E</t>
  </si>
  <si>
    <t>PCD-091-2021</t>
  </si>
  <si>
    <t>Mantenimiento, que comprende recursos computacionales AWS y despliegue tiendas, e implementación de mejoras según necesidades misionales de Migración Colombia para la aplicación LibertApp</t>
  </si>
  <si>
    <t>Software de fabricación asistida por computado r cam</t>
  </si>
  <si>
    <t> C-1199-1002-10-0-1199001-02 </t>
  </si>
  <si>
    <t>20216231408000010E</t>
  </si>
  <si>
    <t>SIE-019-2021</t>
  </si>
  <si>
    <t xml:space="preserve">Contratar la renovación y actualización del licenciamiento con soporte técnico de la solución de seguridad de red de datos (Firewall), de conformidad con las especificaciones de la Unidad Administrativa Migración Colombia. </t>
  </si>
  <si>
    <t>43233000 - 81112202</t>
  </si>
  <si>
    <t xml:space="preserve">Software de entorno operativo </t>
  </si>
  <si>
    <t>20216231413000014E</t>
  </si>
  <si>
    <t>PCD-093-2021</t>
  </si>
  <si>
    <t>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t>
  </si>
  <si>
    <t>CO-104-2021</t>
  </si>
  <si>
    <t>JOSÉ ROBERTO HERRERA VERGARA ABOGADO EU.</t>
  </si>
  <si>
    <t>WINSTON ANDRES MARTTINEZ</t>
  </si>
  <si>
    <t>20216231408000012E</t>
  </si>
  <si>
    <t>SIE-020-2021</t>
  </si>
  <si>
    <t>SOPORTE A LAS LICENCIAS ORACLE VER 11. 02. 04. DENOMINADO MARKET-DRIVEN SUPPORT PARA ORACLE DATABASE - SOPORTE CRÍTICO PARA LA VERSIÓN 11GR2</t>
  </si>
  <si>
    <t>Deben ingresar la plataforma en la que adelantaron el proceso (SECOP II / TIENDA VIRTUAL)</t>
  </si>
  <si>
    <t>CONSECUTIVO PAABS</t>
  </si>
  <si>
    <t xml:space="preserve">Se tomara la utlima version del PAABS y este sera el que deben registrar </t>
  </si>
  <si>
    <t>PROFESIONAL ENCARGADO</t>
  </si>
  <si>
    <t xml:space="preserve">Nombre de la funcionaria que lleva el proceso </t>
  </si>
  <si>
    <t>Número de expediente en ORFEO</t>
  </si>
  <si>
    <t>Número proceso en Secop II o Tienda Virtual (Cotizacion)</t>
  </si>
  <si>
    <t xml:space="preserve">Mes en el que adelanta el proceso </t>
  </si>
  <si>
    <t>Fecha en la que se publica el proceso en la plataforma, para el caso de la tienda virtual es la fecha de la cotización o de la orden en el evento de que no exista cotización.</t>
  </si>
  <si>
    <t>Modalidad de Contratacion al que corresponda el proceso</t>
  </si>
  <si>
    <t>Debe verificar e incluir de acuerdo a la modalidad de la contratacion</t>
  </si>
  <si>
    <t>AREA DE LA  NECESIDAD</t>
  </si>
  <si>
    <t>Incluir el area de la necesidad</t>
  </si>
  <si>
    <t>Se tomara el que encierre todo el objeto del contrato.</t>
  </si>
  <si>
    <t xml:space="preserve">Informacion registrada en los estudios previos esta informacion debe coincidir con el clasificador suministrado por colombia compra </t>
  </si>
  <si>
    <t>NOMBRE DE CODIGO</t>
  </si>
  <si>
    <t>Valor del proceso que registra el estudio previo.</t>
  </si>
  <si>
    <t>Número de CDP con el cual el proceso inicia; Es el documento mediante el cual se garantiza el principio de legalidad, es decir, la existencia del rubro y la apropiación presupuestal suficiente para atender un gasto determinado.</t>
  </si>
  <si>
    <t>Rubro el origen de los recursos, Código numérico que identifica el concepto del Gasto (Funcionamiento, Deuda Inversión)</t>
  </si>
  <si>
    <t>La Etapa en el que se encuentra el proceso de acuerdo a la clasificacion establecida en la lista</t>
  </si>
  <si>
    <t>El Estado en el que se encuentra el proceso de acuerdo a la clasificacion establecida en la lista</t>
  </si>
  <si>
    <t>Se debe registra con la siguiente codificación 
AO-#-AÑO (ACEPTACION OFERTA )
CO-#-AÑO (CONTRATOS)
OC-#-AÑO (ORDENES DE COMPRA)</t>
  </si>
  <si>
    <t>Fecha de firma del contrato que se tomara será la física de la orden de compra y la aceptación.</t>
  </si>
  <si>
    <t xml:space="preserve">Identificacion del contrato en el numeral 9.3 de los estudios previos </t>
  </si>
  <si>
    <t>Ubicación de la regional - sede donde se ejecuta el contrato</t>
  </si>
  <si>
    <t>LUGAR DE EJECUCION</t>
  </si>
  <si>
    <t>Ciudad de Ejecucion del proceso</t>
  </si>
  <si>
    <t>Nombre completo del contratista</t>
  </si>
  <si>
    <t>Cedula o NIT del contratista</t>
  </si>
  <si>
    <t>Digito de Verificación del proveedor</t>
  </si>
  <si>
    <t xml:space="preserve">Número de registro presupuestal </t>
  </si>
  <si>
    <t>Fecha del registro presupuestal</t>
  </si>
  <si>
    <t>VALOR CONTRATO V 2019</t>
  </si>
  <si>
    <t>Valor firma del contrato en la vigencia 2019</t>
  </si>
  <si>
    <t>VALOR VF 2020</t>
  </si>
  <si>
    <t>Valor de la vigencia futura 2020</t>
  </si>
  <si>
    <t xml:space="preserve">Valor total del contrato mas vigencia futura </t>
  </si>
  <si>
    <t>SI / NO</t>
  </si>
  <si>
    <t>Fecha en la que se aprueba la garantia</t>
  </si>
  <si>
    <t>seleccione los riesgos que se encuentra dentro del contrato</t>
  </si>
  <si>
    <t>FECHA DE INICIO CONTRATO</t>
  </si>
  <si>
    <t>De acuerdo al plazo de ejecución estableció en el contrato</t>
  </si>
  <si>
    <t>FECHA DE TERMINACION CONTRATO</t>
  </si>
  <si>
    <t>Número de Días de ejecucion del contrato</t>
  </si>
  <si>
    <t>Nombre completo del supervisor</t>
  </si>
  <si>
    <t>Cedula del supervisor</t>
  </si>
  <si>
    <t xml:space="preserve">ADICION </t>
  </si>
  <si>
    <t>Valor en números de la adición (En los caso que se requieran registra otras adiciones que afecte el contrato se adicionara otra columna en la cual se incluya la información)</t>
  </si>
  <si>
    <t>FECHA FIRMA</t>
  </si>
  <si>
    <t>Fecha de firma de la adición en el documento  (En los caso que se requieran registra otras adiciones que afecte el contrato se adicionara otra columna en la cual se incluya la información)</t>
  </si>
  <si>
    <t xml:space="preserve">LIBERACION </t>
  </si>
  <si>
    <t>Registrar el valor que se libera en un contarto ya sea en el RP con el objetivo de tener informacion presupuestal real-</t>
  </si>
  <si>
    <t>FECHA DE LIBERACION</t>
  </si>
  <si>
    <t>Fecha de firma de la liberacion en el documento</t>
  </si>
  <si>
    <t>VALOR TOTAL DEL CONTRATO CON ADICIONES</t>
  </si>
  <si>
    <t>PRORROGAS EN DIAS</t>
  </si>
  <si>
    <t>Número de dias de la prorroga (En los caso que se requieran registra otras prorrogas que afecte el contrato se adicionara otra columna en la cual se incluya la información)</t>
  </si>
  <si>
    <t>Fecha de firma de la prorroga en el documento (En los caso que se requieran registra otras prorrogas que afecte el contrato se adicionara otra columna en la cual se incluya la información)</t>
  </si>
  <si>
    <t>Julieth Paola Camargo</t>
  </si>
  <si>
    <t>Julieth Paola Camargo Barrios</t>
  </si>
  <si>
    <t>20216231413000015E</t>
  </si>
  <si>
    <t>PCD-095-2021</t>
  </si>
  <si>
    <t>SEPTIEMBRE</t>
  </si>
  <si>
    <t>MANTENIMIENTO, QUE COMPRENDE RECURSOS COMPUTACIONALES AWS Y DESPLIEGUE TIENDAS, E IMPLEMENTACIÓN DE MEJORAS SEGÚN NECESIDADES MISIONALES DE MIGRACIÓN COLOMBIA PARA LA APLICACIÓN LIBERTAPP.</t>
  </si>
  <si>
    <t>43232612 - 81112209</t>
  </si>
  <si>
    <t>Software  de  fabricación  asistida por  computador cam - Mantenimiento de software de desarrollo.</t>
  </si>
  <si>
    <t>20216231407000037E</t>
  </si>
  <si>
    <t>MC-044-2021</t>
  </si>
  <si>
    <t>ADQUIRIR ACTUALIZACIÓN DEL LICENCIAMIENTO DEL SOFTWARE ESPECIALIZADO IBM I2 - ANALYST’S NOTEBOOK CONCURRENT USER LICENCE (LLAVE LINK) INCLUIDO SOPORTE, DE ACUERDO CON LOS REQUERIMIENTOS TÉCNICOS DE LA ENTIDAD.</t>
  </si>
  <si>
    <t>43232311-43232605-81112202</t>
  </si>
  <si>
    <t>Software de manejo de base de datos orientada al objeto- Software de manejo de base de datos orientada al objeto - Actualizaciones o parches de Software</t>
  </si>
  <si>
    <t>20216231415000004E</t>
  </si>
  <si>
    <t>PCD-094-2021</t>
  </si>
  <si>
    <t>ADQUIRIR EL PLAN ANUAL DE ACTUALIZACIÓN Y SOPORTE PARA LOS PRODUCTOS IBM SPSS</t>
  </si>
  <si>
    <t>43232300- 43233000- 81112202</t>
  </si>
  <si>
    <t>Software de consulta y gestion de datos- Software de  entorno operativo -Actualizaciones o  parches de software</t>
  </si>
  <si>
    <t xml:space="preserve"> C-1199-1002-10-0-1199001-02</t>
  </si>
  <si>
    <t>20216231413000017E</t>
  </si>
  <si>
    <t>PCD-100-2021</t>
  </si>
  <si>
    <t>CONTRATAR LA PUBLICACIÓN DE DIFERENTES AVISOS DE PRENSA EN EL PERIÓDICO LA REPÚBLICA, DE ACUERDO A LAS NECESIDADES REQUERIDAS POR LA ENTIDAD.</t>
  </si>
  <si>
    <t>Impresión de Publicaciones</t>
  </si>
  <si>
    <t>CONTRATAR EL SERVICIO INTEGRAL DE ASEO Y CAFETERIA PARA LAS SEDES: NEIVA, IBAGUÉ Y PUERTO LEGUIZAMO, REGION 7 DE LA UNIDAD ADMINISTRATIVA ESPECIAL MIGRACIÓN COLOMBIA</t>
  </si>
  <si>
    <t>20216231407000035E</t>
  </si>
  <si>
    <t>MC-045-2021</t>
  </si>
  <si>
    <t>Contratar a todo costo, incluyendo materiales, equipos y mano de obra el mantenimiento de la balsa PCMF ubicada en el Municipio de Puerto Carreño</t>
  </si>
  <si>
    <t>25111806 - 78181901</t>
  </si>
  <si>
    <t>balsas - Mantenimiento o reparación de equipos de navegación</t>
  </si>
  <si>
    <t>39.804.310.00</t>
  </si>
  <si>
    <t>20216231415000006E</t>
  </si>
  <si>
    <t>PCD-099-2021</t>
  </si>
  <si>
    <t>Suscripcion</t>
  </si>
  <si>
    <t>Comunicaciones</t>
  </si>
  <si>
    <t>Contratar la suscripción a los periódicos El Tiempo y Portafolio, con destino a la Dirección General y a la Oficina de Comunicaciones de Migración Colombia</t>
  </si>
  <si>
    <t>82111904 - 55101504</t>
  </si>
  <si>
    <t>Servicios de entrega de periódicos o material publicitario</t>
  </si>
  <si>
    <t>$989.800.00</t>
  </si>
  <si>
    <t xml:space="preserve">02-02-01-003-002 </t>
  </si>
  <si>
    <t>20216231415000007E</t>
  </si>
  <si>
    <t>PCD-101-2021</t>
  </si>
  <si>
    <t>Contratar la extensión de garantía incluido mantenimientos preventivos y correctivos con repuestos, para migración automática, de acuerdo con las especificaciones técnicas de la Unidad Administrativa Especial Migración Colombia</t>
  </si>
  <si>
    <t>Servicios de sistemas y administración de componentes de sistemas</t>
  </si>
  <si>
    <t>20216231408000013E</t>
  </si>
  <si>
    <t>SAMC-014-2021</t>
  </si>
  <si>
    <t>CONTRATAR A TODO COSTO, INCLUYENDO MATERIALES Y MANO DE OBRA, LA ADECUACIÓN Y MANTENIMIENTO DE LA PLATAFORMA DE ACCESO VEHICULAR Y PEATONAL DEL CFSM DE BOGOTÁ REGIONAL ANDINA</t>
  </si>
  <si>
    <t xml:space="preserve">Servicio de mantenimiento de edificios </t>
  </si>
  <si>
    <t>100.000.000.00</t>
  </si>
  <si>
    <t>CO-113-2021</t>
  </si>
  <si>
    <t>THOMAS GREG &amp; SONS DE COLOMBIA S.A. - TGS COL</t>
  </si>
  <si>
    <t>CESAR DUARTE GUZMAN</t>
  </si>
  <si>
    <t>CONSORCIO EPICG</t>
  </si>
  <si>
    <t>LILIANA ROCIO JIMENEZ QUIROZ</t>
  </si>
  <si>
    <t>20216231408000015E</t>
  </si>
  <si>
    <t>SIE-022-2021</t>
  </si>
  <si>
    <t>Adquirir renovación y suscripción del licenciamiento del software Adobe Creative Cloud incluido soporte</t>
  </si>
  <si>
    <t>Software de imágenes gráficas o de fotografía</t>
  </si>
  <si>
    <t>20216231413000009E</t>
  </si>
  <si>
    <t>PCD-102-2021</t>
  </si>
  <si>
    <t>CONTRATAR LA PRESTACIÓN DE SERVICIOS PROFESIONALES CON AUTONOMÍA TÉCNICA Y ADMINISTRATIVA PARA EL APOYO EN LA GESTION DE LA DIRECCIÓN GENERAL EN ASUNTOS DE COOPERACIÓN INTERNACIONAL Y SEGUIMIENTO A ASUNTOS INTERNACIONALES</t>
  </si>
  <si>
    <t>(Varios elementos)</t>
  </si>
  <si>
    <t>Etiquetas de fila</t>
  </si>
  <si>
    <t>Total general</t>
  </si>
  <si>
    <t>Etiquetas de columna</t>
  </si>
  <si>
    <t>enero</t>
  </si>
  <si>
    <t>febrero</t>
  </si>
  <si>
    <t>marzo</t>
  </si>
  <si>
    <t>abril</t>
  </si>
  <si>
    <t>mayo</t>
  </si>
  <si>
    <t>junio</t>
  </si>
  <si>
    <t>julio</t>
  </si>
  <si>
    <t>agosto</t>
  </si>
  <si>
    <t>septiembre</t>
  </si>
  <si>
    <t>Cuenta de CONSECUTIVO</t>
  </si>
  <si>
    <t>Suma de VALOR TOTAL DEL CONTRATO CON ADICIONES VIGENCIA</t>
  </si>
  <si>
    <t>20216231415000005E</t>
  </si>
  <si>
    <t>PCD-097-2021</t>
  </si>
  <si>
    <t>Adquirir certificados de firma digital de conformidad con las especificaciones de la Unidad Administrativa Especial Migración Colombia.</t>
  </si>
  <si>
    <t>Software de interfase de usuario gráfica</t>
  </si>
  <si>
    <t>20216231413000016E</t>
  </si>
  <si>
    <t>PCD-098-2021</t>
  </si>
  <si>
    <t>Contratar la prestación de servicios profesionales para el análisis y generación de insumos estadísticos, cuantitativos y cualitativos.</t>
  </si>
  <si>
    <t>20216231415000003E</t>
  </si>
  <si>
    <t>PCD-096-2021</t>
  </si>
  <si>
    <t>ADQUISICIÓN DE INSUMOS PARA SELLOS CONTROL MIGRATORIO.</t>
  </si>
  <si>
    <t xml:space="preserve">Sellos de seguridad a prueba de manipulación </t>
  </si>
  <si>
    <t>20216231407000036E</t>
  </si>
  <si>
    <t>MC-043-2021</t>
  </si>
  <si>
    <t>Contratar la adquisición de UPSs,de conformidad con las especificaciones técnicas de la Unidad Administrativa Especial Migración Colombia.</t>
  </si>
  <si>
    <t>Unidades de suministro de energía</t>
  </si>
  <si>
    <t> 20216231405000110E</t>
  </si>
  <si>
    <t>SAMC-013-2021</t>
  </si>
  <si>
    <t>ADQUISICIÓN DE CHALECOS ANTIBALAS PARA LA REGIONALES, DE NIVEL 3A (IIIA) CON SUS RESPECTIVOS FORROS EXTERIORES, COMO ESTRATEGIA DE PROTECCIÓN FRENTE A LOS ATENTADOS PRESENTADOS A NIVEL NACIONAL</t>
  </si>
  <si>
    <t>Equipos y suministros de defensa, orden público, protección, vigilancia y seguridad</t>
  </si>
  <si>
    <t>20216231405000084E</t>
  </si>
  <si>
    <t>SIE-021-2021</t>
  </si>
  <si>
    <t>Contratar el arrendamiento, instalación, configuración, puesta en funcionamiento y soporte técnico de equipos de videoconferencia, que cuenten con integración para la plataforma Microsoft Teams de la Entidad</t>
  </si>
  <si>
    <t>Servicios basados en Ingeniería, Investigación y Tecnología</t>
  </si>
  <si>
    <t>CO 112 2021</t>
  </si>
  <si>
    <t xml:space="preserve">JOSELINA GIRALDO VICIOSO </t>
  </si>
  <si>
    <t>CO-109-2021</t>
  </si>
  <si>
    <t xml:space="preserve">CAJA COLOMBIANA DE SUBSIDIO FAMILIAR COLSUBSIDIO </t>
  </si>
  <si>
    <t>AO 031 2021</t>
  </si>
  <si>
    <t>octubre</t>
  </si>
  <si>
    <t xml:space="preserve">PROYECTOS ESPECIALES INGENIERIA S.A.S </t>
  </si>
  <si>
    <t>secop II</t>
  </si>
  <si>
    <t>20216231415000011E</t>
  </si>
  <si>
    <t>PCD-104-2021</t>
  </si>
  <si>
    <t>Contratar la suscripción al periódico EL ESPECTADOR, con destino a la Oficina de Comunicaciones de Migración Colombia</t>
  </si>
  <si>
    <t>Periodicos, Servicios de entrega de periódicos o material publicitario</t>
  </si>
  <si>
    <t xml:space="preserve">A-02-02-01-003-002 </t>
  </si>
  <si>
    <t>20216231415000009E</t>
  </si>
  <si>
    <t>PCD-105-2021</t>
  </si>
  <si>
    <t>Contratar la suscripción al periódico LA REPÚBLICA, con destino a la Oficina de Comunicaciones de Migración Colombia.</t>
  </si>
  <si>
    <t>SECOP II</t>
  </si>
  <si>
    <t>20216231407000040E</t>
  </si>
  <si>
    <t>MC-049-2021</t>
  </si>
  <si>
    <t>CONTRATAR LA ADQUISICION DE SILLAS PARA LOS FUNCIONARIOS DE MIGRACION COLOMBIA.</t>
  </si>
  <si>
    <t>A-02-01-01-003-008</t>
  </si>
  <si>
    <t>CO-006-2021</t>
  </si>
  <si>
    <t>OTRO SI MODIFICATORIO NO. 1 CAMBIA FECHA DE TERMINACION DEL CONTRATO Y FORMA DE PAGO; SE AGREGA UNA NUEVA ACTIVIDAD</t>
  </si>
  <si>
    <t>20216231415000010E</t>
  </si>
  <si>
    <t>PCD-106-2021</t>
  </si>
  <si>
    <t>Contratar la Renovación de Licencia y Extensión de Garantía Anual Prueba Administrativa y Prueba Eva</t>
  </si>
  <si>
    <t>Servicio de licencias del Software del computador</t>
  </si>
  <si>
    <t>20216231407000034E</t>
  </si>
  <si>
    <t>MC-048-2021</t>
  </si>
  <si>
    <t>Contratar los servicios para la adecuación del depósito de almacenamiento temporal de residuos aprovechables, no aprovechables y peligrosos, generados por las actividades misionales y administrativas del CFSM Medellín – Regional Antioquia.</t>
  </si>
  <si>
    <t>72121103 - 72121008</t>
  </si>
  <si>
    <t>Servicio de renovación y reparación de edificios comerciales y de Oficinas</t>
  </si>
  <si>
    <t>OCTUBRE</t>
  </si>
  <si>
    <t>SAFETY IN DEEP S.A.S</t>
  </si>
  <si>
    <t xml:space="preserve"> $                                    -  </t>
  </si>
  <si>
    <t xml:space="preserve"> $                                -  </t>
  </si>
  <si>
    <t xml:space="preserve"> $                                 -  </t>
  </si>
  <si>
    <t xml:space="preserve"> $                                                                                                              -  </t>
  </si>
  <si>
    <t>20216231408000014E</t>
  </si>
  <si>
    <t>SAMC-015-2021</t>
  </si>
  <si>
    <t>Contratar la adquisición e instalación de señalización institucional para las diferentes sedes a nivel nacional, de la Unidad
Administrativa Especial Migración Colombia</t>
  </si>
  <si>
    <t>Señales
informativas</t>
  </si>
  <si>
    <t>20216231415000008E</t>
  </si>
  <si>
    <t>PCD-107-2021</t>
  </si>
  <si>
    <t>Contratar la renovación de soporte, cupo y estampado de firmas digitales con todos los servicios, de conformidad con las especificaciones técnicas exigidas</t>
  </si>
  <si>
    <t>Servicios de Datos.</t>
  </si>
  <si>
    <t>CO-118-2021</t>
  </si>
  <si>
    <t>MARÍA FERNANDA OSPINA CARO</t>
  </si>
  <si>
    <t>VANESSA ORTIZ LOPEZ</t>
  </si>
  <si>
    <t>AGOSTO</t>
  </si>
  <si>
    <t>CO-122-2021</t>
  </si>
  <si>
    <t>BUSINESSMIND COLOMBIA S.A.,</t>
  </si>
  <si>
    <t>2021/10/2021</t>
  </si>
  <si>
    <t>MORA GUERRERO WILSON RICARDO</t>
  </si>
  <si>
    <t>JULIO</t>
  </si>
  <si>
    <t>CO-116-2021</t>
  </si>
  <si>
    <t>20221/10/06</t>
  </si>
  <si>
    <t>ITO SOFTWARE S.A.S</t>
  </si>
  <si>
    <t>JUNIO</t>
  </si>
  <si>
    <t>CO-120-2021</t>
  </si>
  <si>
    <t>INGEDUCTOS INGENIERIA ESPECIALIZADA S A S</t>
  </si>
  <si>
    <t>KLEE EBRATT LEOPOLDO ENRIQUE</t>
  </si>
  <si>
    <t>20196231405000051E</t>
  </si>
  <si>
    <t>LP 003-2019</t>
  </si>
  <si>
    <t xml:space="preserve">Contratar la prestación del servicio de vigilancia y seguridad privada para la Unidad Administrativa Especial
Migración Colombia en sus sedes ubicadas a nivel nacional  (Nivel Central, Regionales, Centros Facilitadores de Servicios Migratorios y Puestos de Control Migratorio).
</t>
  </si>
  <si>
    <t>servicio de guardia</t>
  </si>
  <si>
    <t xml:space="preserve">A-02-02-02-0088 </t>
  </si>
  <si>
    <t>CO 082-2019</t>
  </si>
  <si>
    <t>UNION TEMPORAL SEVICOL - COSEQUIN</t>
  </si>
  <si>
    <t xml:space="preserve"> RICARDO DE LOS RIOS VILLAMIL </t>
  </si>
  <si>
    <t xml:space="preserve">ABRIL </t>
  </si>
  <si>
    <t>20216231413000019E</t>
  </si>
  <si>
    <t>PCD-103-2021</t>
  </si>
  <si>
    <t>Contrato prestación de servicios profesionales</t>
  </si>
  <si>
    <t>Direccion General</t>
  </si>
  <si>
    <t>Prestar los servicios profesionales con autonomía técnica y administrativa para apoyar la gestión de la Dirección General de Migración Colombia, de acuerdo con las condiciones señaladas y especificaciones técnicas descritas en los estudios previos</t>
  </si>
  <si>
    <t xml:space="preserve">Servicios de apoyo gerencial
</t>
  </si>
  <si>
    <t>CO-119-2021</t>
  </si>
  <si>
    <t>MELISSA MONTOYA QUIRAMA</t>
  </si>
  <si>
    <t>CO-115-2021</t>
  </si>
  <si>
    <t>INFORMESE S.A.S.</t>
  </si>
  <si>
    <t>OSCAR ANDRES VALDERRAMA CANO</t>
  </si>
  <si>
    <t>AO-032-2021</t>
  </si>
  <si>
    <t>KEYNER FABIAN APARICIO SANDOVAL</t>
  </si>
  <si>
    <t>20216231407000042E</t>
  </si>
  <si>
    <t>Aduisicion de lementos para la prevencion de Riesgo Ergonomico</t>
  </si>
  <si>
    <t>46-4618-46182205-56000000-5611-56112-56112005-43-4321-43212-43212002</t>
  </si>
  <si>
    <t>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t>
  </si>
  <si>
    <t>OC 78388-2021</t>
  </si>
  <si>
    <t>CAJA COLOMBIANA DE SUBSIDIO FAMILIAR COLSUBSIDIO</t>
  </si>
  <si>
    <t> 860.007.336</t>
  </si>
  <si>
    <t xml:space="preserve"> MERLY DAJHAN ALDANA CERON</t>
  </si>
  <si>
    <t>20216231407000039E</t>
  </si>
  <si>
    <t>ADQUISICIÓN DE ELEMENTOS DE PROTECCIÓN PERSONAL E INDIVIDUAL PARA LOS FUNCIONARIOS QUE REALIZAN LABORES DE FONDEO Y OTRAS ACTIVIDADES MISIONALES</t>
  </si>
  <si>
    <t xml:space="preserve">46-4618-461815-46181503 -46180-461815-46181507-46181533-46181545-46181604-46181804-46181504-461817-461819-46181704-46181902 </t>
  </si>
  <si>
    <t>Equipos y Suministros de Defensa, Orden público, protección, vigilancia y seguridad-Seguridad yRopa de seguridad-Overoles de 
Protección-Chaleco de Seguridad-Batas Protectoras-Vestido inpermeable- Botas de seguridad-Gafas protectoras- Guantes proteccion-Protectores de cara y cabeza-Cascos de seguridad-Protectores auditivos-Tapaoidos</t>
  </si>
  <si>
    <t>OC 78389-2021</t>
  </si>
  <si>
    <t>RUBY  VILLARRAGA BELLO</t>
  </si>
  <si>
    <t>20216231407000041E</t>
  </si>
  <si>
    <t>“CONTRATAR LA ADQUISICION DE ELEMENTOS REQUERIDOS PARA PREVENCIÓN DE RIESGOS, GESTIÓN DE AMENAZAS Y EMERGENCIAS</t>
  </si>
  <si>
    <t>46-4618-461815-46181507-56000000-5611-561212-56121201-41000000-41110000-41114500-41114509-42000000-4217-421721-421721-42295107-42190000-42191900-42191907-42170000-42171900-42171902-55120000-55121700-55121704</t>
  </si>
  <si>
    <t>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t>
  </si>
  <si>
    <t>OC 78455-2021</t>
  </si>
  <si>
    <t>20216231413000021E</t>
  </si>
  <si>
    <t>PCD-108-2021</t>
  </si>
  <si>
    <t>43232612-81111500- 81112209</t>
  </si>
  <si>
    <t>Mantenimiento de software de desarrollo - Software de fabricación asistida por computador cam</t>
  </si>
  <si>
    <t>20216231408000016E</t>
  </si>
  <si>
    <t>MC-046-2021</t>
  </si>
  <si>
    <t xml:space="preserve">ACTUALIZACIÓN Y SOPORTE PARA SOFTWARE TABLEAU </t>
  </si>
  <si>
    <t>81112202-81112201</t>
  </si>
  <si>
    <t>ACTUALIZACION O PARCHES DE SOFTWARE - TARIFAS DE SOPORTE O NATENIMIENTO</t>
  </si>
  <si>
    <t>AO-034-2021</t>
  </si>
  <si>
    <t>MATRIX EVOLUTION SAS</t>
  </si>
  <si>
    <t>20216231407000038E</t>
  </si>
  <si>
    <t>MC-047-2021</t>
  </si>
  <si>
    <t>Subdireccion de talento humano</t>
  </si>
  <si>
    <t>REALIZAR ADQUISICIÓN DE LOCKERS PARA EL PUESTO DE CONTROL MIGRATORIO AEROPUERTO ELDORADO</t>
  </si>
  <si>
    <t>Casilleros  (Lockers)</t>
  </si>
  <si>
    <t>En tramite</t>
  </si>
  <si>
    <t>CO-092-2021</t>
  </si>
  <si>
    <t>UNIÒN TEMPORAL AUTOMATIZACION IT</t>
  </si>
  <si>
    <t>OLGA LUCIA PÉREZ</t>
  </si>
  <si>
    <t>CO-110-2021</t>
  </si>
  <si>
    <t>CARLOS ANDRÉS GONZÁLEZ ORDUZ</t>
  </si>
  <si>
    <t>Diana Vicenta Camargo Guzmán</t>
  </si>
  <si>
    <t>CO-111-2021</t>
  </si>
  <si>
    <t>O&amp;P INGENIERÍA S.A.S.</t>
  </si>
  <si>
    <t>20216231410000053E</t>
  </si>
  <si>
    <t>evento 119526</t>
  </si>
  <si>
    <t>noviembre</t>
  </si>
  <si>
    <t>“Renovación de licenciamiento Microsoft de la Unidad Administrativa Migración Colombia</t>
  </si>
  <si>
    <t>OC 81285 2021</t>
  </si>
  <si>
    <t>UNION TEMPORAL DELL EMC</t>
  </si>
  <si>
    <t>20196231405000138E</t>
  </si>
  <si>
    <t>LP-002-2019</t>
  </si>
  <si>
    <t>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t>
  </si>
  <si>
    <t xml:space="preserve">Servicios Financieros y de Seguros </t>
  </si>
  <si>
    <t>CO-080-2019</t>
  </si>
  <si>
    <t>ASEGURADORA SOLIDARIA DE COLOMBIA ENTIDAD COOPERATIVA</t>
  </si>
  <si>
    <t xml:space="preserve">SI </t>
  </si>
  <si>
    <t>Carlos Eduardo Useche Ovalles</t>
  </si>
  <si>
    <t>CO 131 2021</t>
  </si>
  <si>
    <t>NICHOLL´S TÁCTICA S.A.S</t>
  </si>
  <si>
    <t>OSCAR OBANDO GARZON</t>
  </si>
  <si>
    <t>CO 130 2021</t>
  </si>
  <si>
    <t>APICOM S</t>
  </si>
  <si>
    <t>200921.    VF 421</t>
  </si>
  <si>
    <t>ORLANDO REYES</t>
  </si>
  <si>
    <t>20216231413000025E</t>
  </si>
  <si>
    <t>PCD-109-2021</t>
  </si>
  <si>
    <t>NOVIEMBRE</t>
  </si>
  <si>
    <t>SERVICIO DE CERTIFICACIÓN EN LA NORMA TÉCNICA ISO 9001:2015 Y DE  PROTOCOLOS DE BIOSEGURIDAD CON AUTONOMÍA TÉCNICA Y ADMINISTRATIVA, A FIN DE VERIFICAR EL CUMPLIMIENTO DEL SISTEMA DE GESTIÓN</t>
  </si>
  <si>
    <t>Auditorías Internas</t>
  </si>
  <si>
    <t>C-1199 – 1002 – 11-0-1199060-02</t>
  </si>
  <si>
    <t>CO-129-2021</t>
  </si>
  <si>
    <t xml:space="preserve">NOVIEMBRE </t>
  </si>
  <si>
    <t>EL INSTITUTO COLOMBIANO DE NORMAS TÉCNICAS Y CERTIFICACIÓN – ICONTEC</t>
  </si>
  <si>
    <t xml:space="preserve">RONALD OSWALDO DUARTE RODRIGUEZ </t>
  </si>
  <si>
    <t>0/01/1900</t>
  </si>
  <si>
    <t xml:space="preserve">Servicios de banquetes y catering -Hoteles, moteles y hostales- facilidades para encuentros </t>
  </si>
  <si>
    <t xml:space="preserve">CESION DE DERECHOS ECONOMICOS </t>
  </si>
  <si>
    <t>CO-127-2021</t>
  </si>
  <si>
    <t>SOCIEDAD COMUNICAN S.A.</t>
  </si>
  <si>
    <t>CO-126-2021</t>
  </si>
  <si>
    <t>EDITORIAL LA REPÚBLICA S.A.S.</t>
  </si>
  <si>
    <r>
      <t>SIP-00</t>
    </r>
    <r>
      <rPr>
        <sz val="11"/>
        <color rgb="FFFF0000"/>
        <rFont val="Calibri"/>
        <family val="2"/>
        <scheme val="minor"/>
      </rPr>
      <t>1</t>
    </r>
    <r>
      <rPr>
        <sz val="11"/>
        <color theme="1"/>
        <rFont val="Calibri"/>
        <family val="2"/>
        <scheme val="minor"/>
      </rPr>
      <t>-2021</t>
    </r>
  </si>
  <si>
    <t xml:space="preserve">pendiente aprobacion polizas de la adicion </t>
  </si>
  <si>
    <t>20216231407000043E</t>
  </si>
  <si>
    <t>MC-050-2021</t>
  </si>
  <si>
    <t>Adquirir, instalar y configurar discos duros para la ampliación del sistema de almacenamiento NAS, de la Unidad Administrativa Especial de Migración Colombia.</t>
  </si>
  <si>
    <t>43201803 - 43212201 - 43202000 - 43232907</t>
  </si>
  <si>
    <t>Unidades de disco duro</t>
  </si>
  <si>
    <t>20216231415000014E</t>
  </si>
  <si>
    <t>PCD-111-2021</t>
  </si>
  <si>
    <t>Contratar la renovación de las licencias para los sistemas KACTUS HR, SEVEN ERP y MÓDULO SELF SERVICE, de conformidad con las especificaciones de la Unidad Administrativa Especial Migración Colombia.</t>
  </si>
  <si>
    <t>43232300 - 43231600 - 43233000 - 81112200</t>
  </si>
  <si>
    <t>CO-128-2021</t>
  </si>
  <si>
    <t>RTH DIAGNÓSTICO Y SOLUCIONES EMPRESARIALES LTDA</t>
  </si>
  <si>
    <t>CLAUDIA MILENA MENDOZA RÍOS</t>
  </si>
  <si>
    <t>AO-036-2021</t>
  </si>
  <si>
    <t>SIPCO S.A.S</t>
  </si>
  <si>
    <t>BOTERO MONTALVO BEATRIZ HELENA</t>
  </si>
  <si>
    <t>20206231405000135E</t>
  </si>
  <si>
    <t>PDC-085-2020</t>
  </si>
  <si>
    <t>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t>
  </si>
  <si>
    <t>43232300 - 81111800 - 81112200</t>
  </si>
  <si>
    <t>113-2020</t>
  </si>
  <si>
    <t>diciembre</t>
  </si>
  <si>
    <t>EXPERIAN COLOMBIA S.A.</t>
  </si>
  <si>
    <t>Ricardo Valencia Vinasco</t>
  </si>
  <si>
    <t xml:space="preserve">SEPTIEMBRE </t>
  </si>
  <si>
    <t xml:space="preserve">CESAR EMILIO TORRES REYES </t>
  </si>
  <si>
    <t xml:space="preserve"> DUARTE RODRIGUEZ RONALD OSWALDO</t>
  </si>
  <si>
    <t>20216231415000013E</t>
  </si>
  <si>
    <t>PCD-110-2021</t>
  </si>
  <si>
    <t>RENOVACIÓN DE SOPORTE DE LAS LICENCIAS PARA LOS PRODUCTOS TOAD DBA SUITE FOR ORACLE PER SEAT MAINTENANCE RENEWAL PACK Y TOAD FOR ORACLE DEVELOPER EDITION PER SEAT LICENSE/MAINT PACK, DE CONFORMIDAD CON LAS ESPECIFICACIONES DE LA UNIDAD ADMINISTRATIVA MIGRACIÓN COLOMBIA.</t>
  </si>
  <si>
    <t>432323- 432326-811122</t>
  </si>
  <si>
    <t>Software de consulta y gestión de datos- Software específico para la Industria - Mantenimiento y soporte de software</t>
  </si>
  <si>
    <t>20216231415000015E</t>
  </si>
  <si>
    <t>PCD-112-2021</t>
  </si>
  <si>
    <t>Contratar la suscripción a los periódicos El Tiempo y Portafolio, con destino a la Dirección General y a la Oficina de Comunicaciones de Migración Colombia.</t>
  </si>
  <si>
    <t>20216231409000001E</t>
  </si>
  <si>
    <t>Adquisición de cámaras de fotografía y video profesional para la Oficina de Comunicaciones de migración Colombia.</t>
  </si>
  <si>
    <t>45-12--15-15-45-12-15-16-45-12-15-18</t>
  </si>
  <si>
    <t>Equipos y Suministros para Impresión, Fotografía y Audiovisuales-Equipo de vídeo, filmación o fotografía-Cámaras grabadoras o video cámaras manuales-Cámaras grabadoras o video cámaras digitales-Kits de cámaras</t>
  </si>
  <si>
    <t xml:space="preserve">A-02-01-01-004-007 </t>
  </si>
  <si>
    <t>OC 80469-2021</t>
  </si>
  <si>
    <r>
      <t>COLOMBIANA DE COMERCIO CORBETA S.A Y/0 </t>
    </r>
    <r>
      <rPr>
        <b/>
        <sz val="11"/>
        <color rgb="FF00B050"/>
        <rFont val="Calibri"/>
        <family val="2"/>
        <scheme val="minor"/>
      </rPr>
      <t>ALKOSTO</t>
    </r>
  </si>
  <si>
    <t>ANGELA YIRA JIMENEZ CASALLAS</t>
  </si>
  <si>
    <t>20216231410000054E</t>
  </si>
  <si>
    <t>SUMINISTRO DE TINTAS, TONER Y CONSUMIBLES DE IMPRESIÓN MARCA KYOCERA</t>
  </si>
  <si>
    <t xml:space="preserve">Equipos de oficina, accesorios y suministros-Maquinaria, suministros y accesorios de oficina-Suministros para impresora, fax yfotocopiadora </t>
  </si>
  <si>
    <t>OC 80614-2021</t>
  </si>
  <si>
    <t>20216231410000055E</t>
  </si>
  <si>
    <t>SUMINISTRO DE TINTAS, TONER Y CONSUMIBLES DE IMPRESIÓN MARCA LEXMARK</t>
  </si>
  <si>
    <t>OC 80996-2021</t>
  </si>
  <si>
    <t>JAIRO OSORIO CABALLERO</t>
  </si>
  <si>
    <t>20216231410000057E</t>
  </si>
  <si>
    <t>SUMINISTRO DE TINTAS, TONER Y CONSUMIBLES DE IMPRESIÓN MARCA RICOH</t>
  </si>
  <si>
    <t>OC 80615-2021</t>
  </si>
  <si>
    <t>20216231410000056E</t>
  </si>
  <si>
    <t>SUMINISTRO DE TINTAS, TONER Y CONSUMIBLES DE IMPRESIÓN MARCA HP</t>
  </si>
  <si>
    <t>OC 80807-2021</t>
  </si>
  <si>
    <t>PROSUTEC SAS</t>
  </si>
  <si>
    <t>20216231410000029E</t>
  </si>
  <si>
    <t>20216231410000037E</t>
  </si>
  <si>
    <t>20216231410000030E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</si>
</sst>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yyyy/mm/dd"/>
    <numFmt numFmtId="167" formatCode="_(* #,##0.00_);_(* \(#,##0.00\);_(* &quot;-&quot;??_);_(@_)"/>
    <numFmt numFmtId="168" formatCode="_(&quot;$&quot;\ * #,##0.00_);_(&quot;$&quot;\ * \(#,##0.00\);_(&quot;$&quot;\ * &quot;-&quot;??_);_(@_)"/>
    <numFmt numFmtId="169" formatCode="&quot;$&quot;\ #,##0.00"/>
  </numFmts>
  <fonts count="34">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Arial"/>
      <family val="2"/>
    </font>
    <font>
      <b/>
      <sz val="12"/>
      <color theme="1"/>
      <name val="Calibri"/>
      <family val="2"/>
      <scheme val="minor"/>
    </font>
    <font>
      <sz val="11"/>
      <color rgb="FF00B050"/>
      <name val="Calibri"/>
      <family val="2"/>
      <scheme val="minor"/>
    </font>
    <font>
      <sz val="11"/>
      <color rgb="FF00B050"/>
      <name val="Calibri"/>
      <family val="2"/>
    </font>
    <font>
      <sz val="11"/>
      <name val="Calibri"/>
      <family val="2"/>
      <scheme val="minor"/>
    </font>
    <font>
      <sz val="12"/>
      <color theme="1"/>
      <name val="ArialNarrow"/>
    </font>
    <font>
      <sz val="12"/>
      <color theme="1"/>
      <name val="Calibri"/>
      <family val="2"/>
      <scheme val="minor"/>
    </font>
    <font>
      <sz val="11"/>
      <color rgb="FF000000"/>
      <name val="Calibri"/>
      <family val="2"/>
      <scheme val="minor"/>
    </font>
    <font>
      <sz val="10"/>
      <name val="Arial"/>
      <family val="2"/>
    </font>
    <font>
      <sz val="10"/>
      <color theme="1"/>
      <name val="Arial"/>
      <family val="2"/>
    </font>
    <font>
      <sz val="11"/>
      <color theme="1"/>
      <name val="Calibri"/>
      <family val="2"/>
    </font>
    <font>
      <sz val="8"/>
      <color theme="1"/>
      <name val="Verdana"/>
      <family val="2"/>
    </font>
    <font>
      <sz val="8"/>
      <color theme="1"/>
      <name val="Arial Narrow"/>
      <family val="2"/>
    </font>
    <font>
      <sz val="11"/>
      <color rgb="FF7030A0"/>
      <name val="Calibri"/>
      <family val="2"/>
      <scheme val="minor"/>
    </font>
    <font>
      <b/>
      <sz val="11"/>
      <color rgb="FF00B050"/>
      <name val="Arial"/>
      <family val="2"/>
    </font>
    <font>
      <sz val="10"/>
      <color theme="1"/>
      <name val="Helvetica"/>
      <family val="2"/>
    </font>
    <font>
      <b/>
      <sz val="10"/>
      <color theme="1"/>
      <name val="Calibri"/>
      <family val="2"/>
      <scheme val="minor"/>
    </font>
    <font>
      <b/>
      <sz val="9"/>
      <color theme="0"/>
      <name val="Arial"/>
      <family val="2"/>
    </font>
    <font>
      <sz val="10"/>
      <color theme="1"/>
      <name val="Calibri"/>
      <family val="2"/>
      <scheme val="minor"/>
    </font>
    <font>
      <sz val="9"/>
      <color theme="1"/>
      <name val="Arial"/>
      <family val="2"/>
    </font>
    <font>
      <sz val="11"/>
      <color theme="1"/>
      <name val="Arial"/>
      <family val="2"/>
    </font>
    <font>
      <sz val="11"/>
      <color theme="1"/>
      <name val="Helvetica"/>
      <family val="2"/>
    </font>
    <font>
      <sz val="11"/>
      <color theme="1"/>
      <name val="Arial Narrow"/>
      <family val="2"/>
    </font>
    <font>
      <sz val="9"/>
      <color rgb="FF000000"/>
      <name val="Arial"/>
      <family val="2"/>
    </font>
    <font>
      <b/>
      <sz val="10"/>
      <color rgb="FF000000"/>
      <name val="Arial"/>
      <family val="2"/>
    </font>
    <font>
      <sz val="10"/>
      <color rgb="FF000000"/>
      <name val="Arial"/>
      <family val="2"/>
    </font>
    <font>
      <b/>
      <sz val="10"/>
      <color theme="1"/>
      <name val="Arial"/>
      <family val="2"/>
    </font>
    <font>
      <b/>
      <sz val="11"/>
      <color rgb="FFFF0000"/>
      <name val="Calibri"/>
      <family val="2"/>
      <scheme val="minor"/>
    </font>
    <font>
      <b/>
      <sz val="11"/>
      <color rgb="FF00B05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8" tint="-0.249977111117893"/>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44" fontId="1" fillId="0" borderId="0" applyFont="0" applyFill="0" applyBorder="0" applyAlignment="0" applyProtection="0"/>
    <xf numFmtId="0" fontId="1" fillId="0" borderId="0"/>
    <xf numFmtId="168" fontId="1" fillId="0" borderId="0" applyFont="0" applyFill="0" applyBorder="0" applyAlignment="0" applyProtection="0"/>
    <xf numFmtId="41"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xf numFmtId="0" fontId="13" fillId="0" borderId="0"/>
    <xf numFmtId="167"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 fillId="0" borderId="0" applyFont="0" applyFill="0" applyBorder="0" applyAlignment="0" applyProtection="0"/>
    <xf numFmtId="165" fontId="1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333">
    <xf numFmtId="0" fontId="0" fillId="0" borderId="0" xfId="0"/>
    <xf numFmtId="0" fontId="1" fillId="2" borderId="1" xfId="3" applyFill="1" applyBorder="1"/>
    <xf numFmtId="166" fontId="1" fillId="2" borderId="1" xfId="3" applyNumberFormat="1" applyFill="1" applyBorder="1"/>
    <xf numFmtId="0" fontId="1" fillId="2" borderId="1" xfId="3" applyFill="1" applyBorder="1" applyAlignment="1">
      <alignment horizontal="center"/>
    </xf>
    <xf numFmtId="0" fontId="4" fillId="2" borderId="1" xfId="3" applyFont="1" applyFill="1" applyBorder="1"/>
    <xf numFmtId="0" fontId="4" fillId="2" borderId="1" xfId="3" applyFont="1" applyFill="1" applyBorder="1" applyAlignment="1">
      <alignment horizontal="center"/>
    </xf>
    <xf numFmtId="0" fontId="1" fillId="2" borderId="1" xfId="3" applyFill="1" applyBorder="1" applyAlignment="1">
      <alignment vertical="center"/>
    </xf>
    <xf numFmtId="0" fontId="1" fillId="2" borderId="2" xfId="3" applyFill="1" applyBorder="1"/>
    <xf numFmtId="0" fontId="5" fillId="2" borderId="3" xfId="4" applyFont="1" applyFill="1" applyBorder="1" applyAlignment="1">
      <alignment horizontal="center" vertical="center"/>
    </xf>
    <xf numFmtId="0" fontId="5" fillId="2" borderId="2" xfId="4" applyFont="1" applyFill="1" applyBorder="1" applyAlignment="1">
      <alignment vertical="center"/>
    </xf>
    <xf numFmtId="0" fontId="5" fillId="2" borderId="15" xfId="4" applyFont="1" applyFill="1" applyBorder="1" applyAlignment="1">
      <alignment vertical="center"/>
    </xf>
    <xf numFmtId="166" fontId="1" fillId="2" borderId="1" xfId="4" applyNumberFormat="1" applyFill="1" applyBorder="1" applyAlignment="1">
      <alignment horizontal="center" vertical="center" wrapText="1"/>
    </xf>
    <xf numFmtId="0" fontId="1" fillId="4" borderId="1" xfId="3" applyFill="1" applyBorder="1" applyAlignment="1">
      <alignment horizontal="center"/>
    </xf>
    <xf numFmtId="1" fontId="1" fillId="2" borderId="1" xfId="3" applyNumberFormat="1" applyFill="1" applyBorder="1" applyAlignment="1">
      <alignment horizontal="center" vertical="center"/>
    </xf>
    <xf numFmtId="3" fontId="1" fillId="2" borderId="1" xfId="3" applyNumberFormat="1" applyFill="1" applyBorder="1" applyAlignment="1">
      <alignment horizontal="center"/>
    </xf>
    <xf numFmtId="0" fontId="1" fillId="2" borderId="1" xfId="7" applyFill="1" applyBorder="1" applyAlignment="1">
      <alignment horizontal="center" vertical="center"/>
    </xf>
    <xf numFmtId="0" fontId="1" fillId="4" borderId="1" xfId="3" applyFill="1" applyBorder="1" applyAlignment="1">
      <alignment horizontal="center" vertical="center"/>
    </xf>
    <xf numFmtId="0" fontId="7" fillId="0" borderId="1" xfId="3" applyFont="1" applyBorder="1" applyAlignment="1">
      <alignment horizontal="center" vertical="center"/>
    </xf>
    <xf numFmtId="0" fontId="8" fillId="0" borderId="1" xfId="3" applyFont="1" applyBorder="1" applyAlignment="1">
      <alignment vertical="center"/>
    </xf>
    <xf numFmtId="166" fontId="1" fillId="0" borderId="1" xfId="3" applyNumberFormat="1" applyBorder="1" applyAlignment="1">
      <alignment horizontal="center" vertical="center"/>
    </xf>
    <xf numFmtId="166" fontId="9" fillId="2" borderId="1" xfId="4" applyNumberFormat="1" applyFont="1" applyFill="1" applyBorder="1" applyAlignment="1">
      <alignment horizontal="center" vertical="center"/>
    </xf>
    <xf numFmtId="166" fontId="9" fillId="2" borderId="1" xfId="4" applyNumberFormat="1" applyFont="1" applyFill="1" applyBorder="1" applyAlignment="1">
      <alignment horizontal="center" vertical="center" wrapText="1"/>
    </xf>
    <xf numFmtId="1" fontId="9" fillId="2" borderId="1" xfId="9" applyNumberFormat="1" applyFont="1" applyFill="1" applyBorder="1" applyAlignment="1">
      <alignment horizontal="center" vertical="center"/>
    </xf>
    <xf numFmtId="41" fontId="9" fillId="2" borderId="1" xfId="9" applyFont="1" applyFill="1" applyBorder="1" applyAlignment="1">
      <alignment horizontal="center" vertical="center"/>
    </xf>
    <xf numFmtId="165" fontId="1" fillId="2" borderId="1" xfId="10" applyFont="1" applyFill="1" applyBorder="1" applyAlignment="1">
      <alignment horizontal="center" vertical="center"/>
    </xf>
    <xf numFmtId="1" fontId="1" fillId="2" borderId="1" xfId="11" applyNumberFormat="1" applyFont="1" applyFill="1" applyBorder="1" applyAlignment="1">
      <alignment horizontal="center" vertical="center"/>
    </xf>
    <xf numFmtId="3" fontId="1" fillId="2" borderId="1" xfId="3" applyNumberFormat="1" applyFill="1" applyBorder="1" applyAlignment="1">
      <alignment horizontal="center" vertical="center"/>
    </xf>
    <xf numFmtId="1" fontId="13" fillId="2" borderId="1" xfId="9" applyNumberFormat="1" applyFont="1" applyFill="1" applyBorder="1" applyAlignment="1">
      <alignment horizontal="center" vertical="center"/>
    </xf>
    <xf numFmtId="0" fontId="1" fillId="0" borderId="1" xfId="3" applyBorder="1" applyAlignment="1">
      <alignment horizontal="center" vertical="center"/>
    </xf>
    <xf numFmtId="0" fontId="1" fillId="0" borderId="1" xfId="3" applyBorder="1" applyAlignment="1">
      <alignment horizontal="center" vertical="center" wrapText="1"/>
    </xf>
    <xf numFmtId="166" fontId="1" fillId="0" borderId="1" xfId="4" applyNumberFormat="1" applyBorder="1" applyAlignment="1">
      <alignment horizontal="center" vertical="center" wrapText="1"/>
    </xf>
    <xf numFmtId="14" fontId="1" fillId="0" borderId="1" xfId="3" applyNumberFormat="1" applyBorder="1" applyAlignment="1">
      <alignment horizontal="center" vertical="center"/>
    </xf>
    <xf numFmtId="166" fontId="1" fillId="0" borderId="1" xfId="3" applyNumberFormat="1" applyBorder="1" applyAlignment="1">
      <alignment horizontal="center"/>
    </xf>
    <xf numFmtId="0" fontId="1" fillId="0" borderId="1" xfId="3" applyBorder="1" applyAlignment="1">
      <alignment horizontal="center"/>
    </xf>
    <xf numFmtId="166" fontId="1" fillId="0" borderId="1" xfId="4" applyNumberFormat="1" applyBorder="1" applyAlignment="1">
      <alignment horizontal="center" vertical="center"/>
    </xf>
    <xf numFmtId="166" fontId="9" fillId="0" borderId="1" xfId="4" applyNumberFormat="1" applyFont="1" applyBorder="1" applyAlignment="1">
      <alignment horizontal="center" vertical="center"/>
    </xf>
    <xf numFmtId="0" fontId="14" fillId="2" borderId="1" xfId="9" applyNumberFormat="1" applyFont="1" applyFill="1" applyBorder="1" applyAlignment="1">
      <alignment horizontal="center" vertical="center"/>
    </xf>
    <xf numFmtId="1" fontId="1" fillId="2" borderId="1" xfId="9" applyNumberFormat="1" applyFont="1" applyFill="1" applyBorder="1" applyAlignment="1">
      <alignment horizontal="center" vertical="center"/>
    </xf>
    <xf numFmtId="166" fontId="4" fillId="2" borderId="1" xfId="3" applyNumberFormat="1" applyFont="1" applyFill="1" applyBorder="1" applyAlignment="1">
      <alignment horizontal="center"/>
    </xf>
    <xf numFmtId="44" fontId="18" fillId="2" borderId="1" xfId="6" applyFont="1" applyFill="1" applyBorder="1" applyAlignment="1">
      <alignment horizontal="center" vertical="center"/>
    </xf>
    <xf numFmtId="0" fontId="9" fillId="2" borderId="1" xfId="3" applyFont="1" applyFill="1" applyBorder="1" applyAlignment="1">
      <alignment horizontal="center" vertical="center"/>
    </xf>
    <xf numFmtId="166" fontId="0" fillId="0" borderId="1" xfId="4" applyNumberFormat="1" applyFont="1" applyBorder="1" applyAlignment="1">
      <alignment horizontal="center" vertical="center"/>
    </xf>
    <xf numFmtId="14" fontId="0" fillId="0" borderId="1" xfId="3" applyNumberFormat="1" applyFont="1" applyBorder="1" applyAlignment="1">
      <alignment horizontal="center"/>
    </xf>
    <xf numFmtId="0" fontId="0" fillId="0" borderId="1" xfId="3" applyFont="1" applyBorder="1" applyAlignment="1">
      <alignment horizontal="center" vertical="center"/>
    </xf>
    <xf numFmtId="166" fontId="0" fillId="0" borderId="1" xfId="3" applyNumberFormat="1" applyFont="1" applyBorder="1" applyAlignment="1">
      <alignment horizontal="center" vertical="center"/>
    </xf>
    <xf numFmtId="0" fontId="1" fillId="0" borderId="1" xfId="0" applyFont="1" applyBorder="1" applyAlignment="1">
      <alignment horizontal="center"/>
    </xf>
    <xf numFmtId="0" fontId="15" fillId="0" borderId="1" xfId="9" applyNumberFormat="1" applyFont="1" applyFill="1" applyBorder="1" applyAlignment="1">
      <alignment horizontal="right" vertical="center"/>
    </xf>
    <xf numFmtId="44" fontId="0" fillId="0" borderId="1" xfId="6" applyFont="1" applyFill="1" applyBorder="1" applyAlignment="1">
      <alignment horizontal="center" vertical="center"/>
    </xf>
    <xf numFmtId="164" fontId="1" fillId="2" borderId="1" xfId="1" applyFill="1" applyBorder="1" applyAlignment="1">
      <alignment horizontal="center" vertical="center"/>
    </xf>
    <xf numFmtId="1" fontId="22" fillId="7" borderId="14" xfId="0" applyNumberFormat="1" applyFont="1" applyFill="1" applyBorder="1" applyAlignment="1">
      <alignment horizontal="center" vertical="center" wrapText="1"/>
    </xf>
    <xf numFmtId="0" fontId="23" fillId="0" borderId="0" xfId="0" applyFont="1" applyAlignment="1">
      <alignment horizontal="left" wrapText="1"/>
    </xf>
    <xf numFmtId="49" fontId="22" fillId="7" borderId="14" xfId="12" applyNumberFormat="1" applyFont="1" applyFill="1" applyBorder="1" applyAlignment="1">
      <alignment horizontal="center" vertical="center" wrapText="1"/>
    </xf>
    <xf numFmtId="0" fontId="22" fillId="7" borderId="14" xfId="13" applyNumberFormat="1" applyFont="1" applyFill="1" applyBorder="1" applyAlignment="1">
      <alignment horizontal="center" vertical="center" wrapText="1"/>
    </xf>
    <xf numFmtId="14" fontId="22" fillId="7" borderId="14" xfId="12" applyNumberFormat="1" applyFont="1" applyFill="1" applyBorder="1" applyAlignment="1">
      <alignment horizontal="center" vertical="center" wrapText="1"/>
    </xf>
    <xf numFmtId="0" fontId="0" fillId="0" borderId="0" xfId="0" applyAlignment="1">
      <alignment horizontal="left" wrapText="1"/>
    </xf>
    <xf numFmtId="49" fontId="22" fillId="7" borderId="14" xfId="13" applyNumberFormat="1" applyFont="1" applyFill="1" applyBorder="1" applyAlignment="1">
      <alignment horizontal="center" vertical="center" wrapText="1"/>
    </xf>
    <xf numFmtId="168" fontId="22" fillId="7" borderId="14" xfId="8" applyFont="1" applyFill="1" applyBorder="1" applyAlignment="1">
      <alignment horizontal="center" vertical="center" wrapText="1"/>
    </xf>
    <xf numFmtId="14" fontId="22" fillId="7" borderId="14" xfId="13" applyNumberFormat="1"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22" fillId="7" borderId="14" xfId="12" applyFont="1" applyFill="1" applyBorder="1" applyAlignment="1">
      <alignment horizontal="center" vertical="center" wrapText="1"/>
    </xf>
    <xf numFmtId="1" fontId="22" fillId="7" borderId="14" xfId="13" applyNumberFormat="1" applyFont="1" applyFill="1" applyBorder="1" applyAlignment="1">
      <alignment horizontal="center" vertical="center" wrapText="1"/>
    </xf>
    <xf numFmtId="167" fontId="22" fillId="7" borderId="14" xfId="13" applyFont="1" applyFill="1" applyBorder="1" applyAlignment="1">
      <alignment horizontal="center" vertical="center" wrapText="1"/>
    </xf>
    <xf numFmtId="49" fontId="22" fillId="7" borderId="14" xfId="2" applyNumberFormat="1" applyFont="1" applyFill="1" applyBorder="1" applyAlignment="1">
      <alignment horizontal="center" vertical="center" wrapText="1"/>
    </xf>
    <xf numFmtId="37" fontId="22" fillId="7" borderId="14" xfId="13"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4" fillId="0" borderId="0" xfId="0" applyFont="1" applyAlignment="1">
      <alignment wrapText="1"/>
    </xf>
    <xf numFmtId="0" fontId="10" fillId="2" borderId="1" xfId="0" applyFont="1" applyFill="1" applyBorder="1" applyAlignment="1">
      <alignment horizontal="center"/>
    </xf>
    <xf numFmtId="166" fontId="9" fillId="5" borderId="1" xfId="0" applyNumberFormat="1" applyFont="1" applyFill="1" applyBorder="1" applyAlignment="1">
      <alignment horizontal="center" vertical="center"/>
    </xf>
    <xf numFmtId="3"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vertical="center"/>
    </xf>
    <xf numFmtId="166" fontId="12" fillId="5" borderId="1" xfId="0" applyNumberFormat="1" applyFont="1" applyFill="1" applyBorder="1" applyAlignment="1">
      <alignment horizontal="center"/>
    </xf>
    <xf numFmtId="14" fontId="12" fillId="5" borderId="1" xfId="0" applyNumberFormat="1" applyFont="1" applyFill="1" applyBorder="1" applyAlignment="1">
      <alignment horizontal="center" vertical="center"/>
    </xf>
    <xf numFmtId="44" fontId="12" fillId="5" borderId="1" xfId="0" applyNumberFormat="1" applyFont="1" applyFill="1" applyBorder="1" applyAlignment="1">
      <alignment horizontal="center"/>
    </xf>
    <xf numFmtId="0" fontId="12" fillId="5" borderId="1" xfId="0" applyFont="1" applyFill="1" applyBorder="1" applyAlignment="1">
      <alignment horizontal="center"/>
    </xf>
    <xf numFmtId="0" fontId="14" fillId="0" borderId="1" xfId="0" applyFont="1" applyBorder="1"/>
    <xf numFmtId="4" fontId="1" fillId="0" borderId="1" xfId="0" applyNumberFormat="1" applyFont="1" applyBorder="1"/>
    <xf numFmtId="0" fontId="15" fillId="0" borderId="1" xfId="0" applyFont="1" applyBorder="1"/>
    <xf numFmtId="0" fontId="15" fillId="2" borderId="1" xfId="0" applyFont="1" applyFill="1" applyBorder="1" applyAlignment="1">
      <alignment horizontal="center"/>
    </xf>
    <xf numFmtId="0" fontId="16"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center" wrapText="1"/>
    </xf>
    <xf numFmtId="168" fontId="18" fillId="2" borderId="1" xfId="8" applyFont="1" applyFill="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wrapText="1"/>
    </xf>
    <xf numFmtId="169" fontId="1" fillId="0" borderId="1" xfId="0" applyNumberFormat="1" applyFont="1" applyBorder="1"/>
    <xf numFmtId="0" fontId="14" fillId="0" borderId="1" xfId="0" applyFont="1" applyBorder="1" applyAlignment="1">
      <alignment horizontal="center"/>
    </xf>
    <xf numFmtId="0" fontId="20" fillId="0" borderId="1" xfId="0" applyFont="1" applyBorder="1" applyAlignment="1">
      <alignment horizontal="center" vertical="center"/>
    </xf>
    <xf numFmtId="166" fontId="1" fillId="6" borderId="1" xfId="3" applyNumberFormat="1" applyFill="1" applyBorder="1" applyAlignment="1">
      <alignment horizontal="center" vertical="center"/>
    </xf>
    <xf numFmtId="0" fontId="27" fillId="0" borderId="1" xfId="0" applyFont="1" applyBorder="1" applyAlignment="1">
      <alignment horizontal="center"/>
    </xf>
    <xf numFmtId="0" fontId="0" fillId="0" borderId="1" xfId="0" applyBorder="1"/>
    <xf numFmtId="44" fontId="1" fillId="0" borderId="1" xfId="6" applyFont="1" applyBorder="1" applyAlignment="1">
      <alignment horizontal="center" vertical="center"/>
    </xf>
    <xf numFmtId="44" fontId="1" fillId="0" borderId="1" xfId="6" applyFont="1" applyFill="1" applyBorder="1" applyAlignment="1">
      <alignment horizontal="center" vertical="center"/>
    </xf>
    <xf numFmtId="44" fontId="1" fillId="0" borderId="1" xfId="6" applyFont="1" applyFill="1" applyBorder="1" applyAlignment="1">
      <alignment horizontal="center"/>
    </xf>
    <xf numFmtId="44" fontId="0" fillId="0" borderId="1" xfId="6" applyFont="1" applyBorder="1" applyAlignment="1">
      <alignment horizontal="center" vertical="center"/>
    </xf>
    <xf numFmtId="44" fontId="0" fillId="0" borderId="1" xfId="6" applyFont="1" applyBorder="1" applyAlignment="1">
      <alignment horizontal="center"/>
    </xf>
    <xf numFmtId="44" fontId="1" fillId="0" borderId="1" xfId="6" applyFont="1" applyBorder="1" applyAlignment="1">
      <alignment horizontal="center"/>
    </xf>
    <xf numFmtId="0" fontId="25" fillId="0" borderId="1" xfId="0" applyFont="1" applyBorder="1" applyAlignment="1">
      <alignment wrapText="1"/>
    </xf>
    <xf numFmtId="166" fontId="1" fillId="0" borderId="1" xfId="20" applyNumberFormat="1" applyBorder="1" applyAlignment="1">
      <alignment horizontal="center" vertical="center"/>
    </xf>
    <xf numFmtId="0" fontId="0" fillId="0" borderId="0" xfId="0"/>
    <xf numFmtId="44" fontId="1" fillId="2" borderId="1" xfId="6" applyFont="1" applyFill="1" applyBorder="1" applyAlignment="1">
      <alignment horizontal="center" vertical="center"/>
    </xf>
    <xf numFmtId="44" fontId="1" fillId="2" borderId="1" xfId="6" applyFont="1" applyFill="1" applyBorder="1" applyAlignment="1">
      <alignment horizontal="center"/>
    </xf>
    <xf numFmtId="168" fontId="1" fillId="2" borderId="1" xfId="8" applyFont="1" applyFill="1" applyBorder="1" applyAlignment="1">
      <alignment horizontal="center" vertical="center"/>
    </xf>
    <xf numFmtId="44" fontId="1" fillId="2" borderId="1" xfId="24" applyFont="1" applyFill="1" applyBorder="1" applyAlignment="1">
      <alignment horizontal="center" vertical="center"/>
    </xf>
    <xf numFmtId="0" fontId="1" fillId="2" borderId="1" xfId="3" applyFont="1" applyFill="1" applyBorder="1" applyAlignment="1">
      <alignment horizontal="center" vertical="center"/>
    </xf>
    <xf numFmtId="166" fontId="1" fillId="2" borderId="1" xfId="3" applyNumberFormat="1" applyFont="1" applyFill="1" applyBorder="1" applyAlignment="1">
      <alignment horizontal="center" vertical="center"/>
    </xf>
    <xf numFmtId="44" fontId="1" fillId="2" borderId="1" xfId="6"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xf>
    <xf numFmtId="3" fontId="1" fillId="2" borderId="1"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xf>
    <xf numFmtId="14" fontId="1" fillId="2" borderId="1" xfId="3" applyNumberFormat="1" applyFont="1" applyFill="1" applyBorder="1" applyAlignment="1">
      <alignment horizontal="center" vertical="center"/>
    </xf>
    <xf numFmtId="166" fontId="1" fillId="2" borderId="1" xfId="0" applyNumberFormat="1" applyFont="1" applyFill="1" applyBorder="1" applyAlignment="1">
      <alignment horizontal="center"/>
    </xf>
    <xf numFmtId="0" fontId="1" fillId="2" borderId="1" xfId="20" applyFill="1" applyBorder="1" applyAlignment="1">
      <alignment horizontal="center" vertical="center"/>
    </xf>
    <xf numFmtId="0" fontId="0" fillId="2" borderId="1" xfId="0" applyFill="1" applyBorder="1" applyAlignment="1">
      <alignment horizontal="center"/>
    </xf>
    <xf numFmtId="0" fontId="1" fillId="2" borderId="1" xfId="3" applyFill="1" applyBorder="1" applyAlignment="1">
      <alignment horizontal="center"/>
    </xf>
    <xf numFmtId="0" fontId="0" fillId="2" borderId="1" xfId="3" applyFont="1" applyFill="1" applyBorder="1" applyAlignment="1">
      <alignment horizontal="center"/>
    </xf>
    <xf numFmtId="166" fontId="1" fillId="2" borderId="1" xfId="3" applyNumberFormat="1" applyFill="1" applyBorder="1" applyAlignment="1">
      <alignment horizontal="center"/>
    </xf>
    <xf numFmtId="0" fontId="1" fillId="2" borderId="1" xfId="3" applyFill="1" applyBorder="1" applyAlignment="1">
      <alignment horizontal="center" vertical="center"/>
    </xf>
    <xf numFmtId="166" fontId="1" fillId="2" borderId="1" xfId="3" applyNumberFormat="1" applyFill="1" applyBorder="1" applyAlignment="1">
      <alignment horizontal="center" vertical="center"/>
    </xf>
    <xf numFmtId="166" fontId="1" fillId="2" borderId="1" xfId="4"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166" fontId="0" fillId="2" borderId="1" xfId="0" applyNumberFormat="1" applyFill="1" applyBorder="1" applyAlignment="1">
      <alignment horizontal="center" vertical="center"/>
    </xf>
    <xf numFmtId="0" fontId="12" fillId="5" borderId="1" xfId="0" applyFont="1" applyFill="1" applyBorder="1" applyAlignment="1">
      <alignment horizontal="center" vertical="center"/>
    </xf>
    <xf numFmtId="166" fontId="3" fillId="2" borderId="1" xfId="0" applyNumberFormat="1" applyFont="1" applyFill="1" applyBorder="1" applyAlignment="1">
      <alignment horizontal="center" vertical="center"/>
    </xf>
    <xf numFmtId="0" fontId="2" fillId="3" borderId="1" xfId="3" applyFont="1" applyFill="1" applyBorder="1" applyAlignment="1">
      <alignment horizontal="center" vertical="center"/>
    </xf>
    <xf numFmtId="166" fontId="2" fillId="3" borderId="1" xfId="3" applyNumberFormat="1" applyFont="1" applyFill="1" applyBorder="1" applyAlignment="1">
      <alignment horizontal="center" vertical="center"/>
    </xf>
    <xf numFmtId="0" fontId="17" fillId="2" borderId="1" xfId="0" applyFont="1" applyFill="1" applyBorder="1" applyAlignment="1">
      <alignment horizontal="center"/>
    </xf>
    <xf numFmtId="14" fontId="1" fillId="2" borderId="1" xfId="3" applyNumberFormat="1" applyFill="1" applyBorder="1" applyAlignment="1">
      <alignment horizontal="center" vertical="center"/>
    </xf>
    <xf numFmtId="14" fontId="1" fillId="2" borderId="1" xfId="6" applyNumberFormat="1"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3" fontId="0" fillId="0" borderId="1" xfId="0" applyNumberFormat="1" applyBorder="1" applyAlignment="1">
      <alignment horizontal="center" vertical="center"/>
    </xf>
    <xf numFmtId="166" fontId="0" fillId="0" borderId="1" xfId="0" applyNumberFormat="1" applyBorder="1" applyAlignment="1">
      <alignment horizontal="center"/>
    </xf>
    <xf numFmtId="0" fontId="1" fillId="0" borderId="1" xfId="20" applyBorder="1" applyAlignment="1">
      <alignment horizontal="center" vertical="center"/>
    </xf>
    <xf numFmtId="166" fontId="9" fillId="2" borderId="1" xfId="0" applyNumberFormat="1" applyFont="1" applyFill="1" applyBorder="1" applyAlignment="1">
      <alignment horizontal="center" vertical="center"/>
    </xf>
    <xf numFmtId="166" fontId="0" fillId="2" borderId="1" xfId="3" applyNumberFormat="1" applyFont="1" applyFill="1" applyBorder="1" applyAlignment="1">
      <alignment horizontal="center"/>
    </xf>
    <xf numFmtId="44" fontId="0" fillId="2" borderId="1" xfId="6" applyFont="1" applyFill="1" applyBorder="1" applyAlignment="1">
      <alignment horizontal="center"/>
    </xf>
    <xf numFmtId="0" fontId="0" fillId="2" borderId="1" xfId="3" applyFont="1" applyFill="1" applyBorder="1" applyAlignment="1">
      <alignment horizontal="center" vertical="center"/>
    </xf>
    <xf numFmtId="0" fontId="0" fillId="2" borderId="1" xfId="3" applyFont="1" applyFill="1" applyBorder="1"/>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44" fontId="0" fillId="0" borderId="1" xfId="24" applyFont="1" applyBorder="1" applyAlignment="1">
      <alignment horizontal="center" vertical="center"/>
    </xf>
    <xf numFmtId="44" fontId="0" fillId="2" borderId="1" xfId="6" applyFont="1" applyFill="1" applyBorder="1" applyAlignment="1">
      <alignment horizontal="center" vertical="center"/>
    </xf>
    <xf numFmtId="166" fontId="0" fillId="2" borderId="1" xfId="3" applyNumberFormat="1" applyFont="1" applyFill="1" applyBorder="1" applyAlignment="1">
      <alignment horizontal="center" vertical="center"/>
    </xf>
    <xf numFmtId="166" fontId="0" fillId="2" borderId="1" xfId="4" applyNumberFormat="1" applyFont="1" applyFill="1" applyBorder="1" applyAlignment="1">
      <alignment horizontal="center" vertical="center"/>
    </xf>
    <xf numFmtId="0" fontId="1" fillId="2" borderId="1" xfId="3" applyFill="1" applyBorder="1"/>
    <xf numFmtId="0" fontId="1" fillId="2" borderId="1" xfId="3" applyFill="1" applyBorder="1" applyAlignment="1">
      <alignment horizontal="right"/>
    </xf>
    <xf numFmtId="44" fontId="7" fillId="2" borderId="1" xfId="6" applyFont="1" applyFill="1" applyBorder="1" applyAlignment="1">
      <alignment horizontal="center" vertical="center"/>
    </xf>
    <xf numFmtId="166" fontId="7" fillId="2" borderId="1" xfId="3" applyNumberFormat="1" applyFont="1" applyFill="1" applyBorder="1" applyAlignment="1">
      <alignment horizontal="center" vertical="center"/>
    </xf>
    <xf numFmtId="0" fontId="26" fillId="0" borderId="1" xfId="0" applyFont="1" applyBorder="1" applyAlignment="1">
      <alignment horizontal="center"/>
    </xf>
    <xf numFmtId="0" fontId="20" fillId="0" borderId="1" xfId="0" applyFont="1" applyBorder="1" applyAlignment="1">
      <alignment horizontal="center"/>
    </xf>
    <xf numFmtId="6" fontId="0" fillId="0" borderId="1" xfId="0" applyNumberFormat="1" applyBorder="1" applyAlignment="1">
      <alignment horizontal="right"/>
    </xf>
    <xf numFmtId="44" fontId="1" fillId="2" borderId="1" xfId="6" applyFont="1" applyFill="1" applyBorder="1" applyAlignment="1">
      <alignment horizontal="right" vertical="center"/>
    </xf>
    <xf numFmtId="44" fontId="1" fillId="2" borderId="1" xfId="6" applyFont="1" applyFill="1" applyBorder="1" applyAlignment="1">
      <alignment vertical="center"/>
    </xf>
    <xf numFmtId="0" fontId="0" fillId="0" borderId="1" xfId="0" applyBorder="1" applyAlignment="1">
      <alignment horizontal="right"/>
    </xf>
    <xf numFmtId="0" fontId="1" fillId="2" borderId="1" xfId="3" applyFont="1" applyFill="1" applyBorder="1" applyAlignment="1">
      <alignment horizontal="center" vertical="center" wrapText="1"/>
    </xf>
    <xf numFmtId="14" fontId="1" fillId="2" borderId="1" xfId="3" applyNumberForma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vertical="center" wrapText="1"/>
    </xf>
    <xf numFmtId="165" fontId="0" fillId="0" borderId="0" xfId="0" applyNumberFormat="1"/>
    <xf numFmtId="0" fontId="1" fillId="2" borderId="0" xfId="3" applyFill="1"/>
    <xf numFmtId="0" fontId="1" fillId="2" borderId="1" xfId="3" applyFont="1" applyFill="1" applyBorder="1" applyAlignment="1">
      <alignment horizontal="center"/>
    </xf>
    <xf numFmtId="166" fontId="1" fillId="2" borderId="1" xfId="3" applyNumberFormat="1" applyFont="1" applyFill="1" applyBorder="1" applyAlignment="1">
      <alignment horizontal="center"/>
    </xf>
    <xf numFmtId="166" fontId="1" fillId="5" borderId="1" xfId="0" applyNumberFormat="1" applyFont="1" applyFill="1" applyBorder="1" applyAlignment="1">
      <alignment horizontal="center" vertical="center"/>
    </xf>
    <xf numFmtId="166" fontId="1" fillId="5" borderId="1" xfId="0" applyNumberFormat="1" applyFont="1" applyFill="1" applyBorder="1" applyAlignment="1">
      <alignment horizontal="center"/>
    </xf>
    <xf numFmtId="0" fontId="1" fillId="2" borderId="1" xfId="3" applyFont="1" applyFill="1" applyBorder="1"/>
    <xf numFmtId="0" fontId="1" fillId="2" borderId="0" xfId="0" applyFont="1" applyFill="1"/>
    <xf numFmtId="164" fontId="1" fillId="2" borderId="1" xfId="1" applyFont="1" applyFill="1" applyBorder="1" applyAlignment="1">
      <alignment horizontal="right"/>
    </xf>
    <xf numFmtId="166" fontId="1" fillId="2" borderId="1" xfId="4" applyNumberFormat="1" applyFont="1" applyFill="1" applyBorder="1" applyAlignment="1">
      <alignment horizontal="center" vertical="center"/>
    </xf>
    <xf numFmtId="0" fontId="1" fillId="0" borderId="0" xfId="0" applyFont="1"/>
    <xf numFmtId="166" fontId="1" fillId="2" borderId="1" xfId="4" applyNumberFormat="1" applyFont="1" applyFill="1" applyBorder="1" applyAlignment="1">
      <alignment horizontal="center" vertical="center" wrapText="1"/>
    </xf>
    <xf numFmtId="0" fontId="1" fillId="8" borderId="1" xfId="3" applyFill="1" applyBorder="1" applyAlignment="1">
      <alignment horizontal="center"/>
    </xf>
    <xf numFmtId="166" fontId="1" fillId="8" borderId="1" xfId="4" applyNumberFormat="1" applyFill="1" applyBorder="1" applyAlignment="1">
      <alignment horizontal="center" vertical="center" wrapText="1"/>
    </xf>
    <xf numFmtId="44" fontId="1" fillId="8" borderId="1" xfId="6" applyFont="1" applyFill="1" applyBorder="1" applyAlignment="1">
      <alignment horizontal="center"/>
    </xf>
    <xf numFmtId="0" fontId="3" fillId="8" borderId="1" xfId="3" applyFont="1" applyFill="1" applyBorder="1" applyAlignment="1">
      <alignment horizontal="center"/>
    </xf>
    <xf numFmtId="166" fontId="1" fillId="8" borderId="1" xfId="3" applyNumberFormat="1" applyFill="1" applyBorder="1" applyAlignment="1">
      <alignment horizontal="center"/>
    </xf>
    <xf numFmtId="44" fontId="1" fillId="8" borderId="1" xfId="6" applyFont="1" applyFill="1" applyBorder="1" applyAlignment="1">
      <alignment horizontal="center" vertical="center"/>
    </xf>
    <xf numFmtId="166" fontId="3" fillId="8" borderId="1" xfId="3" applyNumberFormat="1" applyFont="1" applyFill="1" applyBorder="1" applyAlignment="1">
      <alignment horizontal="center"/>
    </xf>
    <xf numFmtId="0" fontId="1" fillId="8" borderId="1" xfId="3" applyFill="1" applyBorder="1" applyAlignment="1">
      <alignment horizontal="center" vertical="center"/>
    </xf>
    <xf numFmtId="166" fontId="1" fillId="8" borderId="1" xfId="3" applyNumberFormat="1" applyFill="1" applyBorder="1" applyAlignment="1">
      <alignment horizontal="center" vertical="center"/>
    </xf>
    <xf numFmtId="166" fontId="1" fillId="8" borderId="1" xfId="4" applyNumberFormat="1" applyFill="1" applyBorder="1" applyAlignment="1">
      <alignment horizontal="center" vertical="center"/>
    </xf>
    <xf numFmtId="0" fontId="1" fillId="8" borderId="1" xfId="3" applyFill="1" applyBorder="1"/>
    <xf numFmtId="0" fontId="3" fillId="8" borderId="0" xfId="3" applyFont="1" applyFill="1"/>
    <xf numFmtId="0" fontId="1" fillId="8" borderId="0" xfId="3" applyFill="1"/>
    <xf numFmtId="0" fontId="0" fillId="0" borderId="1" xfId="3" applyFont="1" applyFill="1" applyBorder="1" applyAlignment="1">
      <alignment horizontal="center" vertical="center"/>
    </xf>
    <xf numFmtId="0" fontId="1" fillId="0" borderId="1" xfId="3" applyFill="1" applyBorder="1" applyAlignment="1">
      <alignment horizontal="center" vertical="center"/>
    </xf>
    <xf numFmtId="166" fontId="1" fillId="0" borderId="1" xfId="3" applyNumberFormat="1" applyFill="1" applyBorder="1" applyAlignment="1">
      <alignment horizontal="center" vertical="center"/>
    </xf>
    <xf numFmtId="0" fontId="1" fillId="0" borderId="1" xfId="3" applyFill="1" applyBorder="1"/>
    <xf numFmtId="0" fontId="1" fillId="0" borderId="1" xfId="2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xf>
    <xf numFmtId="166" fontId="0" fillId="0" borderId="1" xfId="0" applyNumberFormat="1" applyFill="1" applyBorder="1" applyAlignment="1">
      <alignment horizontal="center" vertical="center"/>
    </xf>
    <xf numFmtId="44" fontId="1" fillId="0" borderId="1" xfId="32" applyFont="1" applyFill="1" applyBorder="1" applyAlignment="1">
      <alignment horizontal="center" vertical="center"/>
    </xf>
    <xf numFmtId="166" fontId="9" fillId="0" borderId="1" xfId="14" applyNumberFormat="1" applyFont="1" applyFill="1" applyBorder="1" applyAlignment="1">
      <alignment horizontal="center" vertical="center"/>
    </xf>
    <xf numFmtId="3" fontId="0" fillId="0" borderId="1" xfId="0" applyNumberFormat="1" applyFill="1" applyBorder="1" applyAlignment="1">
      <alignment horizontal="center" vertical="center"/>
    </xf>
    <xf numFmtId="44" fontId="1" fillId="0" borderId="1" xfId="32" applyFont="1" applyFill="1" applyBorder="1" applyAlignment="1">
      <alignment horizontal="center"/>
    </xf>
    <xf numFmtId="166" fontId="0" fillId="0" borderId="1" xfId="0" applyNumberFormat="1" applyFill="1" applyBorder="1" applyAlignment="1">
      <alignment horizontal="center"/>
    </xf>
    <xf numFmtId="0" fontId="1" fillId="0" borderId="1" xfId="20" applyFill="1" applyBorder="1" applyAlignment="1">
      <alignment horizontal="center"/>
    </xf>
    <xf numFmtId="166" fontId="1" fillId="0" borderId="1" xfId="14" applyNumberFormat="1" applyFill="1" applyBorder="1" applyAlignment="1">
      <alignment horizontal="center" vertical="center"/>
    </xf>
    <xf numFmtId="0" fontId="0" fillId="0" borderId="0" xfId="0" applyFill="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xf>
    <xf numFmtId="166" fontId="0" fillId="0" borderId="1" xfId="0" applyNumberFormat="1" applyFont="1" applyBorder="1" applyAlignment="1">
      <alignment horizontal="center" vertical="center"/>
    </xf>
    <xf numFmtId="44" fontId="0" fillId="0" borderId="1" xfId="32" applyFont="1" applyFill="1" applyBorder="1" applyAlignment="1">
      <alignment horizontal="center" vertical="center"/>
    </xf>
    <xf numFmtId="166" fontId="0" fillId="0" borderId="1" xfId="14" applyNumberFormat="1" applyFont="1" applyBorder="1" applyAlignment="1">
      <alignment horizontal="center" vertical="center"/>
    </xf>
    <xf numFmtId="3" fontId="0" fillId="0" borderId="1" xfId="0" applyNumberFormat="1" applyFont="1" applyBorder="1" applyAlignment="1">
      <alignment horizontal="center" vertical="center"/>
    </xf>
    <xf numFmtId="44" fontId="0" fillId="0" borderId="1" xfId="32" applyFont="1" applyFill="1" applyBorder="1" applyAlignment="1">
      <alignment horizontal="center"/>
    </xf>
    <xf numFmtId="166" fontId="0" fillId="0" borderId="1" xfId="0" applyNumberFormat="1" applyFont="1" applyBorder="1" applyAlignment="1">
      <alignment horizontal="center"/>
    </xf>
    <xf numFmtId="14" fontId="0" fillId="0" borderId="1" xfId="20" applyNumberFormat="1" applyFont="1" applyBorder="1" applyAlignment="1">
      <alignment horizontal="center"/>
    </xf>
    <xf numFmtId="0" fontId="0" fillId="0" borderId="1" xfId="20" applyFont="1" applyBorder="1" applyAlignment="1">
      <alignment horizontal="center"/>
    </xf>
    <xf numFmtId="0" fontId="0" fillId="0" borderId="1" xfId="20" applyFont="1" applyBorder="1" applyAlignment="1">
      <alignment horizontal="center" vertical="center"/>
    </xf>
    <xf numFmtId="0" fontId="0" fillId="0" borderId="0" xfId="0" applyFont="1" applyAlignment="1">
      <alignment horizontal="center" vertical="center"/>
    </xf>
    <xf numFmtId="0" fontId="1" fillId="0" borderId="0" xfId="20" applyFill="1" applyBorder="1" applyAlignment="1">
      <alignment horizontal="center" vertical="center"/>
    </xf>
    <xf numFmtId="166" fontId="1" fillId="0" borderId="1" xfId="20" applyNumberFormat="1" applyFill="1" applyBorder="1" applyAlignment="1">
      <alignment horizontal="center" vertical="center"/>
    </xf>
    <xf numFmtId="0" fontId="1" fillId="0" borderId="1" xfId="20" applyFill="1" applyBorder="1" applyAlignment="1">
      <alignment horizontal="center" vertical="center" wrapText="1"/>
    </xf>
    <xf numFmtId="44" fontId="0" fillId="0" borderId="1" xfId="24" applyFont="1" applyFill="1" applyBorder="1" applyAlignment="1">
      <alignment horizontal="center" vertical="center"/>
    </xf>
    <xf numFmtId="166" fontId="9" fillId="0" borderId="1" xfId="21" applyNumberFormat="1" applyFont="1" applyFill="1" applyBorder="1" applyAlignment="1">
      <alignment horizontal="center" vertical="center" wrapText="1"/>
    </xf>
    <xf numFmtId="44" fontId="1" fillId="0" borderId="1" xfId="24" applyFont="1" applyFill="1" applyBorder="1" applyAlignment="1">
      <alignment horizontal="center" vertical="center"/>
    </xf>
    <xf numFmtId="168" fontId="18" fillId="0" borderId="15" xfId="15" applyFont="1" applyFill="1" applyBorder="1" applyAlignment="1">
      <alignment horizontal="center" vertical="center" wrapText="1"/>
    </xf>
    <xf numFmtId="44" fontId="1" fillId="0" borderId="1" xfId="24" applyFont="1" applyFill="1" applyBorder="1" applyAlignment="1">
      <alignment horizontal="center"/>
    </xf>
    <xf numFmtId="166" fontId="1" fillId="0" borderId="1" xfId="20" applyNumberFormat="1" applyFill="1" applyBorder="1" applyAlignment="1">
      <alignment horizontal="center"/>
    </xf>
    <xf numFmtId="166" fontId="1" fillId="0" borderId="1" xfId="21" applyNumberFormat="1" applyFill="1" applyBorder="1" applyAlignment="1">
      <alignment horizontal="center" vertical="center"/>
    </xf>
    <xf numFmtId="0" fontId="1" fillId="0" borderId="0" xfId="20" applyFill="1" applyAlignment="1">
      <alignment horizontal="center" vertical="center"/>
    </xf>
    <xf numFmtId="3" fontId="1" fillId="0" borderId="1" xfId="20" applyNumberFormat="1" applyFill="1" applyBorder="1" applyAlignment="1">
      <alignment horizontal="center" vertical="center"/>
    </xf>
    <xf numFmtId="166" fontId="1" fillId="0" borderId="1" xfId="3" applyNumberFormat="1" applyFont="1" applyFill="1" applyBorder="1" applyAlignment="1">
      <alignment horizontal="center"/>
    </xf>
    <xf numFmtId="0" fontId="0" fillId="0" borderId="1" xfId="20" applyFont="1" applyFill="1" applyBorder="1" applyAlignment="1">
      <alignment horizontal="center" vertical="center"/>
    </xf>
    <xf numFmtId="0" fontId="1" fillId="0" borderId="1" xfId="3" applyFill="1" applyBorder="1" applyAlignment="1">
      <alignment horizontal="center"/>
    </xf>
    <xf numFmtId="166" fontId="1" fillId="0" borderId="1" xfId="3" applyNumberFormat="1" applyFill="1" applyBorder="1" applyAlignment="1">
      <alignment horizontal="center"/>
    </xf>
    <xf numFmtId="0" fontId="0" fillId="0" borderId="1" xfId="3" applyFont="1" applyFill="1" applyBorder="1" applyAlignment="1">
      <alignment horizontal="center"/>
    </xf>
    <xf numFmtId="166" fontId="0" fillId="0" borderId="1" xfId="3" applyNumberFormat="1" applyFont="1" applyFill="1" applyBorder="1" applyAlignment="1">
      <alignment horizontal="center"/>
    </xf>
    <xf numFmtId="14" fontId="1" fillId="0" borderId="1" xfId="3" applyNumberFormat="1" applyFill="1" applyBorder="1" applyAlignment="1">
      <alignment horizontal="center"/>
    </xf>
    <xf numFmtId="0" fontId="0" fillId="0" borderId="0" xfId="0" applyFill="1"/>
    <xf numFmtId="0" fontId="0" fillId="0" borderId="1" xfId="0" applyFill="1" applyBorder="1"/>
    <xf numFmtId="14" fontId="0" fillId="0" borderId="1" xfId="0" applyNumberFormat="1" applyFill="1" applyBorder="1"/>
    <xf numFmtId="0" fontId="1" fillId="2" borderId="1" xfId="3" applyFill="1" applyBorder="1" applyAlignment="1">
      <alignment horizontal="center" vertical="center" wrapText="1"/>
    </xf>
    <xf numFmtId="166" fontId="9" fillId="0" borderId="1" xfId="14" applyNumberFormat="1" applyFont="1" applyBorder="1" applyAlignment="1">
      <alignment horizontal="center" vertical="center" wrapText="1"/>
    </xf>
    <xf numFmtId="44" fontId="1" fillId="0" borderId="1" xfId="32" applyFont="1" applyBorder="1" applyAlignment="1">
      <alignment horizontal="center" vertical="center"/>
    </xf>
    <xf numFmtId="166" fontId="9" fillId="2" borderId="1" xfId="21" applyNumberFormat="1" applyFont="1" applyFill="1" applyBorder="1" applyAlignment="1">
      <alignment horizontal="center" vertical="center" wrapText="1"/>
    </xf>
    <xf numFmtId="166" fontId="9" fillId="2" borderId="1" xfId="21" applyNumberFormat="1" applyFont="1" applyFill="1" applyBorder="1" applyAlignment="1">
      <alignment horizontal="center" vertical="center"/>
    </xf>
    <xf numFmtId="1" fontId="1" fillId="2" borderId="1" xfId="20" applyNumberFormat="1" applyFill="1" applyBorder="1" applyAlignment="1">
      <alignment horizontal="center" vertical="center"/>
    </xf>
    <xf numFmtId="166" fontId="1" fillId="2" borderId="1" xfId="20" applyNumberFormat="1" applyFill="1" applyBorder="1" applyAlignment="1">
      <alignment horizontal="center" vertical="center"/>
    </xf>
    <xf numFmtId="0" fontId="29" fillId="2" borderId="0" xfId="0" applyFont="1" applyFill="1"/>
    <xf numFmtId="44" fontId="1" fillId="2" borderId="1" xfId="24" applyFont="1" applyFill="1" applyBorder="1" applyAlignment="1">
      <alignment horizontal="center"/>
    </xf>
    <xf numFmtId="166" fontId="1" fillId="2" borderId="1" xfId="20" applyNumberFormat="1" applyFill="1" applyBorder="1" applyAlignment="1">
      <alignment horizontal="center"/>
    </xf>
    <xf numFmtId="0" fontId="1" fillId="2" borderId="1" xfId="20" applyFill="1" applyBorder="1" applyAlignment="1">
      <alignment horizontal="center"/>
    </xf>
    <xf numFmtId="166" fontId="1" fillId="2" borderId="1" xfId="21" applyNumberFormat="1" applyFill="1" applyBorder="1" applyAlignment="1">
      <alignment horizontal="center" vertical="center"/>
    </xf>
    <xf numFmtId="0" fontId="1" fillId="2" borderId="0" xfId="20" applyFill="1" applyAlignment="1">
      <alignment horizontal="center" vertical="center"/>
    </xf>
    <xf numFmtId="0" fontId="3" fillId="0" borderId="1" xfId="20" applyFont="1" applyBorder="1" applyAlignment="1">
      <alignment horizontal="center" vertical="center"/>
    </xf>
    <xf numFmtId="166" fontId="9" fillId="0" borderId="1" xfId="21" applyNumberFormat="1" applyFont="1" applyBorder="1" applyAlignment="1">
      <alignment horizontal="center" vertical="center"/>
    </xf>
    <xf numFmtId="44" fontId="1" fillId="0" borderId="1" xfId="24" applyFont="1" applyBorder="1" applyAlignment="1">
      <alignment horizontal="center" vertical="center"/>
    </xf>
    <xf numFmtId="44" fontId="1" fillId="0" borderId="1" xfId="24" applyFont="1" applyBorder="1" applyAlignment="1">
      <alignment horizontal="center"/>
    </xf>
    <xf numFmtId="0" fontId="1" fillId="0" borderId="0" xfId="20" applyAlignment="1">
      <alignment horizontal="center" vertical="center"/>
    </xf>
    <xf numFmtId="0" fontId="1" fillId="2" borderId="1" xfId="20" applyFill="1" applyBorder="1" applyAlignment="1">
      <alignment horizontal="center" vertical="center" wrapText="1"/>
    </xf>
    <xf numFmtId="44" fontId="0" fillId="2" borderId="1" xfId="24" applyFont="1" applyFill="1" applyBorder="1" applyAlignment="1">
      <alignment horizontal="center" vertical="center"/>
    </xf>
    <xf numFmtId="3" fontId="1" fillId="2" borderId="1" xfId="20" applyNumberFormat="1" applyFill="1" applyBorder="1" applyAlignment="1">
      <alignment horizontal="center" vertical="center"/>
    </xf>
    <xf numFmtId="168" fontId="18" fillId="2" borderId="15" xfId="15" applyFont="1" applyFill="1" applyBorder="1" applyAlignment="1">
      <alignment horizontal="center" vertical="center" wrapText="1"/>
    </xf>
    <xf numFmtId="44" fontId="0" fillId="0" borderId="1" xfId="32" applyFont="1" applyBorder="1" applyAlignment="1">
      <alignment horizontal="center" vertical="center"/>
    </xf>
    <xf numFmtId="44" fontId="0" fillId="0" borderId="1" xfId="32" applyFont="1" applyBorder="1" applyAlignment="1">
      <alignment horizontal="center"/>
    </xf>
    <xf numFmtId="44" fontId="0" fillId="6" borderId="1" xfId="32" applyFont="1" applyFill="1" applyBorder="1" applyAlignment="1">
      <alignment horizontal="center"/>
    </xf>
    <xf numFmtId="44" fontId="0" fillId="2" borderId="1" xfId="32" applyFont="1" applyFill="1" applyBorder="1" applyAlignment="1">
      <alignment horizontal="center" vertical="center"/>
    </xf>
    <xf numFmtId="166" fontId="0" fillId="2" borderId="1" xfId="14" applyNumberFormat="1" applyFont="1" applyFill="1" applyBorder="1" applyAlignment="1">
      <alignment horizontal="center" vertical="center"/>
    </xf>
    <xf numFmtId="44" fontId="0" fillId="2" borderId="1" xfId="32" applyFont="1" applyFill="1" applyBorder="1" applyAlignment="1">
      <alignment horizontal="center"/>
    </xf>
    <xf numFmtId="166" fontId="0" fillId="2" borderId="1" xfId="0" applyNumberFormat="1" applyFill="1" applyBorder="1" applyAlignment="1">
      <alignment horizontal="center"/>
    </xf>
    <xf numFmtId="0" fontId="0" fillId="2" borderId="0" xfId="0" applyFill="1"/>
    <xf numFmtId="1" fontId="1" fillId="2" borderId="1" xfId="3" applyNumberFormat="1" applyFill="1" applyBorder="1" applyAlignment="1">
      <alignment horizontal="center"/>
    </xf>
    <xf numFmtId="0" fontId="18" fillId="2" borderId="1" xfId="3" applyFont="1" applyFill="1" applyBorder="1" applyAlignment="1">
      <alignment horizontal="center" vertical="center"/>
    </xf>
    <xf numFmtId="1" fontId="0" fillId="2" borderId="0" xfId="0" applyNumberFormat="1" applyFill="1"/>
    <xf numFmtId="3" fontId="0" fillId="2" borderId="0" xfId="0" applyNumberFormat="1" applyFill="1"/>
    <xf numFmtId="0" fontId="0" fillId="2" borderId="1" xfId="0" applyFont="1" applyFill="1" applyBorder="1" applyAlignment="1">
      <alignment horizontal="center"/>
    </xf>
    <xf numFmtId="0" fontId="0" fillId="2" borderId="1" xfId="0" applyFont="1" applyFill="1" applyBorder="1" applyAlignment="1">
      <alignment horizontal="center" vertical="center"/>
    </xf>
    <xf numFmtId="166" fontId="0" fillId="2" borderId="1" xfId="0" applyNumberFormat="1" applyFont="1" applyFill="1" applyBorder="1" applyAlignment="1">
      <alignment horizontal="center" vertical="center"/>
    </xf>
    <xf numFmtId="166" fontId="0" fillId="2" borderId="1" xfId="0" applyNumberFormat="1" applyFont="1" applyFill="1" applyBorder="1" applyAlignment="1">
      <alignment horizontal="center"/>
    </xf>
    <xf numFmtId="0" fontId="0" fillId="2" borderId="0" xfId="0" applyFont="1" applyFill="1"/>
    <xf numFmtId="0" fontId="0" fillId="6" borderId="1" xfId="3" applyFont="1" applyFill="1" applyBorder="1" applyAlignment="1">
      <alignment horizontal="center" vertical="center"/>
    </xf>
    <xf numFmtId="0" fontId="1" fillId="6" borderId="1" xfId="3" applyFill="1" applyBorder="1" applyAlignment="1">
      <alignment horizontal="center" vertical="center"/>
    </xf>
    <xf numFmtId="0" fontId="1" fillId="2" borderId="0" xfId="3" applyFill="1" applyAlignment="1">
      <alignment horizontal="center" vertical="center"/>
    </xf>
    <xf numFmtId="166" fontId="9" fillId="2" borderId="1" xfId="3" applyNumberFormat="1" applyFont="1" applyFill="1" applyBorder="1" applyAlignment="1">
      <alignment horizontal="center" vertical="center"/>
    </xf>
    <xf numFmtId="14" fontId="9" fillId="2" borderId="1" xfId="3" applyNumberFormat="1" applyFont="1" applyFill="1" applyBorder="1" applyAlignment="1">
      <alignment horizontal="center" vertical="center"/>
    </xf>
    <xf numFmtId="44" fontId="1" fillId="2" borderId="1" xfId="32" applyFont="1" applyFill="1" applyBorder="1" applyAlignment="1">
      <alignment horizontal="center"/>
    </xf>
    <xf numFmtId="0" fontId="0" fillId="2" borderId="1" xfId="20" applyFont="1" applyFill="1" applyBorder="1" applyAlignment="1">
      <alignment horizontal="center" vertical="center"/>
    </xf>
    <xf numFmtId="0" fontId="30" fillId="2" borderId="1" xfId="0" applyFont="1" applyFill="1" applyBorder="1" applyAlignment="1">
      <alignment horizontal="center"/>
    </xf>
    <xf numFmtId="0" fontId="0" fillId="6" borderId="0" xfId="3" applyFont="1" applyFill="1" applyAlignment="1">
      <alignment horizontal="center" vertical="center"/>
    </xf>
    <xf numFmtId="0" fontId="1" fillId="6" borderId="0" xfId="3" applyFill="1" applyAlignment="1">
      <alignment horizontal="center" vertical="center"/>
    </xf>
    <xf numFmtId="14" fontId="1" fillId="6" borderId="0" xfId="3" applyNumberFormat="1" applyFill="1" applyAlignment="1">
      <alignment horizontal="center" vertical="center"/>
    </xf>
    <xf numFmtId="0" fontId="1" fillId="0" borderId="0" xfId="3"/>
    <xf numFmtId="166" fontId="1" fillId="0" borderId="1" xfId="20" applyNumberFormat="1" applyBorder="1" applyAlignment="1">
      <alignment horizontal="center"/>
    </xf>
    <xf numFmtId="0" fontId="0" fillId="0" borderId="1" xfId="3" applyFont="1" applyBorder="1" applyAlignment="1">
      <alignment horizontal="center"/>
    </xf>
    <xf numFmtId="166" fontId="9" fillId="0" borderId="1" xfId="3" applyNumberFormat="1" applyFont="1" applyBorder="1" applyAlignment="1">
      <alignment horizontal="center" vertical="center"/>
    </xf>
    <xf numFmtId="14" fontId="9" fillId="0" borderId="1" xfId="3" applyNumberFormat="1" applyFont="1" applyBorder="1" applyAlignment="1">
      <alignment horizontal="center" vertical="center"/>
    </xf>
    <xf numFmtId="166" fontId="0" fillId="0" borderId="1" xfId="3" applyNumberFormat="1" applyFont="1" applyBorder="1" applyAlignment="1">
      <alignment horizontal="center"/>
    </xf>
    <xf numFmtId="0" fontId="1" fillId="0" borderId="1" xfId="3" applyBorder="1"/>
    <xf numFmtId="0" fontId="0" fillId="2" borderId="0" xfId="3" applyFont="1" applyFill="1" applyAlignment="1">
      <alignment horizontal="left" vertical="center"/>
    </xf>
    <xf numFmtId="0" fontId="28" fillId="2" borderId="1" xfId="0" applyFont="1" applyFill="1" applyBorder="1" applyAlignment="1">
      <alignment horizontal="center"/>
    </xf>
    <xf numFmtId="44" fontId="1" fillId="2" borderId="1" xfId="32" applyFont="1" applyFill="1" applyBorder="1" applyAlignment="1">
      <alignment horizontal="center" vertical="center"/>
    </xf>
    <xf numFmtId="166" fontId="9" fillId="2" borderId="1" xfId="14" applyNumberFormat="1" applyFont="1" applyFill="1" applyBorder="1" applyAlignment="1">
      <alignment horizontal="center" vertical="center"/>
    </xf>
    <xf numFmtId="166" fontId="1" fillId="2" borderId="1" xfId="14" applyNumberFormat="1" applyFill="1" applyBorder="1" applyAlignment="1">
      <alignment horizontal="center" vertical="center"/>
    </xf>
    <xf numFmtId="0" fontId="0" fillId="2" borderId="0" xfId="0" applyFill="1" applyAlignment="1">
      <alignment horizontal="center" vertical="center"/>
    </xf>
    <xf numFmtId="166" fontId="0" fillId="6" borderId="1" xfId="0" applyNumberFormat="1" applyFont="1" applyFill="1" applyBorder="1" applyAlignment="1">
      <alignment horizontal="center"/>
    </xf>
    <xf numFmtId="0" fontId="0" fillId="0" borderId="1" xfId="20" applyFont="1" applyBorder="1"/>
    <xf numFmtId="0" fontId="0" fillId="0" borderId="0" xfId="0" applyFont="1"/>
    <xf numFmtId="1" fontId="14" fillId="2" borderId="1" xfId="9" applyNumberFormat="1" applyFont="1" applyFill="1" applyBorder="1" applyAlignment="1">
      <alignment horizontal="center" vertical="center"/>
    </xf>
    <xf numFmtId="14" fontId="1" fillId="2" borderId="1" xfId="20" applyNumberFormat="1" applyFill="1" applyBorder="1" applyAlignment="1">
      <alignment horizontal="center" vertical="center"/>
    </xf>
    <xf numFmtId="0" fontId="31" fillId="2" borderId="0" xfId="0" applyFont="1" applyFill="1"/>
    <xf numFmtId="0" fontId="9" fillId="2" borderId="1" xfId="20" applyFont="1" applyFill="1" applyBorder="1" applyAlignment="1">
      <alignment horizontal="center" vertical="center"/>
    </xf>
    <xf numFmtId="166" fontId="32" fillId="2" borderId="1" xfId="3" applyNumberFormat="1" applyFont="1" applyFill="1" applyBorder="1" applyAlignment="1">
      <alignment horizontal="center" vertical="center"/>
    </xf>
    <xf numFmtId="14" fontId="32" fillId="2" borderId="1" xfId="3" applyNumberFormat="1" applyFont="1" applyFill="1" applyBorder="1" applyAlignment="1">
      <alignment horizontal="center" vertical="center"/>
    </xf>
    <xf numFmtId="0" fontId="4" fillId="2" borderId="1" xfId="3" applyFont="1" applyFill="1" applyBorder="1" applyAlignment="1">
      <alignment horizontal="center"/>
    </xf>
    <xf numFmtId="0" fontId="5" fillId="2" borderId="4"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7" xfId="4" applyFont="1" applyFill="1" applyBorder="1" applyAlignment="1">
      <alignment horizontal="center" vertical="center"/>
    </xf>
    <xf numFmtId="0" fontId="5" fillId="2" borderId="0" xfId="4" applyFont="1" applyFill="1" applyAlignment="1">
      <alignment horizontal="center" vertical="center"/>
    </xf>
    <xf numFmtId="0" fontId="5" fillId="2" borderId="8"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11" xfId="4" applyFont="1" applyFill="1" applyBorder="1" applyAlignment="1">
      <alignment horizontal="center" vertical="center"/>
    </xf>
    <xf numFmtId="37" fontId="6" fillId="2" borderId="4" xfId="5" applyNumberFormat="1" applyFont="1" applyFill="1" applyBorder="1" applyAlignment="1">
      <alignment horizontal="center" vertical="center"/>
    </xf>
    <xf numFmtId="37" fontId="6" fillId="2" borderId="5" xfId="5" applyNumberFormat="1" applyFont="1" applyFill="1" applyBorder="1" applyAlignment="1">
      <alignment horizontal="center" vertical="center"/>
    </xf>
    <xf numFmtId="37" fontId="6" fillId="2" borderId="6" xfId="5" applyNumberFormat="1" applyFont="1" applyFill="1" applyBorder="1" applyAlignment="1">
      <alignment horizontal="center" vertical="center"/>
    </xf>
    <xf numFmtId="37" fontId="6" fillId="2" borderId="9" xfId="5" applyNumberFormat="1" applyFont="1" applyFill="1" applyBorder="1" applyAlignment="1">
      <alignment horizontal="center" vertical="center"/>
    </xf>
    <xf numFmtId="37" fontId="6" fillId="2" borderId="10" xfId="5" applyNumberFormat="1" applyFont="1" applyFill="1" applyBorder="1" applyAlignment="1">
      <alignment horizontal="center" vertical="center"/>
    </xf>
    <xf numFmtId="37" fontId="6" fillId="2" borderId="11" xfId="5" applyNumberFormat="1" applyFont="1" applyFill="1" applyBorder="1" applyAlignment="1">
      <alignment horizontal="center" vertical="center"/>
    </xf>
    <xf numFmtId="37" fontId="6" fillId="2" borderId="12" xfId="5" applyNumberFormat="1" applyFont="1" applyFill="1" applyBorder="1" applyAlignment="1">
      <alignment horizontal="center" vertical="center"/>
    </xf>
    <xf numFmtId="37" fontId="6" fillId="2" borderId="13" xfId="5" applyNumberFormat="1" applyFont="1" applyFill="1" applyBorder="1" applyAlignment="1">
      <alignment horizontal="center" vertical="center"/>
    </xf>
    <xf numFmtId="37" fontId="6" fillId="2" borderId="14" xfId="5" applyNumberFormat="1" applyFont="1" applyFill="1" applyBorder="1" applyAlignment="1">
      <alignment horizontal="center" vertical="center"/>
    </xf>
  </cellXfs>
  <cellStyles count="33">
    <cellStyle name="Millares [0] 2 2 2" xfId="9" xr:uid="{9B8D76D0-E4DA-4081-AAD0-FF67B7F73E4E}"/>
    <cellStyle name="Millares [0] 2 2 2 2" xfId="25" xr:uid="{FCBCF366-D112-437C-99E2-C81185E589D5}"/>
    <cellStyle name="Millares [0] 2 2 2 4" xfId="11" xr:uid="{AD4FE087-BE88-43EC-8920-3482AA937441}"/>
    <cellStyle name="Millares [0] 2 2 2 4 2" xfId="31" xr:uid="{8354A9B5-451C-414A-A744-1E8639A0B289}"/>
    <cellStyle name="Millares 2 3" xfId="13" xr:uid="{62A85400-CDDC-40B8-9D75-1A48105A893E}"/>
    <cellStyle name="Millares 2 3 2" xfId="17" xr:uid="{3349F1DF-E7FC-4AE1-AF7B-89ADD6C2A778}"/>
    <cellStyle name="Millares 5 3" xfId="16" xr:uid="{6FD82B95-25A3-47CC-A7CD-8B95AD783391}"/>
    <cellStyle name="Millares 5 3 5" xfId="23" xr:uid="{70F09D0B-0E30-4DFC-9F93-2FA4EC4A94C8}"/>
    <cellStyle name="Millares 5 3 5 4" xfId="5" xr:uid="{AD11937D-4AC3-4D01-9612-DA23F55FD642}"/>
    <cellStyle name="Millares 5 3 5 4 2" xfId="29" xr:uid="{B6232643-850A-4901-AFEE-AD40AF8CA717}"/>
    <cellStyle name="Moneda" xfId="32" builtinId="4"/>
    <cellStyle name="Moneda [0]" xfId="1" builtinId="7"/>
    <cellStyle name="Moneda 2" xfId="10" xr:uid="{3AFD6411-37B1-43A8-BF39-B2A6874A1836}"/>
    <cellStyle name="Moneda 2 2" xfId="30" xr:uid="{7F484AD3-F73C-4402-AF8A-E7A450A6CCAA}"/>
    <cellStyle name="Moneda 4" xfId="15" xr:uid="{7C2327B9-78AD-4682-9286-59B9407C404A}"/>
    <cellStyle name="Moneda 4 4" xfId="19" xr:uid="{AA421D66-F0DE-4B6E-97A3-FFEEB7369EC7}"/>
    <cellStyle name="Moneda 4 6" xfId="22" xr:uid="{6F6572A6-DEB4-4F56-B667-EFD124CF2CD8}"/>
    <cellStyle name="Moneda 4 6 4" xfId="8" xr:uid="{013440D9-A5AA-4DD4-B64A-F0919A87C483}"/>
    <cellStyle name="Moneda 5" xfId="24" xr:uid="{ECD85E13-6B70-4C0C-BA88-C435A710270F}"/>
    <cellStyle name="Moneda 5 2" xfId="27" xr:uid="{5ACD8D87-99F8-4F8A-A1A6-74FA612D9C31}"/>
    <cellStyle name="Moneda 5 4" xfId="6" xr:uid="{1B27E98E-1962-4F76-BCB2-6ADB19C459A2}"/>
    <cellStyle name="Normal" xfId="0" builtinId="0"/>
    <cellStyle name="Normal 10" xfId="7" xr:uid="{A92C13BB-7D0D-41B5-823E-6D2B8CB33F62}"/>
    <cellStyle name="Normal 2" xfId="12" xr:uid="{F046ED08-1A4B-4C22-B9CB-6375391CABDE}"/>
    <cellStyle name="Normal 4" xfId="14" xr:uid="{BD308EB2-6E52-4FB7-955F-D8F69BA06E41}"/>
    <cellStyle name="Normal 4 4" xfId="18" xr:uid="{F25903C3-17B3-4AD9-A193-2E65BBEA9319}"/>
    <cellStyle name="Normal 4 6" xfId="21" xr:uid="{B317605E-C456-4009-BBBF-373446497B5E}"/>
    <cellStyle name="Normal 4 6 2" xfId="28" xr:uid="{5C96F6E9-F60D-46A3-A700-454279B6DFD2}"/>
    <cellStyle name="Normal 4 6 4" xfId="4" xr:uid="{CF4D171F-0C6A-44A2-A7DB-AD1974756D82}"/>
    <cellStyle name="Normal 7" xfId="20" xr:uid="{BD777B63-0638-422A-A322-218FD451A7E6}"/>
    <cellStyle name="Normal 7 2" xfId="26" xr:uid="{06959E1C-17AE-44B9-B5CE-50462A8BD923}"/>
    <cellStyle name="Normal 7 4" xfId="3" xr:uid="{B7D8BBB0-E528-4846-9619-1A4A26128F83}"/>
    <cellStyle name="Porcentaje" xfId="2" builtinId="5"/>
  </cellStyles>
  <dxfs count="7">
    <dxf>
      <alignment vertical="center"/>
    </dxf>
    <dxf>
      <alignment vertical="center"/>
    </dxf>
    <dxf>
      <alignment horizontal="center"/>
    </dxf>
    <dxf>
      <alignment horizontal="center"/>
    </dxf>
    <dxf>
      <alignment wrapText="1"/>
    </dxf>
    <dxf>
      <alignment wrapText="1"/>
    </dxf>
    <dxf>
      <numFmt numFmtId="165" formatCode="_-&quot;$&quot;\ * #,##0.00_-;\-&quot;$&quot;\ * #,##0.00_-;_-&quot;$&quot;\ *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15241</xdr:colOff>
      <xdr:row>63</xdr:row>
      <xdr:rowOff>77734</xdr:rowOff>
    </xdr:from>
    <xdr:ext cx="800100" cy="765048"/>
    <xdr:pic>
      <xdr:nvPicPr>
        <xdr:cNvPr id="2" name="21 Imagen">
          <a:extLst>
            <a:ext uri="{FF2B5EF4-FFF2-40B4-BE49-F238E27FC236}">
              <a16:creationId xmlns:a16="http://schemas.microsoft.com/office/drawing/2014/main" id="{61C251D9-07C7-41E2-98CC-14FC8D0C4DD1}"/>
            </a:ext>
          </a:extLst>
        </xdr:cNvPr>
        <xdr:cNvPicPr>
          <a:picLocks noChangeAspect="1"/>
        </xdr:cNvPicPr>
      </xdr:nvPicPr>
      <xdr:blipFill>
        <a:blip xmlns:r="http://schemas.openxmlformats.org/officeDocument/2006/relationships" r:embed="rId1"/>
        <a:stretch>
          <a:fillRect/>
        </a:stretch>
      </xdr:blipFill>
      <xdr:spPr>
        <a:xfrm>
          <a:off x="15241" y="11599174"/>
          <a:ext cx="800100"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a:extLst>
            <a:ext uri="{FF2B5EF4-FFF2-40B4-BE49-F238E27FC236}">
              <a16:creationId xmlns:a16="http://schemas.microsoft.com/office/drawing/2014/main" id="{2593E24E-51C4-4859-BB37-6A6C9F78A07D}"/>
            </a:ext>
          </a:extLst>
        </xdr:cNvPr>
        <xdr:cNvSpPr>
          <a:spLocks noChangeAspect="1" noChangeArrowheads="1"/>
        </xdr:cNvSpPr>
      </xdr:nvSpPr>
      <xdr:spPr bwMode="auto">
        <a:xfrm>
          <a:off x="749481" y="85915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536.725530902775" createdVersion="7" refreshedVersion="7" minRefreshableVersion="3" recordCount="288" xr:uid="{246D8BD9-0805-4F4B-AE69-AFA4DADEA0F1}">
  <cacheSource type="worksheet">
    <worksheetSource ref="A68:BQ1048576" sheet="Contratación 2021"/>
  </cacheSource>
  <cacheFields count="69">
    <cacheField name="PLATAFORMA" numFmtId="0">
      <sharedItems containsBlank="1"/>
    </cacheField>
    <cacheField name="CONSECUTIVO" numFmtId="0">
      <sharedItems containsString="0" containsBlank="1" containsNumber="1" containsInteger="1" minValue="1" maxValue="287"/>
    </cacheField>
    <cacheField name="PROFESiONAL ENCARGADO" numFmtId="0">
      <sharedItems containsBlank="1" count="11">
        <s v="Diana Esperanza Duran Garcia "/>
        <s v="Jose Clemente Gomez Romero"/>
        <s v="Alejandra Maria Arcos "/>
        <s v="Jenny Motavita"/>
        <s v="Belisa Amparo Oviedo"/>
        <s v="Lisdaria Rojas Gamba"/>
        <s v="Sandra Osorio Padilla"/>
        <s v="Maria Isabel Valencia"/>
        <s v="Julieth Paola Camargo Barrios"/>
        <s v="Julieth Paola Camargo"/>
        <m/>
      </sharedItems>
    </cacheField>
    <cacheField name="EXPEDIENTE" numFmtId="0">
      <sharedItems containsBlank="1"/>
    </cacheField>
    <cacheField name="N°PROCESO EN SECOP" numFmtId="0">
      <sharedItems containsBlank="1" containsMixedTypes="1" containsNumber="1" containsInteger="1" minValue="101409" maxValue="141099"/>
    </cacheField>
    <cacheField name="MES" numFmtId="0">
      <sharedItems containsBlank="1" count="13">
        <s v="febrero"/>
        <s v="mayo"/>
        <s v="Octubre"/>
        <s v="noviembre"/>
        <s v="marzo"/>
        <s v="abril"/>
        <s v="junio"/>
        <s v="julio"/>
        <s v="agosto"/>
        <s v="enero"/>
        <s v="septiembre"/>
        <s v="SEPTIEMBRE "/>
        <m/>
      </sharedItems>
    </cacheField>
    <cacheField name="FECHA PUBLICACION PROCESO SECOP II-TIENDA VIRTUAL" numFmtId="0">
      <sharedItems containsNonDate="0" containsDate="1" containsString="0" containsBlank="1" minDate="2019-02-19T00:00:00" maxDate="2021-11-30T00:00:00" count="124">
        <d v="2019-02-19T00:00:00"/>
        <d v="2019-05-24T00:00:00"/>
        <d v="2019-10-30T00:00:00"/>
        <d v="2019-10-31T00:00:00"/>
        <d v="2019-11-07T00:00:00"/>
        <d v="2019-11-08T00:00:00"/>
        <d v="2019-11-12T00:00:00"/>
        <d v="2019-11-14T00:00:00"/>
        <d v="2020-02-27T00:00:00"/>
        <d v="2020-03-26T00:00:00"/>
        <d v="2020-04-23T00:00:00"/>
        <d v="2020-04-28T00:00:00"/>
        <d v="2020-06-08T00:00:00"/>
        <d v="2020-07-29T00:00:00"/>
        <d v="2020-08-31T00:00:00"/>
        <d v="2021-01-08T00:00:00"/>
        <d v="2021-01-12T00:00:00"/>
        <d v="2021-01-13T00:00:00"/>
        <d v="2021-01-14T00:00:00"/>
        <d v="2021-01-19T00:00:00"/>
        <d v="2021-01-21T00:00:00"/>
        <d v="2021-01-22T00:00:00"/>
        <d v="2021-01-23T00:00:00"/>
        <d v="2021-01-25T00:00:00"/>
        <d v="2021-01-26T00:00:00"/>
        <d v="2021-01-27T00:00:00"/>
        <d v="2021-01-28T00:00:00"/>
        <d v="2021-01-29T00:00:00"/>
        <d v="2021-02-03T00:00:00"/>
        <d v="2021-02-04T00:00:00"/>
        <d v="2021-02-08T00:00:00"/>
        <d v="2021-02-09T00:00:00"/>
        <d v="2021-02-10T00:00:00"/>
        <d v="2021-02-11T00:00:00"/>
        <d v="2021-02-12T00:00:00"/>
        <d v="2021-02-15T00:00:00"/>
        <d v="2021-02-16T00:00:00"/>
        <d v="2021-02-17T00:00:00"/>
        <d v="2021-02-18T00:00:00"/>
        <d v="2021-02-19T00:00:00"/>
        <d v="2021-02-22T00:00:00"/>
        <d v="2021-02-23T00:00:00"/>
        <d v="2021-02-24T00:00:00"/>
        <d v="2021-02-25T00:00:00"/>
        <d v="2021-02-26T00:00:00"/>
        <d v="2021-03-04T00:00:00"/>
        <d v="2021-03-10T00:00:00"/>
        <d v="2021-03-12T00:00:00"/>
        <d v="2021-03-15T00:00:00"/>
        <d v="2021-03-16T00:00:00"/>
        <d v="2021-03-17T00:00:00"/>
        <d v="2021-03-18T00:00:00"/>
        <d v="2021-03-19T00:00:00"/>
        <d v="2021-03-21T00:00:00"/>
        <d v="2021-03-23T00:00:00"/>
        <d v="2021-03-24T00:00:00"/>
        <d v="2021-03-25T00:00:00"/>
        <d v="2019-03-15T00:00:00"/>
        <d v="2021-03-26T00:00:00"/>
        <d v="2021-04-12T00:00:00"/>
        <d v="2021-04-13T00:00:00"/>
        <d v="2021-04-16T00:00:00"/>
        <d v="2021-04-21T00:00:00"/>
        <d v="2021-04-23T00:00:00"/>
        <d v="2021-04-27T00:00:00"/>
        <d v="2021-04-28T00:00:00"/>
        <d v="2021-04-29T00:00:00"/>
        <d v="2021-04-30T00:00:00"/>
        <d v="2021-05-07T00:00:00"/>
        <d v="2021-05-14T00:00:00"/>
        <d v="2021-05-19T00:00:00"/>
        <d v="2021-05-20T00:00:00"/>
        <d v="2021-05-21T00:00:00"/>
        <d v="2021-05-25T00:00:00"/>
        <d v="2021-05-27T00:00:00"/>
        <d v="2021-05-28T00:00:00"/>
        <d v="2021-05-31T00:00:00"/>
        <d v="2021-06-03T00:00:00"/>
        <d v="2021-06-09T00:00:00"/>
        <d v="2021-06-10T00:00:00"/>
        <d v="2021-06-16T00:00:00"/>
        <d v="2021-06-22T00:00:00"/>
        <d v="2021-06-23T00:00:00"/>
        <d v="2021-06-24T00:00:00"/>
        <d v="2021-07-24T00:00:00"/>
        <d v="2021-06-28T00:00:00"/>
        <d v="2021-06-29T00:00:00"/>
        <d v="2021-06-30T00:00:00"/>
        <d v="2021-07-12T00:00:00"/>
        <d v="2021-07-14T00:00:00"/>
        <d v="2021-07-22T00:00:00"/>
        <d v="2021-07-23T00:00:00"/>
        <d v="2021-07-27T00:00:00"/>
        <d v="2021-07-29T00:00:00"/>
        <d v="2021-07-30T00:00:00"/>
        <d v="2021-08-13T00:00:00"/>
        <d v="2021-08-19T00:00:00"/>
        <d v="2021-08-31T00:00:00"/>
        <d v="2021-09-20T00:00:00"/>
        <d v="2021-09-24T00:00:00"/>
        <d v="2021-09-29T00:00:00"/>
        <d v="2021-09-30T00:00:00"/>
        <d v="2021-09-23T00:00:00"/>
        <d v="2021-09-28T00:00:00"/>
        <d v="2021-09-22T00:00:00"/>
        <d v="2021-09-27T00:00:00"/>
        <d v="2021-10-22T00:00:00"/>
        <d v="2021-10-25T00:00:00"/>
        <d v="2021-10-27T00:00:00"/>
        <d v="2021-10-28T00:00:00"/>
        <d v="2021-10-29T00:00:00"/>
        <d v="2021-10-26T00:00:00"/>
        <d v="2021-10-07T00:00:00"/>
        <d v="2019-03-14T00:00:00"/>
        <d v="2020-11-27T00:00:00"/>
        <d v="2021-11-21T00:00:00"/>
        <d v="2021-11-17T00:00:00"/>
        <d v="2021-11-19T00:00:00"/>
        <d v="2021-11-24T00:00:00"/>
        <d v="2021-11-29T00:00:00"/>
        <d v="2021-11-23T00:00:00"/>
        <d v="2021-11-16T00:00:00"/>
        <m/>
        <d v="2021-08-20T00:00:00" u="1"/>
      </sharedItems>
    </cacheField>
    <cacheField name="MODALIDAD" numFmtId="0">
      <sharedItems containsBlank="1" count="5">
        <s v="Contratación Mínima Cuantía"/>
        <s v="Contratación Directa"/>
        <s v="Contratación Selección Abreviada"/>
        <s v="Contratación Licitación"/>
        <m/>
      </sharedItems>
    </cacheField>
    <cacheField name="CAUSAL" numFmtId="0">
      <sharedItems containsBlank="1"/>
    </cacheField>
    <cacheField name="AREA DE LA  NECESiDAD" numFmtId="0">
      <sharedItems containsBlank="1" count="14">
        <s v="Subdirección Administrativa y Financiera"/>
        <s v="Oficina de Comunicaciones "/>
        <m/>
        <s v="Oficina de Tecnología de la Informacion"/>
        <s v="Subdirección de Talento Humano "/>
        <s v="Secretaria General"/>
        <s v="Oficina Asesora de Planeación"/>
        <s v="Subdirección de Verificación Migratoria"/>
        <s v="Subdirección de Control Migratorio"/>
        <s v="Oficina Asesora Jurídica"/>
        <s v="Comunicaciones"/>
        <s v="Subdirección de Extranjería "/>
        <s v="Direccion General"/>
        <s v="Subdireccion de talento humano"/>
      </sharedItems>
    </cacheField>
    <cacheField name="OBJETO" numFmtId="0">
      <sharedItems containsBlank="1" longText="1"/>
    </cacheField>
    <cacheField name="CODIGO UNSCSP" numFmtId="0">
      <sharedItems containsBlank="1" containsMixedTypes="1" containsNumber="1" containsInteger="1" minValue="432117" maxValue="92121500"/>
    </cacheField>
    <cacheField name="NoMBRE DE CODIGO" numFmtId="0">
      <sharedItems containsBlank="1" longText="1"/>
    </cacheField>
    <cacheField name="VALOR PROCESO" numFmtId="0">
      <sharedItems containsBlank="1" containsMixedTypes="1" containsNumber="1" minValue="258300" maxValue="17136501957"/>
    </cacheField>
    <cacheField name="CDP" numFmtId="0">
      <sharedItems containsBlank="1" containsMixedTypes="1" containsNumber="1" containsInteger="1" minValue="9421" maxValue="53519"/>
    </cacheField>
    <cacheField name="RUBRO" numFmtId="0">
      <sharedItems containsBlank="1"/>
    </cacheField>
    <cacheField name="ETAPA" numFmtId="0">
      <sharedItems containsBlank="1" count="7">
        <s v="Celebrado"/>
        <s v="Retirado"/>
        <s v="Desierto"/>
        <s v="N/A"/>
        <s v="En Tramite"/>
        <s v="En ejecución"/>
        <m/>
      </sharedItems>
    </cacheField>
    <cacheField name="ESTADO" numFmtId="0">
      <sharedItems containsBlank="1"/>
    </cacheField>
    <cacheField name="N° DE CONTRATO CELEBRADO" numFmtId="0">
      <sharedItems containsBlank="1" containsMixedTypes="1" containsNumber="1" containsInteger="1" minValue="24" maxValue="74952"/>
    </cacheField>
    <cacheField name="MES2" numFmtId="0">
      <sharedItems containsBlank="1"/>
    </cacheField>
    <cacheField name="FECHA DE FIRMA CONTRATO" numFmtId="0">
      <sharedItems containsDate="1" containsBlank="1" containsMixedTypes="1" minDate="1899-12-30T00:00:00" maxDate="2021-12-01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9000171159"/>
    </cacheField>
    <cacheField name="DV" numFmtId="0">
      <sharedItems containsBlank="1" containsMixedTypes="1" containsNumber="1" containsInteger="1" minValue="0" maxValue="9"/>
    </cacheField>
    <cacheField name="N° RP" numFmtId="0">
      <sharedItems containsBlank="1" containsMixedTypes="1" containsNumber="1" containsInteger="1" minValue="7120" maxValue="343319"/>
    </cacheField>
    <cacheField name="FECHA RP" numFmtId="0">
      <sharedItems containsDate="1" containsBlank="1" containsMixedTypes="1" minDate="1899-12-31T00:00:00" maxDate="2021-12-01T00:00:00"/>
    </cacheField>
    <cacheField name="VALOR  2021" numFmtId="0">
      <sharedItems containsString="0" containsBlank="1" containsNumber="1" minValue="0" maxValue="13994000000"/>
    </cacheField>
    <cacheField name="VALOR VF 2022" numFmtId="0">
      <sharedItems containsBlank="1" containsMixedTypes="1" containsNumber="1" minValue="0" maxValue="5356000000"/>
    </cacheField>
    <cacheField name="VALOR VF 2023" numFmtId="0">
      <sharedItems containsBlank="1" containsMixedTypes="1" containsNumber="1" containsInteger="1" minValue="0" maxValue="5516680000"/>
    </cacheField>
    <cacheField name="VALOR VF 2024" numFmtId="0">
      <sharedItems containsBlank="1" containsMixedTypes="1" containsNumber="1" minValue="0" maxValue="3314605233"/>
    </cacheField>
    <cacheField name="VALOR TOTAL CONTRATO + VF" numFmtId="0">
      <sharedItems containsString="0" containsBlank="1" containsNumber="1" minValue="0" maxValue="17136501957"/>
    </cacheField>
    <cacheField name="GARANTIA" numFmtId="0">
      <sharedItems containsBlank="1" containsMixedTypes="1" containsNumber="1" containsInteger="1" minValue="0" maxValue="0"/>
    </cacheField>
    <cacheField name="FECHA DE EXPEDICION GARANTIA" numFmtId="0">
      <sharedItems containsDate="1" containsBlank="1" containsMixedTypes="1" minDate="1899-12-30T00:00:00" maxDate="2021-12-01T00:00:00"/>
    </cacheField>
    <cacheField name="RIESGOS" numFmtId="0">
      <sharedItems containsBlank="1" containsMixedTypes="1" containsNumber="1" containsInteger="1" minValue="0" maxValue="0"/>
    </cacheField>
    <cacheField name="FECHA DE INICIO DEL CONTRATO" numFmtId="0">
      <sharedItems containsDate="1" containsBlank="1" containsMixedTypes="1" minDate="1899-12-30T00:00:00" maxDate="2021-12-07T00:00:00"/>
    </cacheField>
    <cacheField name="FECHA DE TERMINACION DEL CONTRATO" numFmtId="0">
      <sharedItems containsNonDate="0" containsDate="1" containsString="0" containsBlank="1" minDate="1899-12-30T00:00:00" maxDate="2023-01-01T00:00:00"/>
    </cacheField>
    <cacheField name="DIAS DE EJECUCION DEL CONTRATO" numFmtId="0">
      <sharedItems containsBlank="1" containsMixedTypes="1" containsNumber="1" containsInteger="1" minValue="0" maxValue="1285"/>
    </cacheField>
    <cacheField name="NOMBRE SUPERVISOR" numFmtId="0">
      <sharedItems containsBlank="1"/>
    </cacheField>
    <cacheField name="CEDULA SUPERVISOR" numFmtId="0">
      <sharedItems containsBlank="1" containsMixedTypes="1" containsNumber="1" containsInteger="1" minValue="0" maxValue="1144031972"/>
    </cacheField>
    <cacheField name="ADICION 1 " numFmtId="0">
      <sharedItems containsBlank="1" containsMixedTypes="1" containsNumber="1" minValue="0" maxValue="587580000"/>
    </cacheField>
    <cacheField name="FECHA  DE FIRMA" numFmtId="0">
      <sharedItems containsDate="1" containsBlank="1" containsMixedTypes="1" minDate="1899-12-30T00:00:00" maxDate="2021-12-01T00:00:00"/>
    </cacheField>
    <cacheField name="ADICION 2" numFmtId="0">
      <sharedItems containsBlank="1" containsMixedTypes="1" containsNumber="1" containsInteger="1" minValue="0" maxValue="1300000000"/>
    </cacheField>
    <cacheField name="FECHADE FIRMA" numFmtId="0">
      <sharedItems containsDate="1" containsBlank="1" containsMixedTypes="1" minDate="1899-12-30T00:00:00" maxDate="2021-11-27T00:00:00"/>
    </cacheField>
    <cacheField name="ADICION 3" numFmtId="0">
      <sharedItems containsBlank="1" containsMixedTypes="1" containsNumber="1" containsInteger="1" minValue="0" maxValue="350000000"/>
    </cacheField>
    <cacheField name="FECHADE FIRMA2" numFmtId="0">
      <sharedItems containsDate="1" containsBlank="1" containsMixedTypes="1" minDate="1899-12-31T00:00:00" maxDate="2021-10-22T00:00:00"/>
    </cacheField>
    <cacheField name="ADICION 4" numFmtId="0">
      <sharedItems containsBlank="1" containsMixedTypes="1" containsNumber="1" containsInteger="1" minValue="0" maxValue="31943499"/>
    </cacheField>
    <cacheField name="FECHA DE FIRMA" numFmtId="0">
      <sharedItems containsDate="1" containsBlank="1" containsMixedTypes="1" minDate="1899-12-31T00:00:00" maxDate="2021-09-17T00:00:00"/>
    </cacheField>
    <cacheField name="ADICION 5" numFmtId="0">
      <sharedItems containsDate="1" containsBlank="1" containsMixedTypes="1" minDate="1899-12-31T00:00:00" maxDate="1900-01-10T02:27:05"/>
    </cacheField>
    <cacheField name="FECHA DE FIRMA2" numFmtId="0">
      <sharedItems containsDate="1" containsBlank="1" containsMixedTypes="1" minDate="1899-12-31T00:00:00" maxDate="2021-11-27T00:00:00"/>
    </cacheField>
    <cacheField name="LIBERACION" numFmtId="0">
      <sharedItems containsDate="1" containsBlank="1" containsMixedTypes="1" minDate="1899-12-31T00:00:00" maxDate="1899-12-30T00:00:00"/>
    </cacheField>
    <cacheField name="FECHA LIBERACION " numFmtId="0">
      <sharedItems containsDate="1" containsBlank="1" containsMixedTypes="1" minDate="1899-12-30T00:00:00" maxDate="2020-10-30T00:00:00"/>
    </cacheField>
    <cacheField name="VALOR TOTAL DEL CONTRATO CON ADICIONES VIGENCIA" numFmtId="0">
      <sharedItems containsBlank="1" containsMixedTypes="1" containsNumber="1" minValue="0" maxValue="17861501957"/>
    </cacheField>
    <cacheField name="PRORROGA 1  EN DIAS" numFmtId="0">
      <sharedItems containsDate="1" containsBlank="1" containsMixedTypes="1" minDate="1899-12-31T00:00:00" maxDate="1900-01-05T09:47:04"/>
    </cacheField>
    <cacheField name="FECHADE TERMINACION DEL CONTRATO" numFmtId="0">
      <sharedItems containsDate="1" containsString="0" containsBlank="1" containsMixedTypes="1" minDate="1899-12-31T00:00:00" maxDate="2022-07-01T00:00:00"/>
    </cacheField>
    <cacheField name="FECHA FIRMA DEL DOCUMENTO" numFmtId="0">
      <sharedItems containsDate="1" containsBlank="1" containsMixedTypes="1" minDate="1899-12-31T00:00:00" maxDate="2021-10-30T00:00:00"/>
    </cacheField>
    <cacheField name="PRORROGA 2 EN DIAS" numFmtId="0">
      <sharedItems containsDate="1" containsString="0" containsBlank="1" containsMixedTypes="1" minDate="1899-12-31T00:00:00" maxDate="1899-12-31T00:00:00"/>
    </cacheField>
    <cacheField name="FECHA DE TERMINACION DEL CONTRATO2" numFmtId="0">
      <sharedItems containsDate="1" containsString="0" containsBlank="1" containsMixedTypes="1" minDate="1899-12-31T00:00:00" maxDate="2021-12-31T00:00:00"/>
    </cacheField>
    <cacheField name="FECHA TERMINACION DEL DOCUEMNTO" numFmtId="0">
      <sharedItems containsDate="1" containsBlank="1" containsMixedTypes="1" minDate="1899-12-30T00:00:00" maxDate="2021-11-17T00:00:00"/>
    </cacheField>
    <cacheField name="PRORROGA 3 EN DIAS" numFmtId="0">
      <sharedItems containsString="0" containsBlank="1" containsNumber="1" containsInteger="1" minValue="0" maxValue="60"/>
    </cacheField>
    <cacheField name="FECHA DE TERMINACION DEL CONTRATO3" numFmtId="0">
      <sharedItems containsDate="1" containsBlank="1" containsMixedTypes="1" minDate="1899-12-31T00:00:00" maxDate="2021-07-01T00:00:00"/>
    </cacheField>
    <cacheField name="FECHA TERMINACION DEL DOCUEMNTO2" numFmtId="0">
      <sharedItems containsDate="1" containsBlank="1" containsMixedTypes="1" minDate="1899-12-30T00:00:00" maxDate="1900-11-30T00:00:00"/>
    </cacheField>
    <cacheField name="PRORROGA 4 EN DIAS" numFmtId="0">
      <sharedItems containsString="0" containsBlank="1" containsNumber="1" containsInteger="1" minValue="0" maxValue="6"/>
    </cacheField>
    <cacheField name="FECHADE FIRMA3" numFmtId="0">
      <sharedItems containsDate="1" containsBlank="1" containsMixedTypes="1" minDate="1899-12-31T00:00:00" maxDate="1899-12-31T00:00:00"/>
    </cacheField>
    <cacheField name="FECHA TERMINACION DEL CONTRATO" numFmtId="0">
      <sharedItems containsDate="1" containsBlank="1" containsMixedTypes="1" minDate="1899-12-30T00:00:00" maxDate="2022-01-01T00:00:00"/>
    </cacheField>
    <cacheField name="TIEMPO DE EJECUCION DEL CONTRATO CON LAS PRORROGAS" numFmtId="0">
      <sharedItems containsBlank="1" containsMixedTypes="1" containsNumber="1" containsInteger="1" minValue="0" maxValue="1285"/>
    </cacheField>
    <cacheField name="FECHA DE LIQUIDACION DEL CONTRATO" numFmtId="0">
      <sharedItems containsDate="1" containsString="0" containsBlank="1" containsMixedTypes="1" minDate="1899-12-31T00:00:00" maxDate="2021-07-01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s v="Secop II"/>
    <n v="98"/>
    <x v="0"/>
    <s v="20196231405000082E"/>
    <s v="MC-007-2019"/>
    <x v="0"/>
    <x v="0"/>
    <x v="0"/>
    <s v="Mínima Cuantía"/>
    <x v="0"/>
    <s v="SERVICIO DE MANTENIMIENTO PREVENTIVO Y CORRECTIVO DEL PARQUE AUTOMOTOR ASIGNADO A LA REGIONAL CARIBE."/>
    <n v="78181500"/>
    <s v="Servicios de mantenimiento y reparación de vehículos"/>
    <n v="25000000"/>
    <n v="24319"/>
    <s v="A-02-02-02-008 "/>
    <x v="0"/>
    <s v="En ejecución"/>
    <s v="AO-006-2019"/>
    <s v="marzo"/>
    <d v="2019-03-13T00:00:00"/>
    <s v="Prestación de Servicios"/>
    <s v="Regional Caribe"/>
    <s v="Cartagena"/>
    <s v="LILA MARGARITA ARTEAGA TILVE - TALLER FORD DE LA COSTA"/>
    <n v="45503049"/>
    <s v="N/A"/>
    <n v="81819"/>
    <d v="2019-03-13T00:00:00"/>
    <n v="25000000"/>
    <n v="0"/>
    <n v="0"/>
    <n v="0"/>
    <n v="25000000"/>
    <s v="No"/>
    <s v="1900/01/01"/>
    <s v="N/A"/>
    <d v="2019-03-15T00:00:00"/>
    <d v="2019-12-31T00:00:00"/>
    <n v="291"/>
    <s v="IBETH SENOVIA GUTIERREZ GUARDO"/>
    <n v="30762702"/>
    <n v="12500000"/>
    <d v="2019-07-29T00:00:00"/>
    <n v="0"/>
    <d v="1899-12-30T00:00:00"/>
    <n v="0"/>
    <d v="1899-12-30T00:00:00"/>
    <n v="0"/>
    <d v="1899-12-30T00:00:00"/>
    <n v="0"/>
    <d v="1899-12-30T00:00:00"/>
    <n v="0"/>
    <d v="1899-12-30T00:00:00"/>
    <n v="37500000"/>
    <n v="0"/>
    <d v="1899-12-30T00:00:00"/>
    <d v="1899-12-30T00:00:00"/>
    <n v="0"/>
    <d v="1899-12-30T00:00:00"/>
    <d v="1899-12-30T00:00:00"/>
    <n v="0"/>
    <d v="1899-12-30T00:00:00"/>
    <d v="1899-12-30T00:00:00"/>
    <n v="0"/>
    <d v="1899-12-30T00:00:00"/>
    <d v="1899-12-30T00:00:00"/>
    <n v="291"/>
    <m/>
  </r>
  <r>
    <s v="Secop I"/>
    <n v="221"/>
    <x v="1"/>
    <s v="20196231405000069E"/>
    <s v="PCD-074-2019"/>
    <x v="1"/>
    <x v="1"/>
    <x v="1"/>
    <s v="Interadministrativo"/>
    <x v="1"/>
    <s v="CONTRATAR EL SERVICIO DE UN CENTRO DE CONTACTO CIUDADANo MEDIANTE LA MODALIDAD DE OUTSOURCING QUE CUBRA LOS CANALES DE COMUNICACIÓN TELEFÓNICA PRESENCIAL Y VIRTUAL ESTABLECIDOS POR LA UNIDAD ADMINISTRATIVA ESPECIAL MIGRACIÓN COLOMBIA –UAEMC"/>
    <s v="811118 831115 432315"/>
    <s v="comunicaciones telefonicas locales y de larga distancia"/>
    <n v="4153502640"/>
    <n v="27319"/>
    <s v="C-1199-1002-10-0-1199001-02 "/>
    <x v="0"/>
    <s v="En ejecución"/>
    <s v="CO-092-2019"/>
    <s v="junio"/>
    <d v="2019-06-25T00:00:00"/>
    <s v="Interadministrativo"/>
    <s v="Nivel Central"/>
    <s v="Bogotá D.C."/>
    <s v="EMTELCO SAS"/>
    <n v="800237456"/>
    <n v="5"/>
    <s v="181919 VF 1019"/>
    <d v="2019-06-25T00:00:00"/>
    <n v="1038375660"/>
    <n v="2076751320"/>
    <n v="1038375660"/>
    <n v="0"/>
    <n v="4153502640"/>
    <s v="Si "/>
    <d v="2019-06-26T00:00:00"/>
    <s v="45 CUMPLIM+ CALIDAD DL SERVICIO"/>
    <d v="2019-07-01T00:00:00"/>
    <d v="2021-06-30T00:00:00"/>
    <n v="730"/>
    <s v="DANIEL FRANCISCO GARNICA ROJAS"/>
    <n v="79956678"/>
    <n v="0"/>
    <d v="1899-12-30T00:00:00"/>
    <n v="1300000000"/>
    <d v="2021-04-27T00:00:00"/>
    <n v="0"/>
    <d v="1899-12-30T00:00:00"/>
    <n v="0"/>
    <d v="1899-12-30T00:00:00"/>
    <n v="0"/>
    <d v="1899-12-30T00:00:00"/>
    <n v="0"/>
    <d v="1899-12-30T00:00:00"/>
    <n v="1038375660"/>
    <n v="0"/>
    <d v="1899-12-30T00:00:00"/>
    <d v="1899-12-30T00:00:00"/>
    <n v="0"/>
    <d v="1899-12-30T00:00:00"/>
    <d v="1899-12-30T00:00:00"/>
    <n v="0"/>
    <d v="1899-12-30T00:00:00"/>
    <d v="1899-12-30T00:00:00"/>
    <n v="0"/>
    <d v="1899-12-30T00:00:00"/>
    <d v="1899-12-30T00:00:00"/>
    <n v="730"/>
    <m/>
  </r>
  <r>
    <s v="Secop I "/>
    <n v="82"/>
    <x v="0"/>
    <s v="20196231401000009E"/>
    <s v="PCD-101-2019"/>
    <x v="2"/>
    <x v="2"/>
    <x v="1"/>
    <s v="Arrendamiento"/>
    <x v="0"/>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1307378"/>
    <n v="377253905"/>
    <n v="396116600"/>
    <n v="241614681"/>
    <n v="1046292564"/>
    <s v="No"/>
    <d v="1899-12-31T00:00:00"/>
    <s v="N/A"/>
    <d v="2019-12-01T00:00:00"/>
    <d v="2022-07-31T00:00:00"/>
    <n v="973"/>
    <s v="JIMMY ENRIQUE GAITAN ORTIZ"/>
    <n v="79537863"/>
    <n v="250459"/>
    <d v="2020-12-11T00:00:00"/>
    <n v="2755049"/>
    <d v="2021-01-19T00:00:00"/>
    <m/>
    <m/>
    <m/>
    <m/>
    <m/>
    <m/>
    <n v="1579432"/>
    <d v="2021-11-30T00:00:00"/>
    <n v="1047718640"/>
    <m/>
    <m/>
    <m/>
    <m/>
    <m/>
    <m/>
    <m/>
    <m/>
    <m/>
    <m/>
    <m/>
    <m/>
    <n v="973"/>
    <m/>
  </r>
  <r>
    <s v="Secop I"/>
    <n v="83"/>
    <x v="0"/>
    <s v="20196231401000007E"/>
    <s v="PCD-105-2019"/>
    <x v="2"/>
    <x v="3"/>
    <x v="1"/>
    <s v="Arrendamiento"/>
    <x v="0"/>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34461743"/>
    <n v="1620264003"/>
    <n v="1701277201"/>
    <n v="1037708497"/>
    <n v="4493711444"/>
    <s v="No"/>
    <d v="1899-12-31T00:00:00"/>
    <s v="N/A"/>
    <d v="2019-12-01T00:00:00"/>
    <d v="2022-07-31T00:00:00"/>
    <n v="973"/>
    <s v="JIMMY ENRIQUE GAITAN ORTIZ"/>
    <n v="79537863"/>
    <n v="1075694"/>
    <d v="2020-12-11T00:00:00"/>
    <n v="11832634"/>
    <d v="2021-01-19T00:00:00"/>
    <n v="5306496"/>
    <d v="2021-08-31T00:00:00"/>
    <m/>
    <m/>
    <m/>
    <m/>
    <n v="6783535"/>
    <d v="2021-11-29T00:00:00"/>
    <n v="4505142733"/>
    <m/>
    <m/>
    <m/>
    <m/>
    <m/>
    <m/>
    <m/>
    <m/>
    <m/>
    <m/>
    <m/>
    <m/>
    <n v="973"/>
    <m/>
  </r>
  <r>
    <s v="Secop I"/>
    <n v="78"/>
    <x v="1"/>
    <s v="20196231401000008E"/>
    <s v="PCD-107-2019"/>
    <x v="2"/>
    <x v="3"/>
    <x v="1"/>
    <s v="Arrendamiento"/>
    <x v="0"/>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s v="noviembre"/>
    <d v="2019-11-22T00:00:00"/>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2021-03-15T00:00:00"/>
    <n v="496292"/>
    <d v="2021-03-15T00:00:00"/>
    <n v="82819492"/>
    <n v="0"/>
    <d v="1899-12-30T00:00:00"/>
    <d v="1899-12-30T00:00:00"/>
    <n v="0"/>
    <d v="1899-12-30T00:00:00"/>
    <d v="1899-12-30T00:00:00"/>
    <n v="0"/>
    <d v="1899-12-30T00:00:00"/>
    <d v="1899-12-30T00:00:00"/>
    <n v="0"/>
    <d v="1899-12-30T00:00:00"/>
    <d v="1899-12-30T00:00:00"/>
    <n v="1285"/>
    <m/>
  </r>
  <r>
    <s v="Secop I"/>
    <n v="77"/>
    <x v="1"/>
    <s v="20196231401000010E"/>
    <s v="PCD-110-2019"/>
    <x v="3"/>
    <x v="4"/>
    <x v="1"/>
    <s v="Arrendamiento"/>
    <x v="0"/>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s v="noviembre"/>
    <d v="2019-11-14T00:00:00"/>
    <s v="Arrendamiento"/>
    <s v="Regional  Antioquia"/>
    <s v="Turbo"/>
    <s v="LINDA MERY GRACIANY DE ESCOBAR"/>
    <n v="32529734"/>
    <s v="N/A"/>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2021-03-11T00:00:00"/>
    <n v="230916"/>
    <d v="2021-03-11T00:00:00"/>
    <n v="38501064"/>
    <n v="0"/>
    <d v="1899-12-30T00:00:00"/>
    <d v="1899-12-30T00:00:00"/>
    <n v="0"/>
    <d v="1899-12-30T00:00:00"/>
    <d v="1899-12-30T00:00:00"/>
    <n v="0"/>
    <d v="1899-12-30T00:00:00"/>
    <d v="1899-12-30T00:00:00"/>
    <n v="0"/>
    <d v="1899-12-30T00:00:00"/>
    <d v="1899-12-30T00:00:00"/>
    <n v="1141"/>
    <m/>
  </r>
  <r>
    <s v="Secop I"/>
    <n v="70"/>
    <x v="1"/>
    <s v="20196231401000011E"/>
    <s v="PCD-111-2019"/>
    <x v="3"/>
    <x v="4"/>
    <x v="1"/>
    <s v="Arrendamiento"/>
    <x v="0"/>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s v="noviembre"/>
    <d v="2019-11-27T00:00:00"/>
    <s v="Arrendamiento"/>
    <s v="Regional Orinoquia"/>
    <s v="Yopal"/>
    <s v="LUZ MIRIAM GARZON RIOS"/>
    <n v="47435281"/>
    <s v="N/A"/>
    <s v="343719 VF 4219"/>
    <d v="2019-11-27T00:00:00"/>
    <n v="3701490"/>
    <n v="0"/>
    <n v="0"/>
    <n v="0"/>
    <n v="3701490"/>
    <s v="No"/>
    <d v="1899-12-31T00:00:00"/>
    <s v="N/A"/>
    <d v="2019-12-01T00:00:00"/>
    <d v="2020-12-31T00:00:00"/>
    <n v="396"/>
    <s v="ALVARO CASTRO RUGELES"/>
    <n v="86056900"/>
    <n v="56148"/>
    <d v="2020-02-06T00:00:00"/>
    <n v="3851065"/>
    <d v="2020-12-29T00:00:00"/>
    <n v="0"/>
    <d v="1899-12-30T00:00:00"/>
    <n v="0"/>
    <d v="1899-12-30T00:00:00"/>
    <n v="0"/>
    <d v="1899-12-30T00:00:00"/>
    <n v="149575"/>
    <d v="2021-03-23T00:00:00"/>
    <n v="11572084"/>
    <n v="151"/>
    <d v="2021-05-31T00:00:00"/>
    <d v="2020-12-29T00:00:00"/>
    <n v="30"/>
    <d v="2021-06-30T00:00:00"/>
    <d v="2021-03-23T00:00:00"/>
    <n v="0"/>
    <d v="1899-12-30T00:00:00"/>
    <d v="1899-12-30T00:00:00"/>
    <n v="0"/>
    <d v="1899-12-30T00:00:00"/>
    <d v="1899-12-30T00:00:00"/>
    <n v="5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n v="0"/>
    <n v="0"/>
    <n v="24081809"/>
    <s v="No"/>
    <d v="1899-12-30T00:00:00"/>
    <s v="N/A"/>
    <d v="2019-11-15T00:00:00"/>
    <d v="2020-12-31T00:00:00"/>
    <n v="412"/>
    <s v="LUIS GUILLERMO CABAS GARCIA"/>
    <n v="10137087"/>
    <n v="0"/>
    <d v="1899-12-30T00:00:00"/>
    <n v="0"/>
    <d v="1899-12-30T00:00:00"/>
    <n v="0"/>
    <d v="1899-12-30T00:00:00"/>
    <n v="0"/>
    <d v="1899-12-30T00:00:00"/>
    <n v="0"/>
    <d v="1899-12-30T00:00:00"/>
    <n v="0"/>
    <d v="1899-12-30T00:00:00"/>
    <n v="24081809"/>
    <n v="0"/>
    <d v="1899-12-30T00:00:00"/>
    <d v="1899-12-30T00:00:00"/>
    <n v="0"/>
    <d v="1899-12-30T00:00:00"/>
    <d v="1899-12-30T00:00:00"/>
    <n v="0"/>
    <d v="1899-12-30T00:00:00"/>
    <d v="1899-12-30T00:00:00"/>
    <n v="0"/>
    <d v="1899-12-30T00:00:00"/>
    <d v="1899-12-30T00:00:00"/>
    <n v="412"/>
    <m/>
  </r>
  <r>
    <s v="Secop I"/>
    <n v="72"/>
    <x v="3"/>
    <s v="20196231401000021E"/>
    <s v="PCD-109-2019"/>
    <x v="3"/>
    <x v="5"/>
    <x v="1"/>
    <s v="Arrendamiento"/>
    <x v="0"/>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s v="noviembre"/>
    <d v="2019-11-27T00:00:00"/>
    <s v="Arrendamiento"/>
    <s v="Regional Nariño"/>
    <s v="Pasto."/>
    <s v="PARMENEDIS IBARRA CORDOBA "/>
    <n v="98324134"/>
    <s v="N/A"/>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2021-03-24T00:00:00"/>
    <n v="72060"/>
    <d v="2021-03-24T00:00:00"/>
    <n v="32752723"/>
    <n v="0"/>
    <d v="1899-12-30T00:00:00"/>
    <d v="1899-12-30T00:00:00"/>
    <n v="0"/>
    <d v="1899-12-30T00:00:00"/>
    <d v="1899-12-30T00:00:00"/>
    <n v="0"/>
    <d v="1899-12-30T00:00:00"/>
    <d v="1899-12-30T00:00:00"/>
    <n v="0"/>
    <d v="1899-12-30T00:00:00"/>
    <d v="1899-12-30T00:00:00"/>
    <n v="977"/>
    <m/>
  </r>
  <r>
    <s v="Secop II"/>
    <n v="75"/>
    <x v="2"/>
    <s v="20196231401000012E"/>
    <s v="PCD-114-2019"/>
    <x v="3"/>
    <x v="5"/>
    <x v="1"/>
    <s v="Arrendamiento"/>
    <x v="0"/>
    <s v="Contratar el arrendamiento de nueve (09) cupos de parqueadero del establecimiento de comercio PARQUEADERO AGA, el cual se encuentra ubicado en la calle 22 No 10-45 de la ciudad de Pereira Risaralda, para el parque automotor asignado a la sede de la Regional Eje Cafetero."/>
    <n v="80131500"/>
    <s v="Servicios de Gestión, Servicios Profesionales de Empresa y Servicios Administrativos"/>
    <n v="24081809"/>
    <n v="51119"/>
    <s v="A-02-02-02-007"/>
    <x v="0"/>
    <s v="En ejecución"/>
    <s v="CO-129-2019"/>
    <s v="noviembre"/>
    <d v="2019-11-15T00:00:00"/>
    <s v="Arrendamiento"/>
    <s v="Regional Eje Cafetero"/>
    <s v="Pereira"/>
    <s v="JUAN CARLOS GIRALDO RESTREPO"/>
    <n v="10105215"/>
    <s v="N/A"/>
    <s v="322919-1519"/>
    <d v="2019-11-15T00:00:00"/>
    <n v="1913153"/>
    <n v="22168656"/>
    <m/>
    <m/>
    <n v="24081809"/>
    <s v="No"/>
    <d v="1899-12-30T00:00:00"/>
    <s v="N/A"/>
    <d v="2019-11-15T00:00:00"/>
    <d v="2020-12-31T00:00:00"/>
    <n v="412"/>
    <s v="LUIS GUILLERMO CABAS GARCIA"/>
    <n v="10137087"/>
    <n v="0"/>
    <d v="1899-12-30T00:00:00"/>
    <n v="0"/>
    <d v="1899-12-30T00:00:00"/>
    <n v="0"/>
    <d v="1899-12-30T00:00:00"/>
    <n v="0"/>
    <d v="1899-12-30T00:00:00"/>
    <n v="0"/>
    <d v="1899-12-30T00:00:00"/>
    <n v="703078"/>
    <d v="2021-04-22T00:00:00"/>
    <n v="23378731"/>
    <n v="0"/>
    <d v="1899-12-30T00:00:00"/>
    <d v="1899-12-30T00:00:00"/>
    <n v="0"/>
    <d v="1899-12-30T00:00:00"/>
    <d v="1899-12-30T00:00:00"/>
    <n v="0"/>
    <d v="1899-12-30T00:00:00"/>
    <d v="1899-12-30T00:00:00"/>
    <n v="0"/>
    <d v="1899-12-30T00:00:00"/>
    <d v="1899-12-30T00:00:00"/>
    <n v="412"/>
    <m/>
  </r>
  <r>
    <s v="Secop II"/>
    <n v="80"/>
    <x v="2"/>
    <s v="20196231401000014E"/>
    <s v="PCD-119-2019"/>
    <x v="3"/>
    <x v="6"/>
    <x v="1"/>
    <s v="Arrendamiento"/>
    <x v="0"/>
    <s v="Contratar el arrendamiento de un local comercial en el departamento de Magdalena, en la ciudad de Santa Marta, para el funcionamiento del Centro Facilitador de Servicios Migratorios de la UAEMC, en la Ciudad de Santa Marta.  Ubicado en la Avenida del Ferrocarril calle 19# 8 - 68, esquina| Barrio Centro."/>
    <n v="80131500"/>
    <s v="Servicios de Gestión, Servicios Profesionales de Empresa y Servicios Administrativos"/>
    <n v="397599310"/>
    <n v="52919"/>
    <s v="A-02-02-02-007"/>
    <x v="0"/>
    <s v="En ejecución"/>
    <s v="CO-128-2019"/>
    <s v="noviembre"/>
    <d v="2019-11-15T00:00:00"/>
    <s v="Arrendamiento"/>
    <s v="Regional Caribe"/>
    <s v="Santa Marta"/>
    <s v="FRANCISCO GUTIERREZ CABARIQUE"/>
    <n v="7470860"/>
    <s v="N/A"/>
    <s v="323019-1619"/>
    <d v="2019-11-15T00:00:00"/>
    <n v="16163710"/>
    <n v="144000000"/>
    <n v="148320000"/>
    <n v="89115600"/>
    <n v="397599310"/>
    <s v="No"/>
    <d v="1899-12-30T00:00:00"/>
    <s v="N/A"/>
    <d v="2019-11-15T00:00:00"/>
    <d v="2022-07-31T00:00:00"/>
    <n v="989"/>
    <s v="SANDRO EDUARDO MURCIA ALFONSO"/>
    <n v="7314404"/>
    <n v="0"/>
    <d v="1899-12-30T00:00:00"/>
    <n v="0"/>
    <d v="1899-12-30T00:00:00"/>
    <n v="0"/>
    <d v="1899-12-30T00:00:00"/>
    <n v="0"/>
    <d v="1899-12-30T00:00:00"/>
    <n v="0"/>
    <d v="1899-12-30T00:00:00"/>
    <n v="0"/>
    <d v="1899-12-30T00:00:00"/>
    <n v="397599310"/>
    <n v="0"/>
    <d v="1899-12-30T00:00:00"/>
    <d v="1899-12-30T00:00:00"/>
    <n v="0"/>
    <d v="1899-12-30T00:00:00"/>
    <d v="1899-12-30T00:00:00"/>
    <n v="0"/>
    <d v="1899-12-30T00:00:00"/>
    <d v="1899-12-30T00:00:00"/>
    <n v="0"/>
    <d v="1899-12-30T00:00:00"/>
    <d v="1899-12-30T00:00:00"/>
    <n v="989"/>
    <m/>
  </r>
  <r>
    <s v="Secop II"/>
    <n v="85"/>
    <x v="2"/>
    <s v="20196231401000013E"/>
    <s v="PCD-118-2019"/>
    <x v="3"/>
    <x v="6"/>
    <x v="1"/>
    <s v="Arrendamiento"/>
    <x v="0"/>
    <s v="Contratar el arrendamiento de cupos de parqueadero ubicados en la calle 14ª No. 3-97 Rioacha, denominado GESTION Y SOLUCIONES DEL CARIBE S.A.S para el parque automotor del Centro Facilitador de Servicios Migratorios ubicado en la ciudad de Riohacha, perteneciente a la Regional Guajira. "/>
    <n v="80131500"/>
    <s v="Servicios de Gestión, Servicios Profesionales de Empresa y Servicios Administrativos"/>
    <n v="20887683"/>
    <n v="52319"/>
    <s v="A-02-02-02-007"/>
    <x v="0"/>
    <s v="En ejecución"/>
    <s v="CO-141-2019"/>
    <s v="noviembre"/>
    <d v="2019-11-26T00:00:00"/>
    <s v="Arrendamiento"/>
    <s v="Regional Guajira"/>
    <s v="Riohacha"/>
    <s v="GESTION Y SOLUCIONES DEL CARIBE S.A.S"/>
    <n v="900568989"/>
    <n v="1"/>
    <s v="342919-3419"/>
    <d v="2019-11-27T00:00:00"/>
    <n v="619080"/>
    <n v="7651824"/>
    <n v="7881384"/>
    <n v="4735395"/>
    <n v="20887683"/>
    <s v="No"/>
    <d v="1899-12-30T00:00:00"/>
    <s v="N/A"/>
    <d v="2019-11-26T00:00:00"/>
    <d v="2022-07-30T00:00:00"/>
    <n v="977"/>
    <s v="LEONIDAS ALBERTO PONCE CALVO"/>
    <n v="12724487"/>
    <n v="0"/>
    <d v="1899-12-30T00:00:00"/>
    <n v="0"/>
    <d v="1899-12-30T00:00:00"/>
    <n v="0"/>
    <d v="1899-12-30T00:00:00"/>
    <n v="0"/>
    <d v="1899-12-30T00:00:00"/>
    <n v="0"/>
    <d v="1899-12-30T00:00:00"/>
    <n v="324516"/>
    <d v="2021-03-23T00:00:00"/>
    <n v="20563167"/>
    <n v="0"/>
    <d v="1899-12-30T00:00:00"/>
    <d v="1899-12-30T00:00:00"/>
    <n v="0"/>
    <d v="1899-12-30T00:00:00"/>
    <d v="1899-12-30T00:00:00"/>
    <n v="0"/>
    <d v="1899-12-30T00:00:00"/>
    <d v="1899-12-30T00:00:00"/>
    <n v="0"/>
    <d v="1899-12-30T00:00:00"/>
    <d v="1899-12-30T00:00:00"/>
    <n v="977"/>
    <m/>
  </r>
  <r>
    <s v="Secop I"/>
    <n v="271"/>
    <x v="4"/>
    <s v="20196231401000024E"/>
    <s v="PCD-121-2019"/>
    <x v="3"/>
    <x v="7"/>
    <x v="1"/>
    <s v="Arrendamiento"/>
    <x v="2"/>
    <s v="ARRIENDO PARA LA SEDE DEL PUESTO DE CONTROL MIGRATORIO EN EL MUNCIPIO DE PUERTO SANTANDER "/>
    <s v="80131502;"/>
    <s v="Alquiler y arrendamiento de propiedades o edificaciones."/>
    <n v="25033583.300220799"/>
    <n v="53519"/>
    <s v="A-02-02-02-007"/>
    <x v="0"/>
    <s v="En ejecución"/>
    <s v="CO-138-2019"/>
    <s v="noviembre"/>
    <d v="2019-11-26T00:00:00"/>
    <s v="Arrendamiento"/>
    <s v="Regional Oriente"/>
    <s v="Puerto Santander "/>
    <s v="MARANYELY VEGA MENOZA"/>
    <n v="37160055"/>
    <s v="N/A"/>
    <s v="338919-3219"/>
    <d v="2019-11-26T00:00:00"/>
    <n v="24716000"/>
    <n v="0"/>
    <n v="0"/>
    <n v="0"/>
    <n v="24716000"/>
    <s v="No"/>
    <s v="N/A"/>
    <s v="N/A"/>
    <d v="2019-12-01T00:00:00"/>
    <d v="2020-12-30T00:00:00"/>
    <n v="395"/>
    <s v="SERGIO ANDRES BLANCO SUAREZ"/>
    <n v="88264550"/>
    <n v="0"/>
    <d v="1899-12-30T00:00:00"/>
    <n v="0"/>
    <d v="1899-12-30T00:00:00"/>
    <n v="0"/>
    <d v="1899-12-30T00:00:00"/>
    <n v="0"/>
    <d v="1899-12-30T00:00:00"/>
    <n v="0"/>
    <d v="1899-12-30T00:00:00"/>
    <n v="473098"/>
    <d v="2021-03-12T00:00:00"/>
    <n v="24242902"/>
    <n v="0"/>
    <d v="1899-12-30T00:00:00"/>
    <d v="1899-12-30T00:00:00"/>
    <n v="0"/>
    <d v="1899-12-30T00:00:00"/>
    <d v="1899-12-30T00:00:00"/>
    <n v="0"/>
    <d v="1899-12-30T00:00:00"/>
    <d v="1899-12-30T00:00:00"/>
    <n v="0"/>
    <d v="1899-12-30T00:00:00"/>
    <d v="1899-12-30T00:00:00"/>
    <n v="395"/>
    <m/>
  </r>
  <r>
    <s v="Secop I"/>
    <n v="73"/>
    <x v="3"/>
    <s v="20196231401000019E"/>
    <s v="PCD-116-2019"/>
    <x v="3"/>
    <x v="7"/>
    <x v="1"/>
    <s v="Arrendamiento"/>
    <x v="0"/>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s v="noviembre"/>
    <d v="2019-11-26T00:00:00"/>
    <s v="Arrendamiento"/>
    <s v="Regional  Antioquia"/>
    <s v="Bahía Solano"/>
    <s v="AYDA ABADIA PINO  "/>
    <n v="22396384"/>
    <s v="N/A"/>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2021-03-23T00:00:00"/>
    <n v="81146"/>
    <d v="2021-03-23T00:00:00"/>
    <n v="1116438"/>
    <n v="0"/>
    <d v="1899-12-30T00:00:00"/>
    <d v="1899-12-30T00:00:00"/>
    <n v="0"/>
    <d v="1899-12-30T00:00:00"/>
    <d v="1899-12-30T00:00:00"/>
    <n v="0"/>
    <d v="1899-12-30T00:00:00"/>
    <d v="1899-12-30T00:00:00"/>
    <n v="0"/>
    <d v="1899-12-30T00:00:00"/>
    <d v="1899-12-30T00:00:00"/>
    <n v="976"/>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m/>
    <n v="0"/>
    <n v="0"/>
    <n v="409978800"/>
    <s v="Si "/>
    <d v="2020-05-15T00:00:00"/>
    <s v="41 CUMPLIM+ PAGO D SALARIOS_PRESTAC SOC LEGALES"/>
    <d v="2020-05-15T00:00:00"/>
    <d v="2020-12-31T00:00:00"/>
    <n v="230"/>
    <s v=" REYES ORLANDO "/>
    <n v="79820029"/>
    <n v="109729080"/>
    <d v="2020-12-30T00:00:00"/>
    <n v="73152720"/>
    <d v="2021-06-18T00:00:00"/>
    <n v="0"/>
    <d v="1899-12-30T00:00:00"/>
    <n v="0"/>
    <d v="1899-12-30T00:00:00"/>
    <n v="0"/>
    <d v="1899-12-30T00:00:00"/>
    <n v="26918488.640000001"/>
    <d v="2020-10-29T00:00:00"/>
    <n v="565942111.36000001"/>
    <n v="181"/>
    <d v="2021-06-30T00:00:00"/>
    <d v="2020-12-30T00:00:00"/>
    <n v="123"/>
    <d v="2021-10-31T00:00:00"/>
    <d v="2021-06-18T00:00:00"/>
    <n v="0"/>
    <d v="1899-12-30T00:00:00"/>
    <d v="1899-12-30T00:00:00"/>
    <n v="0"/>
    <d v="1899-12-30T00:00:00"/>
    <d v="1899-12-30T00:00:00"/>
    <n v="534"/>
    <m/>
  </r>
  <r>
    <s v="Tienda Virtual "/>
    <n v="86"/>
    <x v="0"/>
    <s v="20206231410000030E"/>
    <s v="Evento No.82427"/>
    <x v="4"/>
    <x v="9"/>
    <x v="2"/>
    <s v="Acuerdo Marco de Precios "/>
    <x v="4"/>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C 46894-2020"/>
    <s v="abril"/>
    <d v="2020-04-03T00:00:00"/>
    <s v="Orden de Compra "/>
    <s v="Nivel Central"/>
    <s v="Bogotá D.C."/>
    <s v="UNION TEMPORAL HERMANOS BLANCO"/>
    <n v="901349538"/>
    <s v="N/A"/>
    <n v="105320"/>
    <d v="2020-04-03T00:00:00"/>
    <n v="5940480"/>
    <n v="0"/>
    <n v="0"/>
    <n v="0"/>
    <n v="594048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5940480"/>
    <n v="0"/>
    <d v="1899-12-30T00:00:00"/>
    <d v="1899-12-30T00:00:00"/>
    <n v="0"/>
    <d v="1899-12-30T00:00:00"/>
    <d v="1899-12-30T00:00:00"/>
    <n v="0"/>
    <d v="1899-12-30T00:00:00"/>
    <d v="1899-12-30T00:00:00"/>
    <n v="0"/>
    <d v="1899-12-30T00:00:00"/>
    <d v="1899-12-30T00:00:00"/>
    <n v="61"/>
    <m/>
  </r>
  <r>
    <s v="Tienda Virtual "/>
    <n v="86"/>
    <x v="0"/>
    <s v="20206231410000029E"/>
    <s v="Eventos No.82422"/>
    <x v="4"/>
    <x v="9"/>
    <x v="2"/>
    <s v="Acuerdo Marco de Precios "/>
    <x v="4"/>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C 46893-2020"/>
    <s v="abril"/>
    <d v="2020-04-03T00:00:00"/>
    <s v="Orden de Compra "/>
    <s v="Nivel Central"/>
    <s v="Bogotá D.C."/>
    <s v="UNION TEMPORAL HERMANOS BLANCO"/>
    <n v="901349538"/>
    <s v="N/A"/>
    <n v="105220"/>
    <d v="2020-04-03T00:00:00"/>
    <n v="6418860"/>
    <n v="0"/>
    <n v="0"/>
    <n v="0"/>
    <n v="641886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6418860"/>
    <n v="0"/>
    <d v="1899-12-30T00:00:00"/>
    <d v="1899-12-30T00:00:00"/>
    <n v="0"/>
    <d v="1899-12-30T00:00:00"/>
    <d v="1899-12-30T00:00:00"/>
    <n v="0"/>
    <d v="1899-12-30T00:00:00"/>
    <d v="1899-12-30T00:00:00"/>
    <n v="0"/>
    <d v="1899-12-30T00:00:00"/>
    <d v="1899-12-30T00:00:00"/>
    <n v="61"/>
    <m/>
  </r>
  <r>
    <s v="Tienda Virtual "/>
    <n v="86"/>
    <x v="0"/>
    <s v=" 20206231410000028E"/>
    <s v="Eventos No.82420"/>
    <x v="4"/>
    <x v="9"/>
    <x v="2"/>
    <s v="Acuerdo Marco de Precios "/>
    <x v="4"/>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C 46891-2020"/>
    <s v="abril"/>
    <d v="2020-04-03T00:00:00"/>
    <s v="Orden de Compra "/>
    <s v="Nivel Central"/>
    <s v="Bogotá D.C."/>
    <s v="UNION TEMPORAL HERMANOS BLANCO"/>
    <n v="901349538"/>
    <s v="N/A"/>
    <n v="105120"/>
    <d v="2020-04-03T00:00:00"/>
    <n v="26275200"/>
    <n v="0"/>
    <n v="0"/>
    <n v="0"/>
    <n v="26275200"/>
    <s v="Si "/>
    <d v="2020-04-08T00:00:00"/>
    <s v="45 CUMPLIM+ CALIDAD DL SERVICIO"/>
    <d v="2020-04-03T00:00:00"/>
    <d v="2020-06-03T00:00:00"/>
    <n v="61"/>
    <s v="TOCANCIPA PARDO ORLANDO"/>
    <n v="79292555"/>
    <n v="0"/>
    <d v="1899-12-30T00:00:00"/>
    <n v="0"/>
    <d v="1899-12-30T00:00:00"/>
    <n v="0"/>
    <d v="1899-12-30T00:00:00"/>
    <n v="0"/>
    <d v="1899-12-30T00:00:00"/>
    <n v="0"/>
    <d v="1899-12-30T00:00:00"/>
    <n v="0"/>
    <d v="1899-12-30T00:00:00"/>
    <n v="26275200"/>
    <n v="0"/>
    <d v="1899-12-30T00:00:00"/>
    <d v="1899-12-30T00:00:00"/>
    <n v="0"/>
    <d v="1899-12-30T00:00:00"/>
    <d v="1899-12-30T00:00:00"/>
    <n v="0"/>
    <d v="1899-12-30T00:00:00"/>
    <d v="1899-12-30T00:00:00"/>
    <n v="0"/>
    <d v="1899-12-30T00:00:00"/>
    <d v="1899-12-30T00:00:00"/>
    <n v="61"/>
    <m/>
  </r>
  <r>
    <s v="Tienda Virtual "/>
    <n v="86"/>
    <x v="0"/>
    <s v="20206231410000027E"/>
    <s v="Eventos No.82403"/>
    <x v="4"/>
    <x v="9"/>
    <x v="2"/>
    <s v="Acuerdo Marco de Precios "/>
    <x v="4"/>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 C 46889-2020"/>
    <s v="abril"/>
    <d v="2020-04-03T00:00:00"/>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0"/>
    <d v="1899-12-30T00:00:00"/>
    <n v="0"/>
    <d v="1899-12-30T00:00:00"/>
    <n v="0"/>
    <d v="1899-12-30T00:00:00"/>
    <n v="0"/>
    <d v="1899-12-30T00:00:00"/>
    <n v="0"/>
    <d v="1899-12-30T00:00:00"/>
    <n v="0"/>
    <d v="1899-12-30T00:00:00"/>
    <n v="22575115.129999999"/>
    <n v="0"/>
    <d v="1899-12-30T00:00:00"/>
    <d v="1899-12-30T00:00:00"/>
    <n v="0"/>
    <d v="1899-12-30T00:00:00"/>
    <d v="1899-12-30T00:00:00"/>
    <n v="0"/>
    <d v="1899-12-30T00:00:00"/>
    <d v="1899-12-30T00:00:00"/>
    <n v="0"/>
    <d v="1899-12-30T00:00:00"/>
    <d v="1899-12-30T00:00:00"/>
    <n v="61"/>
    <m/>
  </r>
  <r>
    <s v="Secop II"/>
    <n v="113"/>
    <x v="4"/>
    <s v="20206231407000015E"/>
    <s v="PCD-049-2020"/>
    <x v="5"/>
    <x v="10"/>
    <x v="1"/>
    <s v="Prestación de Servicios Profesionales "/>
    <x v="0"/>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s v="mayo"/>
    <d v="2020-05-11T00:00:00"/>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18500000"/>
    <d v="2020-12-29T00:00:00"/>
    <n v="0"/>
    <d v="1899-12-30T00:00:00"/>
    <n v="0"/>
    <d v="1899-12-30T00:00:00"/>
    <n v="0"/>
    <d v="1899-12-30T00:00:00"/>
    <n v="0"/>
    <d v="1899-12-30T00:00:00"/>
    <n v="0"/>
    <d v="1899-12-30T00:00:00"/>
    <n v="37000000"/>
    <n v="120"/>
    <d v="2021-04-30T00:00:00"/>
    <d v="2020-12-29T00:00:00"/>
    <n v="31"/>
    <d v="2021-05-31T00:00:00"/>
    <d v="2021-04-29T00:00:00"/>
    <n v="0"/>
    <d v="1899-12-30T00:00:00"/>
    <d v="1900-08-21T00:00:00"/>
    <n v="0"/>
    <d v="1899-12-30T00:00:00"/>
    <d v="1899-12-30T00:00:00"/>
    <n v="385"/>
    <m/>
  </r>
  <r>
    <s v="Secop II"/>
    <n v="115"/>
    <x v="2"/>
    <s v="20206231407000019E"/>
    <s v="MC-034-2020"/>
    <x v="5"/>
    <x v="11"/>
    <x v="0"/>
    <s v="Mínima Cuantía"/>
    <x v="0"/>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s v="mayo"/>
    <d v="2020-05-22T00:00:00"/>
    <s v="Prestación de Servicios"/>
    <s v="Nivel Nacional "/>
    <s v="N/A"/>
    <s v="CENTRO CAR 19 LTDA"/>
    <n v="800250589"/>
    <n v="1"/>
    <n v="144220"/>
    <d v="2020-05-22T00:00:00"/>
    <n v="12000000"/>
    <n v="0"/>
    <n v="0"/>
    <n v="0"/>
    <n v="12000000"/>
    <s v="N/A"/>
    <d v="1899-12-30T00:00:00"/>
    <s v="N/A"/>
    <d v="2020-05-22T00:00:00"/>
    <d v="2020-12-31T00:00:00"/>
    <n v="223"/>
    <s v=" USECHE OVALLES CARLOS EDUARDO "/>
    <n v="1020712442"/>
    <n v="0"/>
    <d v="1899-12-30T00:00:00"/>
    <n v="0"/>
    <d v="1899-12-30T00:00:00"/>
    <n v="0"/>
    <d v="1899-12-30T00:00:00"/>
    <n v="0"/>
    <d v="1899-12-30T00:00:00"/>
    <n v="0"/>
    <d v="1899-12-30T00:00:00"/>
    <n v="0"/>
    <d v="1899-12-30T00:00:00"/>
    <n v="12000000"/>
    <n v="45"/>
    <d v="2021-08-15T00:00:00"/>
    <d v="2021-06-29T00:00:00"/>
    <n v="0"/>
    <d v="1899-12-30T00:00:00"/>
    <d v="1899-12-30T00:00:00"/>
    <n v="0"/>
    <d v="1899-12-30T00:00:00"/>
    <d v="1899-12-30T00:00:00"/>
    <n v="0"/>
    <d v="1899-12-30T00:00:00"/>
    <d v="1899-12-30T00:00:00"/>
    <n v="268"/>
    <m/>
  </r>
  <r>
    <s v="Tienda Virtual "/>
    <n v="161"/>
    <x v="2"/>
    <s v="20206231407000013E"/>
    <s v="EVENTO 87281a"/>
    <x v="6"/>
    <x v="12"/>
    <x v="2"/>
    <s v="Acuerdo Marco de Precios "/>
    <x v="3"/>
    <s v="Contratación de la solución integral de canales de comunicaciones a nivel nacional "/>
    <n v="81112100"/>
    <s v="servicios basados en ingenieria, investigacion t tecnologia"/>
    <n v="1020000000"/>
    <n v="29620"/>
    <s v="C-1199-1002-10-0-1199001-02 "/>
    <x v="0"/>
    <s v="En ejecución"/>
    <s v="OC-52362"/>
    <s v="julio"/>
    <d v="2020-07-20T00:00:00"/>
    <s v="Comisión"/>
    <s v="Nivel Central"/>
    <s v="Bogotá D.C."/>
    <s v="COLOMBIA TELECOMUNICACIONES S.A ESP"/>
    <n v="830122566"/>
    <n v="1"/>
    <n v="193120"/>
    <d v="2020-07-21T00:00:00"/>
    <n v="261488419.77000001"/>
    <n v="445335188.38999999"/>
    <m/>
    <m/>
    <n v="706823608.15999997"/>
    <s v="No"/>
    <s v="N/A"/>
    <s v="N/A"/>
    <d v="2020-07-21T00:00:00"/>
    <d v="2021-08-21T00:00:00"/>
    <n v="396"/>
    <s v="GERMAN RUBIANO BELTRAN"/>
    <n v="79347330"/>
    <n v="260300643.61000001"/>
    <d v="2021-05-19T00:00:00"/>
    <n v="0"/>
    <d v="1899-12-30T00:00:00"/>
    <n v="0"/>
    <d v="1899-12-30T00:00:00"/>
    <n v="0"/>
    <d v="1899-12-30T00:00:00"/>
    <n v="0"/>
    <d v="1899-12-30T00:00:00"/>
    <n v="0"/>
    <d v="1899-12-30T00:00:00"/>
    <n v="521789063.38"/>
    <n v="0"/>
    <d v="1899-12-30T00:00:00"/>
    <d v="1899-12-30T00:00:00"/>
    <n v="0"/>
    <d v="1899-12-30T00:00:00"/>
    <d v="1899-12-30T00:00:00"/>
    <n v="0"/>
    <d v="1899-12-30T00:00:00"/>
    <n v="396"/>
    <n v="0"/>
    <d v="1899-12-30T00:00:00"/>
    <d v="1899-12-30T00:00:00"/>
    <n v="396"/>
    <m/>
  </r>
  <r>
    <s v="Secop II"/>
    <n v="157"/>
    <x v="5"/>
    <s v="20206231405000116E"/>
    <s v="LP-003-2020"/>
    <x v="7"/>
    <x v="13"/>
    <x v="3"/>
    <s v="Contratación Licitación"/>
    <x v="3"/>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s v="noviembre"/>
    <d v="2020-11-10T00:00:00"/>
    <s v="Compraventa"/>
    <s v="Nivel Central"/>
    <s v="Bogotá D.C."/>
    <s v="BYTTE SAS"/>
    <n v="830115764"/>
    <n v="4"/>
    <n v="256320"/>
    <d v="2020-11-11T00:00:00"/>
    <n v="13994000000"/>
    <n v="0"/>
    <n v="0"/>
    <n v="0"/>
    <n v="13994000000"/>
    <s v="Si "/>
    <d v="2021-11-10T00:00:00"/>
    <s v="23 SERIEDAD D LA OFERTA + CUMPLIM + CALIDAD_CORRECTO FUNCIONAM D LOS BIENES SUMIN "/>
    <d v="2020-11-11T00:00:00"/>
    <d v="2021-04-30T00:00:00"/>
    <n v="170"/>
    <s v="MARIO JOSE OTERO"/>
    <n v="79149505"/>
    <n v="0"/>
    <d v="1899-12-30T00:00:00"/>
    <n v="0"/>
    <d v="1899-12-30T00:00:00"/>
    <n v="0"/>
    <d v="1899-12-30T00:00:00"/>
    <n v="0"/>
    <d v="1899-12-30T00:00:00"/>
    <n v="0"/>
    <d v="1899-12-30T00:00:00"/>
    <n v="0"/>
    <d v="1899-12-30T00:00:00"/>
    <n v="13994000000"/>
    <n v="92"/>
    <d v="2021-07-31T00:00:00"/>
    <d v="2021-04-29T00:00:00"/>
    <n v="0"/>
    <d v="1899-12-30T00:00:00"/>
    <d v="1899-12-30T00:00:00"/>
    <n v="0"/>
    <d v="1899-12-30T00:00:00"/>
    <d v="1899-12-30T00:00:00"/>
    <n v="0"/>
    <d v="1899-12-30T00:00:00"/>
    <d v="1899-12-30T00:00:00"/>
    <n v="262"/>
    <m/>
  </r>
  <r>
    <s v="Secop II"/>
    <n v="229"/>
    <x v="0"/>
    <s v="20206231407000025E"/>
    <s v="MC-043-2020"/>
    <x v="8"/>
    <x v="14"/>
    <x v="0"/>
    <s v="Mínima Cuantía"/>
    <x v="4"/>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s v="octubre"/>
    <d v="2020-10-08T00:00:00"/>
    <s v="Aceptación de oferta"/>
    <s v="Nivel Central"/>
    <s v="Bogotá D.C."/>
    <s v="CENTRO DE DIAGNOSTICO Y TRATAMIENTO CENDIATRA – CENDIATRA S.A.S"/>
    <n v="800180176"/>
    <n v="0"/>
    <n v="242420"/>
    <d v="2020-10-09T00:00:00"/>
    <n v="39000000"/>
    <m/>
    <n v="0"/>
    <n v="0"/>
    <n v="39000000"/>
    <s v="Si "/>
    <d v="2020-10-14T00:00:00"/>
    <s v="45 CUMPLIM+ CALIDAD DL SERVICIO"/>
    <d v="2020-11-03T00:00:00"/>
    <d v="2020-12-31T00:00:00"/>
    <n v="58"/>
    <s v=" RODRIGUEZ BARACALDO MARISOL"/>
    <n v="52213548"/>
    <n v="19500000"/>
    <d v="2020-12-29T00:00:00"/>
    <n v="0"/>
    <d v="1899-12-30T00:00:00"/>
    <n v="0"/>
    <d v="1899-12-30T00:00:00"/>
    <n v="0"/>
    <d v="1899-12-30T00:00:00"/>
    <n v="0"/>
    <d v="1899-12-30T00:00:00"/>
    <n v="0"/>
    <d v="1899-12-30T00:00:00"/>
    <n v="58500000"/>
    <n v="90"/>
    <d v="2021-03-31T00:00:00"/>
    <d v="2020-12-29T00:00:00"/>
    <n v="30"/>
    <d v="2021-04-30T00:00:00"/>
    <d v="2021-03-26T00:00:00"/>
    <n v="60"/>
    <d v="2021-06-30T00:00:00"/>
    <d v="2021-04-29T00:00:00"/>
    <m/>
    <m/>
    <m/>
    <n v="238"/>
    <m/>
  </r>
  <r>
    <s v="Tienda Virtual "/>
    <n v="35"/>
    <x v="6"/>
    <s v="20216231410000003E"/>
    <n v="112677"/>
    <x v="9"/>
    <x v="15"/>
    <x v="2"/>
    <s v="Acuerdo Marco de Precios "/>
    <x v="0"/>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0"/>
    <d v="1899-12-30T00:00:00"/>
    <n v="0"/>
    <d v="1899-12-30T00:00:00"/>
    <n v="0"/>
    <d v="1899-12-30T00:00:00"/>
    <n v="0"/>
    <d v="1899-12-30T00:00:00"/>
    <n v="0"/>
    <d v="1899-12-30T00:00:00"/>
    <n v="0"/>
    <d v="1899-12-30T00:00:00"/>
    <n v="33125639.75"/>
    <n v="0"/>
    <d v="1899-12-30T00:00:00"/>
    <d v="1899-12-30T00:00:00"/>
    <n v="0"/>
    <d v="1899-12-30T00:00:00"/>
    <d v="1899-12-30T00:00:00"/>
    <n v="0"/>
    <d v="1899-12-30T00:00:00"/>
    <d v="1899-12-30T00:00:00"/>
    <n v="0"/>
    <d v="1899-12-30T00:00:00"/>
    <d v="1899-12-30T00:00:00"/>
    <n v="313"/>
    <m/>
  </r>
  <r>
    <s v="Tienda Virtual "/>
    <n v="36"/>
    <x v="6"/>
    <s v="20216231410000002E"/>
    <n v="112881"/>
    <x v="9"/>
    <x v="15"/>
    <x v="2"/>
    <s v="Acuerdo Marco de Precios "/>
    <x v="0"/>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0"/>
    <d v="1899-12-30T00:00:00"/>
    <n v="0"/>
    <d v="1899-12-30T00:00:00"/>
    <n v="0"/>
    <d v="1899-12-30T00:00:00"/>
    <n v="0"/>
    <d v="1899-12-30T00:00:00"/>
    <n v="0"/>
    <d v="1899-12-30T00:00:00"/>
    <n v="0"/>
    <d v="1899-12-30T00:00:00"/>
    <n v="18869400.690000001"/>
    <n v="0"/>
    <d v="1899-12-30T00:00:00"/>
    <d v="1899-12-30T00:00:00"/>
    <n v="0"/>
    <d v="1899-12-30T00:00:00"/>
    <d v="1899-12-30T00:00:00"/>
    <n v="0"/>
    <d v="1899-12-30T00:00:00"/>
    <d v="1899-12-30T00:00:00"/>
    <n v="0"/>
    <d v="1899-12-30T00:00:00"/>
    <d v="1899-12-30T00:00:00"/>
    <n v="309"/>
    <m/>
  </r>
  <r>
    <s v="Secop II"/>
    <n v="1"/>
    <x v="4"/>
    <s v="20216231405000011E"/>
    <s v="PCD-003-2021"/>
    <x v="9"/>
    <x v="16"/>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d v="1899-12-30T00:00:00"/>
    <n v="0"/>
    <d v="1899-12-30T00:00:00"/>
    <d v="1899-12-30T00:00:00"/>
    <n v="0"/>
    <d v="1899-12-30T00:00:00"/>
    <d v="1899-12-30T00:00:00"/>
    <n v="0"/>
    <d v="1899-12-30T00:00:00"/>
    <d v="1899-12-30T00:00:00"/>
    <n v="350"/>
    <m/>
  </r>
  <r>
    <s v="Tienda Virtual "/>
    <n v="33"/>
    <x v="6"/>
    <s v="20216231410000005E"/>
    <n v="112981"/>
    <x v="9"/>
    <x v="16"/>
    <x v="2"/>
    <s v="Acuerdo Marco de Precios "/>
    <x v="0"/>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d v="2021-02-03T00:00:00"/>
    <s v="29 SERIEDAD D OFERTA + CUMPLIM + ESTABIL_CALIDAD D OBRA+ RESPONSAB EXTRACONTRACTUAL"/>
    <d v="2021-01-27T00:00:00"/>
    <d v="2021-11-30T00:00:00"/>
    <n v="307"/>
    <s v="JIMMY ENRIQUE GAITAN ORTIZ"/>
    <n v="79537863"/>
    <n v="0"/>
    <d v="1899-12-30T00:00:00"/>
    <n v="0"/>
    <d v="1899-12-30T00:00:00"/>
    <n v="0"/>
    <d v="1899-12-30T00:00:00"/>
    <n v="0"/>
    <d v="1899-12-30T00:00:00"/>
    <n v="0"/>
    <d v="1899-12-30T00:00:00"/>
    <n v="0"/>
    <d v="1899-12-30T00:00:00"/>
    <n v="276842123.77999997"/>
    <n v="0"/>
    <d v="1899-12-30T00:00:00"/>
    <d v="1899-12-30T00:00:00"/>
    <n v="0"/>
    <d v="1899-12-30T00:00:00"/>
    <d v="1899-12-30T00:00:00"/>
    <n v="0"/>
    <d v="1899-12-30T00:00:00"/>
    <d v="1899-12-30T00:00:00"/>
    <n v="0"/>
    <d v="1899-12-30T00:00:00"/>
    <d v="1899-12-30T00:00:00"/>
    <n v="307"/>
    <m/>
  </r>
  <r>
    <s v="Tienda Virtual "/>
    <n v="34"/>
    <x v="6"/>
    <s v="20216231410000004E"/>
    <n v="112853"/>
    <x v="9"/>
    <x v="16"/>
    <x v="2"/>
    <s v="Acuerdo Marco de Precios "/>
    <x v="0"/>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14645556.640000001"/>
    <d v="2021-04-24T00:00:00"/>
    <n v="0"/>
    <d v="1899-12-30T00:00:00"/>
    <n v="0"/>
    <d v="1899-12-30T00:00:00"/>
    <n v="0"/>
    <d v="1899-12-30T00:00:00"/>
    <n v="0"/>
    <d v="1899-12-30T00:00:00"/>
    <n v="0"/>
    <d v="1899-12-30T00:00:00"/>
    <n v="122354973.39"/>
    <n v="31"/>
    <d v="2021-12-31T00:00:00"/>
    <d v="1899-12-30T00:00:00"/>
    <n v="0"/>
    <d v="1899-12-30T00:00:00"/>
    <d v="1899-12-30T00:00:00"/>
    <n v="0"/>
    <d v="1899-12-30T00:00:00"/>
    <d v="1899-12-30T00:00:00"/>
    <n v="0"/>
    <d v="1899-12-30T00:00:00"/>
    <d v="1899-12-30T00:00:00"/>
    <n v="340"/>
    <m/>
  </r>
  <r>
    <s v="Secop II"/>
    <n v="99"/>
    <x v="4"/>
    <s v="20216231405000024E"/>
    <s v="PCD-005-2021"/>
    <x v="9"/>
    <x v="16"/>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Tienda Virtual "/>
    <n v="32"/>
    <x v="6"/>
    <s v="20216231410000006E"/>
    <n v="113083"/>
    <x v="9"/>
    <x v="17"/>
    <x v="2"/>
    <s v="Acuerdo Marco de Precios "/>
    <x v="0"/>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19178244.039999999"/>
    <d v="2021-04-23T00:00:00"/>
    <n v="0"/>
    <d v="1899-12-30T00:00:00"/>
    <n v="0"/>
    <d v="1899-12-30T00:00:00"/>
    <n v="0"/>
    <d v="1899-12-30T00:00:00"/>
    <n v="0"/>
    <d v="1899-12-30T00:00:00"/>
    <n v="0"/>
    <d v="1899-12-30T00:00:00"/>
    <n v="159657419.13"/>
    <n v="31"/>
    <d v="2021-12-31T00:00:00"/>
    <d v="1899-12-30T00:00:00"/>
    <n v="0"/>
    <d v="1899-12-30T00:00:00"/>
    <d v="1899-12-30T00:00:00"/>
    <n v="0"/>
    <d v="1899-12-30T00:00:00"/>
    <d v="1899-12-30T00:00:00"/>
    <n v="0"/>
    <d v="1899-12-30T00:00:00"/>
    <d v="1899-12-30T00:00:00"/>
    <n v="337"/>
    <m/>
  </r>
  <r>
    <s v="Tienda Virtual "/>
    <n v="37"/>
    <x v="6"/>
    <s v="20216231410000001E"/>
    <n v="112867"/>
    <x v="9"/>
    <x v="17"/>
    <x v="2"/>
    <s v="Acuerdo Marco de Precios "/>
    <x v="0"/>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9369236.1400000006"/>
    <d v="2021-04-07T00:00:00"/>
    <n v="0"/>
    <d v="1899-12-30T00:00:00"/>
    <n v="0"/>
    <d v="1899-12-30T00:00:00"/>
    <n v="0"/>
    <d v="1899-12-30T00:00:00"/>
    <n v="0"/>
    <d v="1899-12-30T00:00:00"/>
    <n v="0"/>
    <d v="1899-12-30T00:00:00"/>
    <n v="78116975.159999996"/>
    <n v="31"/>
    <d v="2021-12-31T00:00:00"/>
    <d v="1899-12-30T00:00:00"/>
    <n v="0"/>
    <d v="1899-12-30T00:00:00"/>
    <d v="1899-12-30T00:00:00"/>
    <n v="0"/>
    <d v="1899-12-30T00:00:00"/>
    <d v="1899-12-30T00:00:00"/>
    <n v="0"/>
    <d v="1899-12-30T00:00:00"/>
    <d v="1899-12-30T00:00:00"/>
    <n v="340"/>
    <m/>
  </r>
  <r>
    <s v="Secop II"/>
    <n v="79"/>
    <x v="0"/>
    <s v="20216231405000025E"/>
    <s v="PCD-002-2021"/>
    <x v="9"/>
    <x v="17"/>
    <x v="1"/>
    <s v="Prestación de Servicios Profesionales "/>
    <x v="0"/>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s v="N/A"/>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d v="1899-12-30T00:00:00"/>
    <n v="0"/>
    <d v="1899-12-30T00:00:00"/>
    <d v="1899-12-30T00:00:00"/>
    <n v="0"/>
    <d v="1899-12-30T00:00:00"/>
    <d v="1899-12-30T00:00:00"/>
    <n v="0"/>
    <d v="1899-12-30T00:00:00"/>
    <d v="1899-12-30T00:00:00"/>
    <n v="347"/>
    <m/>
  </r>
  <r>
    <s v="Secop II"/>
    <n v="92"/>
    <x v="4"/>
    <s v="20216231405000010E"/>
    <s v="PCD-008-2021"/>
    <x v="9"/>
    <x v="17"/>
    <x v="1"/>
    <s v="Prestación de apoyo a la Gestión"/>
    <x v="6"/>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6-2021"/>
    <s v="enero"/>
    <d v="2021-01-18T00:00:00"/>
    <s v="Prestación de Servicios  de Apoyo a la gestión"/>
    <s v="Nivel Central"/>
    <s v="Bogotá D.C."/>
    <s v="ANA MARIA OCHOA TABARES"/>
    <n v="52528201"/>
    <m/>
    <n v="18721"/>
    <d v="2021-01-15T00:00:00"/>
    <n v="42550000"/>
    <n v="0"/>
    <n v="0"/>
    <n v="0"/>
    <n v="42550000"/>
    <s v="No"/>
    <d v="1899-12-30T00:00:00"/>
    <s v="N/A"/>
    <d v="2021-01-18T00:00:00"/>
    <d v="2021-12-07T00:00:00"/>
    <n v="323"/>
    <s v="RONALD OSWALDO DUARTE RODRIGUEZ"/>
    <n v="1032434072"/>
    <n v="0"/>
    <d v="1899-12-30T00:00:00"/>
    <n v="0"/>
    <d v="1899-12-30T00:00:00"/>
    <n v="0"/>
    <d v="1899-12-30T00:00:00"/>
    <n v="0"/>
    <d v="1899-12-30T00:00:00"/>
    <n v="0"/>
    <d v="1899-12-30T00:00:00"/>
    <n v="0"/>
    <d v="1899-12-30T00:00:00"/>
    <n v="42550000"/>
    <n v="0"/>
    <d v="1899-12-30T00:00:00"/>
    <d v="1899-12-30T00:00:00"/>
    <n v="0"/>
    <d v="1899-12-30T00:00:00"/>
    <d v="1899-12-30T00:00:00"/>
    <n v="0"/>
    <d v="1899-12-30T00:00:00"/>
    <d v="1899-12-30T00:00:00"/>
    <n v="0"/>
    <d v="1899-12-30T00:00:00"/>
    <d v="1899-12-30T00:00:00"/>
    <n v="323"/>
    <m/>
  </r>
  <r>
    <s v="Secop II"/>
    <n v="103"/>
    <x v="4"/>
    <s v="20216231405000026E"/>
    <s v="PCD-006-2021"/>
    <x v="9"/>
    <x v="17"/>
    <x v="1"/>
    <s v="Prestación de apoyo a la Gestión"/>
    <x v="3"/>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s v="N/A"/>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d v="1899-12-30T00:00:00"/>
    <n v="0"/>
    <d v="1899-12-30T00:00:00"/>
    <d v="1899-12-30T00:00:00"/>
    <n v="0"/>
    <d v="1899-12-30T00:00:00"/>
    <d v="1899-12-30T00:00:00"/>
    <n v="0"/>
    <d v="1899-12-30T00:00:00"/>
    <d v="1899-12-30T00:00:00"/>
    <n v="350"/>
    <m/>
  </r>
  <r>
    <s v="Secop II"/>
    <n v="2"/>
    <x v="2"/>
    <s v="20216231405000008E "/>
    <s v="PCD-001-2021"/>
    <x v="9"/>
    <x v="18"/>
    <x v="1"/>
    <s v="Prestación de Servicios Profesionales "/>
    <x v="5"/>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s v="N/A"/>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d v="1899-12-30T00:00:00"/>
    <n v="0"/>
    <d v="1899-12-30T00:00:00"/>
    <d v="1899-12-30T00:00:00"/>
    <n v="0"/>
    <d v="1899-12-30T00:00:00"/>
    <d v="1899-12-30T00:00:00"/>
    <n v="0"/>
    <d v="1899-12-30T00:00:00"/>
    <d v="1899-12-30T00:00:00"/>
    <n v="351"/>
    <m/>
  </r>
  <r>
    <s v="Secop II"/>
    <n v="80"/>
    <x v="2"/>
    <s v="20216231405000007E "/>
    <s v="PCD-004-2021"/>
    <x v="9"/>
    <x v="18"/>
    <x v="1"/>
    <s v="Prestación de Servicios Profesionales "/>
    <x v="0"/>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s v="N/A"/>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d v="1899-12-30T00:00:00"/>
    <n v="0"/>
    <d v="1899-12-30T00:00:00"/>
    <d v="1899-12-30T00:00:00"/>
    <n v="0"/>
    <d v="1899-12-30T00:00:00"/>
    <d v="1899-12-30T00:00:00"/>
    <n v="0"/>
    <d v="1899-12-30T00:00:00"/>
    <d v="1899-12-30T00:00:00"/>
    <n v="350"/>
    <m/>
  </r>
  <r>
    <s v="Secop II"/>
    <n v="192"/>
    <x v="0"/>
    <s v="20216231405000021E"/>
    <s v="PCD-009-2021"/>
    <x v="9"/>
    <x v="18"/>
    <x v="1"/>
    <s v="Prestación de Servicios Profesionales "/>
    <x v="7"/>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s v="N/A"/>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d v="1899-12-30T00:00:00"/>
    <n v="0"/>
    <d v="1899-12-30T00:00:00"/>
    <d v="1899-12-30T00:00:00"/>
    <n v="0"/>
    <d v="1899-12-30T00:00:00"/>
    <d v="1899-12-30T00:00:00"/>
    <n v="0"/>
    <d v="1899-12-30T00:00:00"/>
    <d v="1899-12-30T00:00:00"/>
    <n v="346"/>
    <m/>
  </r>
  <r>
    <s v="Secop II"/>
    <n v="104"/>
    <x v="2"/>
    <s v="20216231405000006E "/>
    <s v="PCD-007-2021"/>
    <x v="9"/>
    <x v="19"/>
    <x v="1"/>
    <s v="Prestación de Servicios Profesionales "/>
    <x v="3"/>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s v="N/A"/>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d v="1899-12-30T00:00:00"/>
    <n v="0"/>
    <d v="1899-12-30T00:00:00"/>
    <d v="1899-12-30T00:00:00"/>
    <n v="0"/>
    <d v="1899-12-30T00:00:00"/>
    <d v="1899-12-30T00:00:00"/>
    <n v="0"/>
    <d v="1899-12-30T00:00:00"/>
    <d v="1899-12-30T00:00:00"/>
    <n v="346"/>
    <m/>
  </r>
  <r>
    <s v="Secop II"/>
    <n v="187"/>
    <x v="0"/>
    <s v="20216231405000022E"/>
    <s v="PCD-011-2021"/>
    <x v="9"/>
    <x v="19"/>
    <x v="1"/>
    <s v="Prestación de Servicios Profesionales "/>
    <x v="8"/>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s v="N/A"/>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d v="1899-12-30T00:00:00"/>
    <n v="0"/>
    <d v="1899-12-30T00:00:00"/>
    <d v="1899-12-30T00:00:00"/>
    <n v="0"/>
    <d v="1899-12-30T00:00:00"/>
    <d v="1899-12-30T00:00:00"/>
    <n v="0"/>
    <d v="1899-12-30T00:00:00"/>
    <d v="1899-12-30T00:00:00"/>
    <n v="333"/>
    <m/>
  </r>
  <r>
    <s v="Secop II"/>
    <n v="199"/>
    <x v="2"/>
    <s v="20216231405000004E "/>
    <s v="PCD-010-2021"/>
    <x v="9"/>
    <x v="19"/>
    <x v="1"/>
    <s v="Prestación de apoyo a la Gestión"/>
    <x v="1"/>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s v="N/A"/>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d v="1899-12-30T00:00:00"/>
    <n v="0"/>
    <d v="1899-12-30T00:00:00"/>
    <d v="1899-12-30T00:00:00"/>
    <n v="0"/>
    <d v="1899-12-30T00:00:00"/>
    <d v="1899-12-30T00:00:00"/>
    <n v="0"/>
    <d v="1899-12-30T00:00:00"/>
    <d v="1899-12-30T00:00:00"/>
    <n v="344"/>
    <m/>
  </r>
  <r>
    <s v="Secop II"/>
    <n v="74"/>
    <x v="0"/>
    <s v="20216231405000028E"/>
    <s v="PCD-016-2021"/>
    <x v="9"/>
    <x v="20"/>
    <x v="1"/>
    <s v="Prestación de Servicios Profesionales "/>
    <x v="0"/>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s v="N/A"/>
    <n v="31321"/>
    <d v="2021-02-02T00:00:00"/>
    <n v="78159750"/>
    <n v="0"/>
    <n v="0"/>
    <n v="0"/>
    <n v="78159750"/>
    <s v="No"/>
    <d v="1899-12-31T00:00:00"/>
    <s v="N/A"/>
    <d v="2021-01-27T00:00:00"/>
    <d v="2021-12-31T00:00:00"/>
    <n v="338"/>
    <s v="SERRANO BORNACELLY ILVIS PATRICIA"/>
    <n v="36551065"/>
    <n v="9515100"/>
    <d v="2021-03-24T00:00:00"/>
    <n v="0"/>
    <d v="1899-12-30T00:00:00"/>
    <n v="0"/>
    <d v="1899-12-30T00:00:00"/>
    <n v="0"/>
    <d v="1899-12-30T00:00:00"/>
    <n v="0"/>
    <d v="1899-12-30T00:00:00"/>
    <n v="0"/>
    <d v="1899-12-30T00:00:00"/>
    <n v="87674850"/>
    <n v="0"/>
    <d v="1899-12-30T00:00:00"/>
    <d v="1899-12-30T00:00:00"/>
    <n v="0"/>
    <d v="1899-12-30T00:00:00"/>
    <d v="1899-12-30T00:00:00"/>
    <n v="0"/>
    <d v="1899-12-30T00:00:00"/>
    <d v="1899-12-30T00:00:00"/>
    <n v="0"/>
    <d v="1899-12-30T00:00:00"/>
    <d v="1899-12-30T00:00:00"/>
    <n v="338"/>
    <m/>
  </r>
  <r>
    <s v="Secop II"/>
    <n v="77"/>
    <x v="4"/>
    <s v="20216231405000012E"/>
    <s v="PCD-015-2021"/>
    <x v="9"/>
    <x v="20"/>
    <x v="1"/>
    <s v="Prestación de apoyo a la Gestión"/>
    <x v="0"/>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s v="N/A"/>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d v="1899-12-30T00:00:00"/>
    <n v="0"/>
    <d v="1899-12-30T00:00:00"/>
    <d v="1899-12-30T00:00:00"/>
    <n v="0"/>
    <d v="1899-12-30T00:00:00"/>
    <d v="1899-12-30T00:00:00"/>
    <n v="0"/>
    <d v="1899-12-30T00:00:00"/>
    <d v="1899-12-30T00:00:00"/>
    <n v="338"/>
    <m/>
  </r>
  <r>
    <s v="Secop II"/>
    <n v="102"/>
    <x v="4"/>
    <s v="20216231405000014E"/>
    <s v="PCD-012-2021"/>
    <x v="9"/>
    <x v="2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s v="N/A"/>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d v="1899-12-30T00:00:00"/>
    <n v="0"/>
    <d v="1899-12-30T00:00:00"/>
    <d v="1899-12-30T00:00:00"/>
    <n v="0"/>
    <d v="1899-12-30T00:00:00"/>
    <d v="1899-12-30T00:00:00"/>
    <n v="0"/>
    <d v="1899-12-30T00:00:00"/>
    <d v="1899-12-30T00:00:00"/>
    <n v="337"/>
    <m/>
  </r>
  <r>
    <s v="Secop II"/>
    <n v="78"/>
    <x v="3"/>
    <s v="20216231405000016E"/>
    <s v="PCD-013-2021"/>
    <x v="9"/>
    <x v="21"/>
    <x v="1"/>
    <s v="Prestación de Servicios Profesionales "/>
    <x v="0"/>
    <s v="PRESTAR LOS SERVICIOS DE APOYO A LA GESTIÓN, CON AUTONOMÍA TÉCNICA Y ADMINISTRATIVA PARA APOYAR AL GRUPO DE SOPORTE A LA GESTIÓN REGIONAL DE LA SUBDIRECCIÓN ADMINISTRATIVA Y FINANCIERA"/>
    <n v="80161504"/>
    <s v="Servicios de oficina"/>
    <n v="29315000"/>
    <n v="15321"/>
    <s v="A-02-02-02-008-003"/>
    <x v="0"/>
    <s v="En ejecución"/>
    <s v="CO 020-2021"/>
    <s v="febrero"/>
    <d v="2021-02-01T00:00:00"/>
    <s v="Prestación de Servicios  de Apoyo a la gestión"/>
    <s v="Nivel Central"/>
    <s v="Bogotá D.C."/>
    <s v="ANDREA DE LOS ANGELES MONTAÑA MARTINEZ"/>
    <n v="1020736151"/>
    <s v="N/A"/>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d v="1899-12-30T00:00:00"/>
    <n v="0"/>
    <d v="1899-12-30T00:00:00"/>
    <d v="1899-12-30T00:00:00"/>
    <n v="0"/>
    <d v="1899-12-30T00:00:00"/>
    <d v="1899-12-30T00:00:00"/>
    <n v="0"/>
    <d v="1899-12-30T00:00:00"/>
    <d v="1899-12-30T00:00:00"/>
    <n v="333"/>
    <m/>
  </r>
  <r>
    <s v="Secop II"/>
    <n v="93"/>
    <x v="3"/>
    <s v="20216231405000002E"/>
    <s v="PCD-020-2021"/>
    <x v="9"/>
    <x v="21"/>
    <x v="1"/>
    <s v="Prestación de Servicios Profesionales "/>
    <x v="6"/>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s v="N/A"/>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d v="1899-12-30T00:00:00"/>
    <n v="0"/>
    <d v="1899-12-30T00:00:00"/>
    <d v="1899-12-30T00:00:00"/>
    <n v="0"/>
    <d v="1899-12-30T00:00:00"/>
    <d v="1899-12-30T00:00:00"/>
    <n v="0"/>
    <d v="1899-12-30T00:00:00"/>
    <d v="1899-12-30T00:00:00"/>
    <n v="333"/>
    <m/>
  </r>
  <r>
    <s v="Tienda Virtual "/>
    <n v="142"/>
    <x v="2"/>
    <s v="20216153404000005E"/>
    <s v="evento 100942"/>
    <x v="9"/>
    <x v="21"/>
    <x v="2"/>
    <s v="Acuerdo Marco de Precios "/>
    <x v="4"/>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0"/>
    <s v="En ejecución"/>
    <s v="OC 63841"/>
    <s v="febrero"/>
    <d v="2021-02-04T00:00:00"/>
    <s v="Orden de Compra "/>
    <s v="Nivel Central"/>
    <s v="Bogotá D.C."/>
    <s v="SUBATOURS S.A.S"/>
    <n v="800075003"/>
    <n v="6"/>
    <n v="32821"/>
    <d v="2021-02-04T00:00:00"/>
    <n v="1311800000"/>
    <n v="0"/>
    <n v="0"/>
    <n v="0"/>
    <n v="1311800000"/>
    <s v="Si "/>
    <d v="2021-02-04T00:00:00"/>
    <s v="45 CUMPLIM+ CALIDAD DL SERVICIO"/>
    <d v="2021-03-01T00:00:00"/>
    <d v="2021-12-31T00:00:00"/>
    <n v="305"/>
    <s v="JUDY MELYNDA FERNANDEZ BAQUERO"/>
    <n v="52853481"/>
    <n v="0"/>
    <d v="1899-12-30T00:00:00"/>
    <n v="0"/>
    <d v="1899-12-30T00:00:00"/>
    <n v="0"/>
    <d v="1899-12-30T00:00:00"/>
    <n v="0"/>
    <d v="1899-12-30T00:00:00"/>
    <n v="0"/>
    <d v="1899-12-30T00:00:00"/>
    <n v="314925884"/>
    <d v="2021-11-09T00:00:00"/>
    <n v="996874116"/>
    <n v="0"/>
    <d v="1899-12-30T00:00:00"/>
    <d v="1899-12-30T00:00:00"/>
    <n v="0"/>
    <d v="1899-12-30T00:00:00"/>
    <d v="1899-12-30T00:00:00"/>
    <n v="0"/>
    <d v="1899-12-30T00:00:00"/>
    <d v="1899-12-30T00:00:00"/>
    <n v="0"/>
    <d v="1899-12-30T00:00:00"/>
    <d v="1899-12-30T00:00:00"/>
    <n v="305"/>
    <m/>
  </r>
  <r>
    <s v="Secop II"/>
    <n v="189"/>
    <x v="3"/>
    <s v="20216231405000019E"/>
    <s v="PCD-021-2021"/>
    <x v="9"/>
    <x v="21"/>
    <x v="1"/>
    <s v="Prestación de apoyo a la Gestión"/>
    <x v="8"/>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0"/>
    <s v="En ejecución"/>
    <s v="CO 021-2021"/>
    <s v="febrero"/>
    <d v="2021-02-01T00:00:00"/>
    <s v="Prestación de Servicios  de Apoyo a la gestión"/>
    <s v="Nivel Nacional "/>
    <s v="Bogotá D.C."/>
    <s v="OSCAR ANDRÈS CURTIDOR RODRÌGUEZ"/>
    <n v="1020725635"/>
    <s v="N/A"/>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33"/>
    <m/>
  </r>
  <r>
    <s v="Secop II"/>
    <n v="200"/>
    <x v="2"/>
    <s v="20216231405000005E "/>
    <s v="PCD-014-2021"/>
    <x v="9"/>
    <x v="21"/>
    <x v="1"/>
    <s v="Prestación de Servicios Profesionales "/>
    <x v="1"/>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s v="N/A"/>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d v="1899-12-30T00:00:00"/>
    <n v="0"/>
    <d v="1899-12-30T00:00:00"/>
    <d v="1899-12-30T00:00:00"/>
    <n v="0"/>
    <d v="1899-12-30T00:00:00"/>
    <d v="1899-12-30T00:00:00"/>
    <n v="0"/>
    <d v="1899-12-30T00:00:00"/>
    <d v="1899-12-30T00:00:00"/>
    <n v="338"/>
    <m/>
  </r>
  <r>
    <s v="Tienda Virtual "/>
    <n v="42"/>
    <x v="6"/>
    <s v="20216231410000025E"/>
    <n v="103469"/>
    <x v="9"/>
    <x v="22"/>
    <x v="2"/>
    <s v="Acuerdo Marco de Precios "/>
    <x v="0"/>
    <s v="CONTRATAR EL SERVICIO INTEGRAL DE ASEO Y CAFETERIA PARA LAS SEDES: NEIVA, IBAGUÉ Y PUERTO LEGUIZAMO, REGION 7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8480317.770000003"/>
    <n v="26421"/>
    <s v="A-02-02-02-006-003 -A-02-02-02-008-005"/>
    <x v="0"/>
    <s v="En ejecución"/>
    <s v="OC66018-2021"/>
    <s v="marzo"/>
    <d v="2021-03-23T00:00:00"/>
    <s v="Orden de Compra "/>
    <s v="Regional Andina"/>
    <s v="Ibagué"/>
    <s v="UNION TEMPORAL ECOLIMPIEZA"/>
    <n v="901351411"/>
    <n v="8"/>
    <n v="59321"/>
    <d v="2021-03-31T00:00:00"/>
    <n v="46329204.009999998"/>
    <n v="0"/>
    <n v="0"/>
    <n v="0"/>
    <n v="46329204.009999998"/>
    <s v="Si "/>
    <d v="2021-03-29T00:00:00"/>
    <s v="29 SERIEDAD D OFERTA + CUMPLIM + ESTABIL_CALIDAD D OBRA+ RESPONSAB EXTRACONTRACTUAL"/>
    <d v="2021-03-30T00:00:00"/>
    <d v="2021-12-31T00:00:00"/>
    <n v="276"/>
    <s v="ARCHILA CABRERA CARLOS ALBERTO "/>
    <n v="79448817"/>
    <n v="6972016.4000000004"/>
    <d v="2021-08-24T00:00:00"/>
    <n v="0"/>
    <d v="1899-12-30T00:00:00"/>
    <n v="0"/>
    <d v="1899-12-30T00:00:00"/>
    <n v="0"/>
    <d v="1899-12-30T00:00:00"/>
    <n v="0"/>
    <d v="1899-12-30T00:00:00"/>
    <n v="0"/>
    <d v="1899-12-30T00:00:00"/>
    <n v="53301220.409999996"/>
    <s v="N/A"/>
    <d v="2021-12-31T00:00:00"/>
    <d v="1899-12-30T00:00:00"/>
    <n v="0"/>
    <d v="1899-12-30T00:00:00"/>
    <d v="1899-12-30T00:00:00"/>
    <n v="0"/>
    <d v="1899-12-30T00:00:00"/>
    <d v="1899-12-30T00:00:00"/>
    <n v="0"/>
    <d v="1899-12-30T00:00:00"/>
    <d v="1899-12-30T00:00:00"/>
    <e v="#VALUE!"/>
    <m/>
  </r>
  <r>
    <s v="Secop II"/>
    <n v="29"/>
    <x v="2"/>
    <s v="20216231405000009E "/>
    <s v="PCD-017-2021"/>
    <x v="9"/>
    <x v="23"/>
    <x v="1"/>
    <s v="Prestación de Servicios Profesionales "/>
    <x v="0"/>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012-2020"/>
    <s v="enero"/>
    <d v="2021-01-26T00:00:00"/>
    <s v="Prestación de Servicios Profesionales"/>
    <s v="Nivel Central"/>
    <s v="Bogotá D.C."/>
    <s v="EDUARDO ALFONSO ARANGUREN VILLATE "/>
    <n v="7214449"/>
    <s v="N/A"/>
    <n v="24121"/>
    <d v="2021-01-26T00:00:00"/>
    <n v="59225000"/>
    <n v="0"/>
    <n v="0"/>
    <n v="0"/>
    <n v="59225000"/>
    <s v="N/A"/>
    <d v="1899-12-30T00:00:00"/>
    <s v="N/A"/>
    <d v="2021-01-28T00:00:00"/>
    <d v="2021-12-31T00:00:00"/>
    <n v="337"/>
    <s v="USECHE OVALLES CARLOS EDUARDO"/>
    <n v="1020712442"/>
    <n v="0"/>
    <d v="1899-12-30T00:00:00"/>
    <n v="0"/>
    <d v="1899-12-30T00:00:00"/>
    <n v="0"/>
    <d v="1899-12-30T00:00:00"/>
    <n v="0"/>
    <d v="1899-12-30T00:00:00"/>
    <n v="0"/>
    <d v="1899-12-30T00:00:00"/>
    <n v="0"/>
    <d v="1899-12-30T00:00:00"/>
    <n v="59225000"/>
    <n v="0"/>
    <d v="1899-12-30T00:00:00"/>
    <d v="1899-12-30T00:00:00"/>
    <n v="0"/>
    <d v="1899-12-30T00:00:00"/>
    <d v="1899-12-30T00:00:00"/>
    <n v="0"/>
    <d v="1899-12-30T00:00:00"/>
    <d v="1899-12-30T00:00:00"/>
    <n v="0"/>
    <d v="1899-12-30T00:00:00"/>
    <d v="1899-12-30T00:00:00"/>
    <n v="337"/>
    <m/>
  </r>
  <r>
    <s v="Secop II"/>
    <n v="193"/>
    <x v="0"/>
    <s v="20216231405000020E"/>
    <s v="PCD-019-2021"/>
    <x v="9"/>
    <x v="23"/>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s v="N/A"/>
    <n v="27121"/>
    <d v="2021-01-28T00:00:00"/>
    <n v="64438000"/>
    <n v="0"/>
    <n v="0"/>
    <n v="0"/>
    <n v="64438000"/>
    <s v="No"/>
    <d v="1899-12-31T00:00:00"/>
    <s v="N/A"/>
    <d v="2021-01-29T00:00:00"/>
    <d v="2021-12-28T00:00:00"/>
    <n v="333"/>
    <s v=" ARBELAEZ IZQUIERDO GUADALUPE"/>
    <n v="39774921"/>
    <n v="0"/>
    <d v="1899-12-30T00:00:00"/>
    <n v="0"/>
    <d v="1899-12-30T00:00:00"/>
    <n v="0"/>
    <d v="1899-12-30T00:00:00"/>
    <n v="0"/>
    <d v="1899-12-30T00:00:00"/>
    <n v="0"/>
    <d v="1899-12-30T00:00:00"/>
    <n v="0"/>
    <d v="1899-12-30T00:00:00"/>
    <n v="64438000"/>
    <n v="0"/>
    <d v="1899-12-30T00:00:00"/>
    <d v="1899-12-30T00:00:00"/>
    <n v="0"/>
    <d v="1899-12-30T00:00:00"/>
    <d v="1899-12-30T00:00:00"/>
    <n v="0"/>
    <d v="1899-12-30T00:00:00"/>
    <d v="1899-12-30T00:00:00"/>
    <n v="0"/>
    <d v="1899-12-30T00:00:00"/>
    <d v="1899-12-30T00:00:00"/>
    <n v="333"/>
    <m/>
  </r>
  <r>
    <s v="Secop II"/>
    <n v="141"/>
    <x v="4"/>
    <s v="20216231405000023E"/>
    <s v="PCD-024-2021"/>
    <x v="9"/>
    <x v="24"/>
    <x v="1"/>
    <s v="Prestación de Servicios Profesionales "/>
    <x v="4"/>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s v="N/A"/>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d v="1899-12-30T00:00:00"/>
    <n v="0"/>
    <d v="1899-12-30T00:00:00"/>
    <d v="1899-12-30T00:00:00"/>
    <n v="0"/>
    <d v="1899-12-30T00:00:00"/>
    <d v="1899-12-30T00:00:00"/>
    <n v="0"/>
    <d v="1899-12-30T00:00:00"/>
    <d v="1899-12-30T00:00:00"/>
    <n v="334"/>
    <m/>
  </r>
  <r>
    <s v="Secop II"/>
    <n v="195"/>
    <x v="0"/>
    <s v="20216231405000018E"/>
    <s v="PCD-025-2021"/>
    <x v="9"/>
    <x v="24"/>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s v="N/A"/>
    <n v="28621"/>
    <d v="2021-01-29T00:00:00"/>
    <n v="41642650"/>
    <n v="0"/>
    <n v="0"/>
    <n v="0"/>
    <n v="41642650"/>
    <s v="No"/>
    <d v="1899-12-31T00:00:00"/>
    <s v="N/A"/>
    <d v="2021-01-29T00:00:00"/>
    <d v="2021-12-07T00:00:00"/>
    <n v="312"/>
    <s v=" ARBELAEZ IZQUIERDO GUADALUPE"/>
    <n v="39774921"/>
    <n v="0"/>
    <d v="1899-12-30T00:00:00"/>
    <n v="0"/>
    <d v="1899-12-30T00:00:00"/>
    <n v="0"/>
    <d v="1899-12-30T00:00:00"/>
    <n v="0"/>
    <d v="1899-12-30T00:00:00"/>
    <n v="0"/>
    <d v="1899-12-30T00:00:00"/>
    <n v="0"/>
    <d v="1899-12-30T00:00:00"/>
    <n v="41642650"/>
    <n v="0"/>
    <d v="1899-12-30T00:00:00"/>
    <d v="1899-12-30T00:00:00"/>
    <n v="0"/>
    <d v="1899-12-30T00:00:00"/>
    <d v="1899-12-30T00:00:00"/>
    <n v="0"/>
    <d v="1899-12-30T00:00:00"/>
    <d v="1899-12-30T00:00:00"/>
    <n v="0"/>
    <d v="1899-12-30T00:00:00"/>
    <d v="1899-12-30T00:00:00"/>
    <n v="312"/>
    <m/>
  </r>
  <r>
    <s v="Secop II"/>
    <n v="196"/>
    <x v="3"/>
    <s v="20216231403000002E"/>
    <s v="PCD-018-2021"/>
    <x v="9"/>
    <x v="24"/>
    <x v="1"/>
    <s v="Exclusividad"/>
    <x v="9"/>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8"/>
    <x v="3"/>
    <s v="20216231405000001E"/>
    <s v="PCD-026-2021"/>
    <x v="9"/>
    <x v="24"/>
    <x v="1"/>
    <s v="Prestación de apoyo a la Gestión"/>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0"/>
    <s v="En ejecución"/>
    <s v="CO-036-2021"/>
    <s v="marzo"/>
    <d v="2021-03-01T00:00:00"/>
    <s v="Prestación de Servicios  de Apoyo a la gestión"/>
    <s v="Nivel Central"/>
    <s v="Bogotá D.C."/>
    <s v="RICARDO CALVETE &amp; ABOGADOS ASOCIADOS SAS"/>
    <n v="830076298"/>
    <n v="5"/>
    <n v="45421"/>
    <d v="2021-03-01T00:00:00"/>
    <n v="98670000"/>
    <n v="0"/>
    <n v="0"/>
    <n v="0"/>
    <n v="98670000"/>
    <s v="No"/>
    <d v="1899-12-30T00:00:00"/>
    <s v="N/A"/>
    <d v="2021-03-01T00:00:00"/>
    <d v="2021-12-03T00:00:00"/>
    <n v="277"/>
    <s v="ARBELAEZ IZQUIERDO GUADALUPE"/>
    <n v="39774921"/>
    <n v="0"/>
    <d v="1899-12-30T00:00:00"/>
    <n v="0"/>
    <d v="1899-12-30T00:00:00"/>
    <n v="0"/>
    <d v="1899-12-30T00:00:00"/>
    <n v="0"/>
    <d v="1899-12-30T00:00:00"/>
    <n v="0"/>
    <d v="1899-12-30T00:00:00"/>
    <n v="0"/>
    <d v="1899-12-30T00:00:00"/>
    <n v="98670000"/>
    <n v="0"/>
    <d v="1899-12-30T00:00:00"/>
    <d v="1899-12-30T00:00:00"/>
    <n v="0"/>
    <d v="1899-12-30T00:00:00"/>
    <d v="1899-12-30T00:00:00"/>
    <n v="0"/>
    <d v="1899-12-30T00:00:00"/>
    <d v="1899-12-30T00:00:00"/>
    <n v="0"/>
    <d v="1899-12-30T00:00:00"/>
    <d v="1899-12-30T00:00:00"/>
    <n v="277"/>
    <m/>
  </r>
  <r>
    <s v="Secop II"/>
    <n v="201"/>
    <x v="2"/>
    <s v="20216231405000003E"/>
    <s v="PCD-022-2021"/>
    <x v="9"/>
    <x v="24"/>
    <x v="1"/>
    <s v="Exclusividad"/>
    <x v="1"/>
    <s v="Contratar la publicación de diferentes avisos de prensa en el periódico La República, de acuerdo a las necesidades requeridas por la entidad."/>
    <n v="82121506"/>
    <s v="Servicios Editoriales, de Diseño, de Artes Gráficas y Bellas Artes "/>
    <n v="5000000"/>
    <n v="15821"/>
    <s v="A-02-02-02-008-003 "/>
    <x v="0"/>
    <s v="En ejecución"/>
    <s v="CO 026 2021"/>
    <s v="febrero"/>
    <d v="2021-02-08T00:00:00"/>
    <s v="Prestación de Servicios"/>
    <s v="Nivel Central"/>
    <s v="Bogotá D.C."/>
    <s v="LA REPUBLICA SAS"/>
    <n v="901017183"/>
    <n v="2"/>
    <n v="34321"/>
    <d v="2021-02-08T00:00:00"/>
    <n v="5000000"/>
    <n v="0"/>
    <n v="0"/>
    <n v="0"/>
    <n v="5000000"/>
    <s v="No"/>
    <s v="N/A"/>
    <s v="N/A"/>
    <d v="2021-02-09T00:00:00"/>
    <d v="2021-12-31T00:00:00"/>
    <n v="325"/>
    <s v="JUAN MANUEL CAICEDO CARDONA"/>
    <n v="94486941"/>
    <n v="2500000"/>
    <d v="2021-07-16T00:00:00"/>
    <n v="0"/>
    <d v="1899-12-30T00:00:00"/>
    <n v="0"/>
    <d v="1899-12-30T00:00:00"/>
    <n v="0"/>
    <d v="1899-12-30T00:00:00"/>
    <n v="0"/>
    <d v="1899-12-30T00:00:00"/>
    <n v="0"/>
    <d v="1899-12-30T00:00:00"/>
    <n v="5000000"/>
    <n v="0"/>
    <d v="1899-12-30T00:00:00"/>
    <d v="1899-12-30T00:00:00"/>
    <n v="0"/>
    <d v="1899-12-30T00:00:00"/>
    <d v="1899-12-30T00:00:00"/>
    <n v="0"/>
    <d v="1899-12-30T00:00:00"/>
    <d v="1899-12-30T00:00:00"/>
    <n v="0"/>
    <d v="1899-12-30T00:00:00"/>
    <d v="1899-12-30T00:00:00"/>
    <n v="325"/>
    <m/>
  </r>
  <r>
    <s v="Secop II"/>
    <n v="16"/>
    <x v="3"/>
    <s v="20216231407000001E"/>
    <s v="MC-001-2021"/>
    <x v="9"/>
    <x v="25"/>
    <x v="0"/>
    <s v="Mínima Cuantía"/>
    <x v="0"/>
    <s v="SERVICIO DE MANTENIMIENTO PREVENTIVO Y CORRECTIVO INCLUIDO REPUESTOS PARA VEHICULOS MARCA TOYOTA A NIVEL NACIONAL"/>
    <n v="78181502"/>
    <s v="Servicios de mantenimiento y reparación de vehículos"/>
    <n v="40000000"/>
    <n v="14421"/>
    <s v="A-02-02-02-008-007"/>
    <x v="0"/>
    <s v="En ejecución"/>
    <s v="AO-001"/>
    <s v="febrero"/>
    <d v="2021-02-18T00:00:00"/>
    <s v="Prestación de Servicios"/>
    <s v="Nivel Nacional "/>
    <s v="N/A"/>
    <s v=" CARCO S.A"/>
    <n v="860000189"/>
    <n v="3"/>
    <n v="39921"/>
    <d v="2021-02-18T00:00:00"/>
    <n v="40000000"/>
    <n v="0"/>
    <n v="0"/>
    <n v="0"/>
    <n v="40000000"/>
    <s v="No"/>
    <s v="N/A"/>
    <s v="N/A"/>
    <d v="2021-02-23T00:00:00"/>
    <d v="2021-12-31T00:00:00"/>
    <n v="311"/>
    <s v="FELIPE CASTILLO CARDENAS"/>
    <n v="80251761"/>
    <n v="20000000"/>
    <d v="2021-08-25T00:00:00"/>
    <n v="0"/>
    <d v="1899-12-30T00:00:00"/>
    <n v="0"/>
    <d v="1899-12-30T00:00:00"/>
    <n v="0"/>
    <d v="1899-12-30T00:00:00"/>
    <n v="0"/>
    <d v="1899-12-30T00:00:00"/>
    <n v="0"/>
    <d v="1899-12-30T00:00:00"/>
    <n v="60000000"/>
    <n v="0"/>
    <d v="1899-12-30T00:00:00"/>
    <d v="1899-12-30T00:00:00"/>
    <n v="0"/>
    <d v="1899-12-30T00:00:00"/>
    <d v="1899-12-30T00:00:00"/>
    <n v="0"/>
    <d v="1899-12-30T00:00:00"/>
    <d v="1899-12-30T00:00:00"/>
    <n v="0"/>
    <d v="1899-12-30T00:00:00"/>
    <d v="1899-12-30T00:00:00"/>
    <n v="311"/>
    <m/>
  </r>
  <r>
    <s v="Secop II"/>
    <n v="30"/>
    <x v="0"/>
    <s v="20216231405000027E"/>
    <s v="PCD-027-2021"/>
    <x v="9"/>
    <x v="25"/>
    <x v="1"/>
    <s v="Prestación de Servicios Profesionales "/>
    <x v="0"/>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0"/>
    <s v="En ejecución"/>
    <s v="CO-022-2021"/>
    <s v="febrero"/>
    <d v="2021-02-01T00:00:00"/>
    <s v="Prestación de Servicios Profesionales"/>
    <s v="Nivel Central"/>
    <s v="Bogotá D.C."/>
    <s v="MARTHA ISABEL CONRADO LÓPEZ"/>
    <n v="52966252"/>
    <s v="N/A"/>
    <n v="32421"/>
    <d v="2021-02-03T00:00:00"/>
    <n v="44040000"/>
    <n v="0"/>
    <n v="0"/>
    <n v="0"/>
    <n v="44040000"/>
    <s v="Si "/>
    <d v="2021-02-15T00:00:00"/>
    <s v="45 CUMPLIM+ CALIDAD DL SERVICIO"/>
    <d v="2021-02-04T00:00:00"/>
    <d v="2021-12-28T00:00:00"/>
    <n v="327"/>
    <s v=" USECHE OVALLES CARLOS EDUARDO"/>
    <n v="1020712442"/>
    <n v="10000000"/>
    <d v="2021-09-22T00:00:00"/>
    <n v="0"/>
    <d v="1899-12-30T00:00:00"/>
    <n v="0"/>
    <d v="1899-12-30T00:00:00"/>
    <n v="0"/>
    <d v="1899-12-30T00:00:00"/>
    <n v="0"/>
    <d v="1899-12-30T00:00:00"/>
    <n v="0"/>
    <d v="1899-12-30T00:00:00"/>
    <n v="54040000"/>
    <n v="0"/>
    <d v="1899-12-30T00:00:00"/>
    <d v="1899-12-30T00:00:00"/>
    <n v="0"/>
    <d v="1899-12-30T00:00:00"/>
    <d v="1899-12-30T00:00:00"/>
    <n v="0"/>
    <d v="1899-12-30T00:00:00"/>
    <d v="1899-12-30T00:00:00"/>
    <n v="0"/>
    <d v="1899-12-30T00:00:00"/>
    <d v="1899-12-30T00:00:00"/>
    <n v="327"/>
    <m/>
  </r>
  <r>
    <s v="Secop II"/>
    <n v="56"/>
    <x v="0"/>
    <s v="20216231411000001E"/>
    <s v="SIE-002-2021"/>
    <x v="9"/>
    <x v="26"/>
    <x v="2"/>
    <s v="Subasta Inversa Electrónica"/>
    <x v="0"/>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0"/>
    <s v="En ejecución"/>
    <s v="CO-060-2021"/>
    <s v="abril"/>
    <d v="2021-04-21T00:00:00"/>
    <s v="Suministro"/>
    <s v="Nivel Central"/>
    <s v="N/A"/>
    <s v="ORGANIZACION TERPEL S.A."/>
    <n v="830095213"/>
    <n v="0"/>
    <n v="72321"/>
    <d v="2021-04-22T00:00:00"/>
    <n v="141439593"/>
    <n v="0"/>
    <n v="0"/>
    <n v="0"/>
    <n v="141439593"/>
    <s v="Si "/>
    <s v="No se ha presentado"/>
    <m/>
    <d v="2021-05-16T00:00:00"/>
    <d v="2021-12-31T00:00:00"/>
    <n v="229"/>
    <s v="JIMMY ENRIQUE GAITAN ORTIZ"/>
    <n v="79537863"/>
    <n v="0"/>
    <d v="1899-12-30T00:00:00"/>
    <n v="0"/>
    <d v="1899-12-30T00:00:00"/>
    <n v="0"/>
    <d v="1899-12-30T00:00:00"/>
    <n v="0"/>
    <d v="1899-12-30T00:00:00"/>
    <n v="0"/>
    <d v="1899-12-30T00:00:00"/>
    <n v="0"/>
    <d v="1899-12-30T00:00:00"/>
    <n v="141439593"/>
    <n v="0"/>
    <d v="1899-12-30T00:00:00"/>
    <d v="1899-12-30T00:00:00"/>
    <n v="0"/>
    <d v="1899-12-30T00:00:00"/>
    <d v="1899-12-30T00:00:00"/>
    <n v="0"/>
    <d v="1899-12-30T00:00:00"/>
    <d v="1899-12-30T00:00:00"/>
    <n v="0"/>
    <d v="1899-12-30T00:00:00"/>
    <d v="1899-12-30T00:00:00"/>
    <n v="229"/>
    <m/>
  </r>
  <r>
    <s v="Secop II"/>
    <n v="188"/>
    <x v="3"/>
    <s v="20216231405000029E"/>
    <s v="PCD-028-2021"/>
    <x v="9"/>
    <x v="26"/>
    <x v="1"/>
    <s v="Prestación de Servicios Profesionales "/>
    <x v="8"/>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0"/>
    <s v="En ejecución"/>
    <s v="CO-023"/>
    <s v="febrero"/>
    <d v="2021-02-03T00:00:00"/>
    <s v="Prestación de Servicios Profesionales"/>
    <s v="Nivel Central"/>
    <s v="Bogotá D.C."/>
    <s v="KAREN CECILIA SARMIENTO BARÒN"/>
    <n v="50938512"/>
    <s v="N/A"/>
    <n v="31721"/>
    <d v="2021-02-03T00:00:00"/>
    <n v="41800000"/>
    <n v="0"/>
    <n v="0"/>
    <n v="0"/>
    <n v="41800000"/>
    <s v="No"/>
    <s v="N/A"/>
    <s v="N/A"/>
    <d v="2021-02-08T00:00:00"/>
    <d v="2021-12-31T00:00:00"/>
    <n v="326"/>
    <s v="DIEGO ARMANDO PEÑA PINTO"/>
    <n v="1043001742"/>
    <n v="0"/>
    <d v="1899-12-30T00:00:00"/>
    <n v="0"/>
    <d v="1899-12-30T00:00:00"/>
    <n v="0"/>
    <d v="1899-12-30T00:00:00"/>
    <n v="0"/>
    <d v="1899-12-30T00:00:00"/>
    <n v="0"/>
    <d v="1899-12-30T00:00:00"/>
    <n v="0"/>
    <d v="1899-12-30T00:00:00"/>
    <n v="41800000"/>
    <n v="0"/>
    <d v="1899-12-30T00:00:00"/>
    <d v="1899-12-30T00:00:00"/>
    <n v="0"/>
    <d v="1899-12-30T00:00:00"/>
    <d v="1899-12-30T00:00:00"/>
    <n v="0"/>
    <d v="1899-12-30T00:00:00"/>
    <d v="1899-12-30T00:00:00"/>
    <n v="0"/>
    <d v="1899-12-30T00:00:00"/>
    <d v="1899-12-30T00:00:00"/>
    <n v="326"/>
    <m/>
  </r>
  <r>
    <s v="Secop II"/>
    <n v="3"/>
    <x v="4"/>
    <s v="20216231405000013E"/>
    <s v="SIP-001-2021"/>
    <x v="9"/>
    <x v="27"/>
    <x v="2"/>
    <s v="Subasta Inversa Electrónica"/>
    <x v="0"/>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0"/>
    <s v="En ejecución"/>
    <s v="CO-045-2021"/>
    <s v="marzo"/>
    <d v="2021-03-18T00:00:00"/>
    <s v="Prestación de Servicios"/>
    <s v="Nivel Central"/>
    <s v="Bogotá D.C."/>
    <s v="SOLUTION COPY LTDA."/>
    <n v="830053669"/>
    <n v="5"/>
    <n v="54721"/>
    <d v="2021-03-18T00:00:00"/>
    <n v="62050000"/>
    <n v="0"/>
    <n v="0"/>
    <n v="0"/>
    <n v="62050000"/>
    <s v="Si "/>
    <d v="2021-03-24T00:00:00"/>
    <s v="79 PAGO D SALARIOS_PRESTAC SOC LEG + CALIDAD DL SERVICIO"/>
    <d v="2021-03-18T00:00:00"/>
    <d v="2021-12-31T00:00:00"/>
    <n v="288"/>
    <s v="VIVIANA CORREDOR GARCIA "/>
    <n v="39545769"/>
    <n v="16025000"/>
    <d v="2021-11-30T00:00:00"/>
    <n v="0"/>
    <d v="1899-12-30T00:00:00"/>
    <n v="0"/>
    <d v="1899-12-30T00:00:00"/>
    <n v="0"/>
    <d v="1899-12-30T00:00:00"/>
    <n v="0"/>
    <d v="1899-12-30T00:00:00"/>
    <n v="0"/>
    <d v="1899-12-30T00:00:00"/>
    <n v="78075000"/>
    <n v="0"/>
    <d v="1899-12-30T00:00:00"/>
    <d v="1899-12-30T00:00:00"/>
    <n v="0"/>
    <d v="1899-12-30T00:00:00"/>
    <d v="1899-12-30T00:00:00"/>
    <n v="0"/>
    <d v="1899-12-30T00:00:00"/>
    <d v="1899-12-30T00:00:00"/>
    <n v="0"/>
    <d v="1899-12-30T00:00:00"/>
    <d v="2021-12-31T00:00:00"/>
    <n v="288"/>
    <d v="2021-06-30T00:00:00"/>
  </r>
  <r>
    <s v="Secop II"/>
    <n v="28"/>
    <x v="3"/>
    <s v="20216231412000001E"/>
    <s v="MC-002-2021"/>
    <x v="9"/>
    <x v="27"/>
    <x v="0"/>
    <s v="Mínima Cuantía"/>
    <x v="0"/>
    <s v="CONTRATAR LA ADQUISICIÓN DE SOAT PARA EL PARQUE AUTOMOTOR DE MIGRACION COLOMBIA "/>
    <n v="84131600"/>
    <s v="Seguros de vida, salud y accidentes"/>
    <n v="40800000"/>
    <n v="15421"/>
    <s v="A-02-02-02-007-001"/>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97"/>
    <x v="3"/>
    <s v="20216231407000002E"/>
    <s v="PCD- 023-2021"/>
    <x v="9"/>
    <x v="27"/>
    <x v="1"/>
    <s v="Interadministrativo"/>
    <x v="9"/>
    <s v="CONTRATAR LA PUBLICACIÓN EN EL DIARIO OFICIAL DE LOS ACTOS ADMINISTRATIVOS QUE DEMANDE LA UAEMC "/>
    <n v="82121506"/>
    <s v="Impresiones de publicaciones"/>
    <n v="6000000"/>
    <n v="17021"/>
    <s v="A-02-02-02-008-003"/>
    <x v="0"/>
    <s v="En ejecución"/>
    <s v="CO-025"/>
    <s v="febrero"/>
    <d v="2021-02-05T00:00:00"/>
    <s v="Suscripción "/>
    <s v="Nivel Central"/>
    <s v="Bogotá D.C."/>
    <s v="LA IMPRENTA NACIONAL DE COLOMBIA"/>
    <n v="830001113"/>
    <n v="1"/>
    <n v="33621"/>
    <d v="2021-02-05T00:00:00"/>
    <n v="6000000"/>
    <n v="0"/>
    <n v="0"/>
    <n v="0"/>
    <n v="6000000"/>
    <s v="No"/>
    <s v="N/A"/>
    <s v="N/A"/>
    <d v="2021-02-10T00:00:00"/>
    <d v="2021-12-31T00:00:00"/>
    <n v="324"/>
    <s v="ARBELAEZ IZQUIERDO GUADALUPE"/>
    <n v="39774921"/>
    <n v="0"/>
    <d v="1899-12-30T00:00:00"/>
    <n v="0"/>
    <d v="1899-12-30T00:00:00"/>
    <n v="0"/>
    <d v="1899-12-30T00:00:00"/>
    <n v="0"/>
    <d v="1899-12-30T00:00:00"/>
    <n v="0"/>
    <d v="1899-12-30T00:00:00"/>
    <n v="0"/>
    <d v="1899-12-30T00:00:00"/>
    <n v="6000000"/>
    <n v="0"/>
    <d v="1899-12-30T00:00:00"/>
    <d v="1899-12-30T00:00:00"/>
    <n v="0"/>
    <d v="1899-12-30T00:00:00"/>
    <d v="1899-12-30T00:00:00"/>
    <n v="0"/>
    <d v="1899-12-30T00:00:00"/>
    <d v="1899-12-30T00:00:00"/>
    <n v="0"/>
    <d v="1899-12-30T00:00:00"/>
    <d v="1899-12-30T00:00:00"/>
    <n v="324"/>
    <m/>
  </r>
  <r>
    <s v="Secop II"/>
    <n v="51"/>
    <x v="4"/>
    <s v="20216231405000048E"/>
    <s v="MC-003-2021"/>
    <x v="0"/>
    <x v="28"/>
    <x v="0"/>
    <s v="Mínima Cuantía"/>
    <x v="0"/>
    <s v="CONTRATAR EL SUMINISTRO DE COMBUSTIBLE PARA EL PARQUE AUTOMOTOR DEL PCM DE TUMACO."/>
    <s v="15101505, 15101506"/>
    <m/>
    <n v="1768000"/>
    <n v="18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11"/>
    <x v="4"/>
    <s v="20216231405000056E"/>
    <s v="PCD-029-2021"/>
    <x v="0"/>
    <x v="28"/>
    <x v="1"/>
    <s v="Prestación de Servicios Profesionales "/>
    <x v="5"/>
    <s v="Contratar la prestación de los servicios profesionales con autonomía técnica y administrativa para apoyar la gestión de la Secretaría General de Migración Colombia de acuerdo con las condiciones técnicas señaladas en los estudios previos."/>
    <s v="80121704, 80161500,80161504,8110150"/>
    <m/>
    <n v="73645000"/>
    <n v="18121"/>
    <s v="A-02-02-02-008-003"/>
    <x v="0"/>
    <s v="En ejecución"/>
    <n v="24"/>
    <s v="febrero"/>
    <d v="2021-02-04T00:00:00"/>
    <s v="Prestación de Servicios Profesionales"/>
    <s v="Nivel Central"/>
    <s v="Bogotá D.C."/>
    <s v="MARIA JOSE YEPES"/>
    <n v="24348352"/>
    <s v="N/A"/>
    <n v="33221"/>
    <d v="2021-02-04T00:00:00"/>
    <n v="73645000"/>
    <n v="0"/>
    <n v="0"/>
    <n v="0"/>
    <n v="73645000"/>
    <s v="No"/>
    <d v="1899-12-30T00:00:00"/>
    <s v="N/A"/>
    <d v="2021-02-04T00:00:00"/>
    <d v="2021-12-31T00:00:00"/>
    <n v="330"/>
    <s v="WINSTON ANDRES MARTINEZ"/>
    <n v="79572017"/>
    <n v="0"/>
    <d v="1899-12-30T00:00:00"/>
    <n v="0"/>
    <d v="1899-12-30T00:00:00"/>
    <n v="0"/>
    <d v="1899-12-30T00:00:00"/>
    <n v="0"/>
    <d v="1899-12-30T00:00:00"/>
    <n v="0"/>
    <d v="1899-12-30T00:00:00"/>
    <n v="0"/>
    <d v="1899-12-30T00:00:00"/>
    <n v="73645000"/>
    <n v="0"/>
    <d v="1899-12-30T00:00:00"/>
    <d v="1899-12-30T00:00:00"/>
    <n v="0"/>
    <d v="1899-12-30T00:00:00"/>
    <d v="1899-12-30T00:00:00"/>
    <n v="0"/>
    <d v="1899-12-30T00:00:00"/>
    <d v="1899-12-30T00:00:00"/>
    <n v="0"/>
    <d v="1899-12-30T00:00:00"/>
    <d v="1899-12-30T00:00:00"/>
    <n v="330"/>
    <m/>
  </r>
  <r>
    <s v="Secop II"/>
    <n v="212"/>
    <x v="0"/>
    <s v="20216231405000046E"/>
    <s v="PCD-030-2021"/>
    <x v="0"/>
    <x v="29"/>
    <x v="1"/>
    <s v="Prestación de Servicios Profesionales "/>
    <x v="5"/>
    <s v="PRESTAR LOS SERVICIOS PROFESIONALES CON AUTONOMÍA TÉCNICA Y ADMINISTRATIVA PARA APOYAR LA GESTIÓN DE LA SECRETARÍA GENERAL DE MIGRACIÓN COLOMBIA DE ACUERDO CON LAS CONDICIONES SEÑALADAS Y ESPECIFICACIONES TÉCNICAS DESCRITAS EN LOS ESTUDIOS PREVIOS. "/>
    <n v="80161500"/>
    <s v="Servicios de apoyo gerencial"/>
    <s v="85.525.000 "/>
    <n v="18221"/>
    <s v="A-02-02-02-008-003"/>
    <x v="0"/>
    <s v="En ejecución"/>
    <s v="CO-027-2021"/>
    <s v="febrero"/>
    <d v="2021-02-09T00:00:00"/>
    <s v="Prestación de Servicios Profesionales"/>
    <s v="Nivel Central"/>
    <s v="Bogotá D.C."/>
    <s v="LILIANA JARAMILLO MUTIS"/>
    <n v="51573271"/>
    <s v="N/A"/>
    <n v="34521"/>
    <d v="2021-02-09T00:00:00"/>
    <n v="85525000"/>
    <n v="0"/>
    <n v="0"/>
    <n v="0"/>
    <n v="85525000"/>
    <s v="No"/>
    <d v="1899-12-31T00:00:00"/>
    <s v="N/A"/>
    <d v="2021-02-10T00:00:00"/>
    <d v="2021-12-31T00:00:00"/>
    <n v="324"/>
    <s v="MARTINEZ ACOSTA WINSTON ANDRES"/>
    <n v="79572017"/>
    <n v="0"/>
    <d v="1899-12-30T00:00:00"/>
    <n v="0"/>
    <d v="1899-12-30T00:00:00"/>
    <n v="0"/>
    <d v="1899-12-30T00:00:00"/>
    <n v="0"/>
    <d v="1899-12-30T00:00:00"/>
    <n v="0"/>
    <d v="1899-12-30T00:00:00"/>
    <n v="0"/>
    <d v="1899-12-30T00:00:00"/>
    <n v="85525000"/>
    <n v="0"/>
    <d v="1899-12-30T00:00:00"/>
    <d v="1899-12-30T00:00:00"/>
    <n v="0"/>
    <d v="1899-12-30T00:00:00"/>
    <d v="1899-12-30T00:00:00"/>
    <n v="0"/>
    <d v="1899-12-30T00:00:00"/>
    <d v="1899-12-30T00:00:00"/>
    <n v="0"/>
    <d v="1899-12-30T00:00:00"/>
    <d v="1899-12-30T00:00:00"/>
    <n v="324"/>
    <m/>
  </r>
  <r>
    <s v="Secop II"/>
    <n v="98"/>
    <x v="0"/>
    <s v="20216231405000015E"/>
    <s v="PCD-031-2021"/>
    <x v="0"/>
    <x v="29"/>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521"/>
    <s v="C-1199-1002-10-0-1199001-02"/>
    <x v="0"/>
    <s v="En ejecución"/>
    <s v="CO-030-2021"/>
    <s v="febrero"/>
    <d v="2021-02-10T00:00:00"/>
    <s v="Prestación de Servicios Profesionales"/>
    <s v="Nivel Central"/>
    <s v="Bogotá D.C."/>
    <s v="ANDRÉS ALBERTO CORTINA PIÑA"/>
    <n v="72292500"/>
    <s v="N/A"/>
    <n v="36221"/>
    <d v="2021-02-10T00:00:00"/>
    <n v="77627000"/>
    <n v="0"/>
    <n v="0"/>
    <n v="0"/>
    <n v="77627000"/>
    <s v="No"/>
    <d v="1899-12-31T00:00:00"/>
    <s v="N/A"/>
    <d v="2021-02-15T00:00:00"/>
    <d v="2021-12-31T00:00:00"/>
    <n v="319"/>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9"/>
    <m/>
  </r>
  <r>
    <s v="Secop II"/>
    <n v="214"/>
    <x v="2"/>
    <s v="20216231405000058E "/>
    <s v="PCD-032-2021"/>
    <x v="0"/>
    <x v="29"/>
    <x v="1"/>
    <s v="Prestación de Servicios Profesionales "/>
    <x v="9"/>
    <s v="Prestar los servicios profesionales con autonomía técnica y administrativa para apoyar a la Secretaria General, de acuerdo con las condiciones y especificaciones técnicas descritas en los Estudios Previos."/>
    <n v="80161500"/>
    <s v="Servicios de gestión, servicios profesionales de empresa y servicios administrativos"/>
    <n v="49632000"/>
    <n v="18321"/>
    <s v="A-02-02-02-008-003 "/>
    <x v="0"/>
    <s v="En ejecución"/>
    <s v="CO-031-2021"/>
    <s v="febrero"/>
    <d v="2021-02-12T00:00:00"/>
    <s v="Prestación de Servicios Profesionales"/>
    <s v="Nivel Central"/>
    <s v="Bogotá D.C."/>
    <s v="ANGELICA VARON RENGIFO"/>
    <n v="1088308759"/>
    <s v="N/A"/>
    <n v="37221"/>
    <d v="2021-02-12T00:00:00"/>
    <n v="49632000"/>
    <n v="0"/>
    <n v="0"/>
    <n v="0"/>
    <n v="49632000"/>
    <s v="No"/>
    <s v="N/A"/>
    <s v="N/A"/>
    <d v="2021-02-15T00:00:00"/>
    <d v="2021-12-31T00:00:00"/>
    <n v="319"/>
    <s v="GUADALUPE ARBELAEZ IZQUIERDO"/>
    <n v="39774921"/>
    <n v="0"/>
    <d v="1899-12-30T00:00:00"/>
    <n v="0"/>
    <d v="1899-12-30T00:00:00"/>
    <n v="0"/>
    <d v="1899-12-30T00:00:00"/>
    <n v="0"/>
    <d v="1899-12-30T00:00:00"/>
    <n v="0"/>
    <d v="1899-12-30T00:00:00"/>
    <n v="0"/>
    <d v="1899-12-30T00:00:00"/>
    <n v="49632000"/>
    <n v="0"/>
    <d v="1899-12-30T00:00:00"/>
    <d v="1899-12-30T00:00:00"/>
    <n v="0"/>
    <d v="1899-12-30T00:00:00"/>
    <d v="1899-12-30T00:00:00"/>
    <n v="0"/>
    <d v="1899-12-30T00:00:00"/>
    <d v="1899-12-30T00:00:00"/>
    <n v="0"/>
    <d v="1899-12-30T00:00:00"/>
    <d v="1899-12-30T00:00:00"/>
    <n v="319"/>
    <m/>
  </r>
  <r>
    <s v="Secop II"/>
    <n v="94"/>
    <x v="4"/>
    <s v="20216231405000060E"/>
    <s v="PCD-035-2021"/>
    <x v="0"/>
    <x v="30"/>
    <x v="1"/>
    <s v="Prestación de Servicios Profesionales "/>
    <x v="6"/>
    <s v="CONTRATAR LA PRESTACIÓN DE SERVICIOS PROFESIONALES CON AUTONOMÍA TÉCNICA Y ADMINISTRATIVA PARA EL APOYO EN LA GESTIÓN DE LA OFICINA ASESORA DE PLANEACIÓN EN ASUNTOS DE COOPERACIÓN INTERNACIONAL, ANÁLISIS MIGRATORIO Y SEGUIMIENTO"/>
    <s v="80111620, 80161504, 93121607"/>
    <m/>
    <n v="27500000"/>
    <n v="20421"/>
    <s v="C-1199-1002-11-0-1199054-02"/>
    <x v="0"/>
    <s v="En ejecución"/>
    <n v="28"/>
    <s v="febrero"/>
    <d v="2021-02-10T00:00:00"/>
    <s v="Prestación de Servicios Profesionales"/>
    <s v="Nivel Central"/>
    <s v="Bogotá D.C."/>
    <s v="SARA BONIL ROMERO"/>
    <n v="1026298001"/>
    <s v="N/A"/>
    <n v="36121"/>
    <d v="2021-02-10T00:00:00"/>
    <n v="27500000"/>
    <n v="0"/>
    <n v="0"/>
    <n v="0"/>
    <n v="27500000"/>
    <s v="No"/>
    <d v="1899-12-30T00:00:00"/>
    <s v="N/A"/>
    <d v="2021-02-10T00:00:00"/>
    <d v="2021-12-31T00:00:00"/>
    <n v="324"/>
    <s v="OSCAR ANDRES VALDERRAM"/>
    <n v="79940330"/>
    <n v="0"/>
    <d v="1899-12-30T00:00:00"/>
    <n v="0"/>
    <d v="1899-12-30T00:00:00"/>
    <n v="0"/>
    <d v="1899-12-30T00:00:00"/>
    <n v="0"/>
    <d v="1899-12-30T00:00:00"/>
    <n v="0"/>
    <d v="1899-12-30T00:00:00"/>
    <n v="0"/>
    <d v="1899-12-30T00:00:00"/>
    <n v="27500000"/>
    <n v="0"/>
    <d v="1899-12-30T00:00:00"/>
    <d v="1899-12-30T00:00:00"/>
    <n v="0"/>
    <d v="1899-12-30T00:00:00"/>
    <d v="1899-12-30T00:00:00"/>
    <n v="0"/>
    <d v="1899-12-30T00:00:00"/>
    <d v="1899-12-30T00:00:00"/>
    <n v="0"/>
    <d v="1899-12-30T00:00:00"/>
    <d v="1899-12-30T00:00:00"/>
    <n v="324"/>
    <m/>
  </r>
  <r>
    <s v="Secop II"/>
    <n v="100"/>
    <x v="0"/>
    <s v="20216231405000045E"/>
    <s v="PCD-033-2021"/>
    <x v="0"/>
    <x v="30"/>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81111600-81112200"/>
    <s v="Ingeniería de software o hardware"/>
    <n v="77627000"/>
    <n v="17621"/>
    <s v="C-1199-1002-10-0-1199001-02"/>
    <x v="0"/>
    <s v="En ejecución"/>
    <s v="CO-032-2021"/>
    <s v="febrero"/>
    <d v="2021-02-12T00:00:00"/>
    <s v="Prestación de Servicios Profesionales"/>
    <s v="Nivel Central"/>
    <s v="Bogotá D.C."/>
    <s v="RAÚL ALEJANDRO CHAPARRO REYES"/>
    <n v="80766703"/>
    <s v="N/A"/>
    <n v="37021"/>
    <d v="2021-02-12T00:00:00"/>
    <n v="77627000"/>
    <n v="0"/>
    <n v="0"/>
    <n v="0"/>
    <n v="77627000"/>
    <s v="No"/>
    <d v="1899-12-31T00:00:00"/>
    <s v="N/A"/>
    <d v="2021-02-16T00:00:00"/>
    <d v="2021-12-31T00:00:00"/>
    <n v="318"/>
    <s v="RAMIREZ MARTINEZ HECTOR FABIO"/>
    <n v="80016953"/>
    <n v="0"/>
    <d v="1899-12-30T00:00:00"/>
    <n v="0"/>
    <d v="1899-12-30T00:00:00"/>
    <n v="0"/>
    <d v="1899-12-30T00:00:00"/>
    <n v="0"/>
    <d v="1899-12-30T00:00:00"/>
    <n v="0"/>
    <d v="1899-12-30T00:00:00"/>
    <n v="0"/>
    <d v="1899-12-30T00:00:00"/>
    <n v="77627000"/>
    <n v="0"/>
    <d v="1899-12-30T00:00:00"/>
    <d v="1899-12-30T00:00:00"/>
    <n v="0"/>
    <d v="1899-12-30T00:00:00"/>
    <d v="1899-12-30T00:00:00"/>
    <n v="0"/>
    <d v="1899-12-30T00:00:00"/>
    <d v="1899-12-30T00:00:00"/>
    <n v="0"/>
    <d v="1899-12-30T00:00:00"/>
    <d v="1899-12-30T00:00:00"/>
    <n v="318"/>
    <m/>
  </r>
  <r>
    <s v="Secop II"/>
    <n v="55"/>
    <x v="0"/>
    <s v="20216231411000006E"/>
    <s v="MC-004-2021"/>
    <x v="0"/>
    <x v="30"/>
    <x v="0"/>
    <s v="Mínima Cuantía"/>
    <x v="0"/>
    <s v="Contratar el suministro de combustible para el parque automotor y plantas eléctricas de la REGIONAL SAN ANDRES Y PROVIDENCIA  – CFSM SAN ANDRES Y PROVIDENCIA"/>
    <s v="15101505 - 15101506"/>
    <s v="Combustible diésel - Gasolina corriente"/>
    <n v="4546286"/>
    <n v="18921"/>
    <s v="A-02-02-01-003-003 "/>
    <x v="0"/>
    <s v="En ejecución"/>
    <s v="AO-002-2021"/>
    <s v="febrero"/>
    <d v="2021-02-22T00:00:00"/>
    <s v="Aceptación de oferta"/>
    <s v="Regional San Andrés"/>
    <s v="Aeropuerto Gustavo Rojas Pinilla"/>
    <s v="AUTO ISLAS S.A.S."/>
    <n v="800020672"/>
    <n v="7"/>
    <n v="43421"/>
    <d v="2021-02-22T00:00:00"/>
    <n v="4546286"/>
    <n v="0"/>
    <n v="0"/>
    <n v="0"/>
    <n v="4546286"/>
    <s v="No"/>
    <d v="1899-12-31T00:00:00"/>
    <s v="N/A"/>
    <d v="2021-03-01T00:00:00"/>
    <d v="2021-12-31T00:00:00"/>
    <n v="305"/>
    <s v=" CABEZA PACHECO TAMARA"/>
    <n v="40988421"/>
    <n v="0"/>
    <d v="1899-12-30T00:00:00"/>
    <n v="0"/>
    <d v="1899-12-30T00:00:00"/>
    <n v="0"/>
    <d v="1899-12-30T00:00:00"/>
    <n v="0"/>
    <d v="1899-12-30T00:00:00"/>
    <n v="0"/>
    <d v="1899-12-30T00:00:00"/>
    <n v="0"/>
    <d v="1899-12-30T00:00:00"/>
    <n v="4546286"/>
    <n v="0"/>
    <d v="1899-12-30T00:00:00"/>
    <d v="1899-12-30T00:00:00"/>
    <n v="0"/>
    <d v="1899-12-30T00:00:00"/>
    <d v="1899-12-30T00:00:00"/>
    <n v="0"/>
    <d v="1899-12-30T00:00:00"/>
    <d v="1899-12-30T00:00:00"/>
    <n v="0"/>
    <d v="1899-12-30T00:00:00"/>
    <d v="1899-12-30T00:00:00"/>
    <n v="305"/>
    <m/>
  </r>
  <r>
    <s v="Secop II"/>
    <n v="75"/>
    <x v="4"/>
    <s v="20216231405000059E"/>
    <s v="PCD-034-2021"/>
    <x v="0"/>
    <x v="31"/>
    <x v="1"/>
    <s v="Prestación de Servicios Profesionales "/>
    <x v="3"/>
    <s v="Apoyar a Migración Colombia en el desarrollo de nuevas funcionalidades y la optimización e integración del sistema de gestión documental Orfeo y del centro virtual de atención al ciudadano CVAC+"/>
    <n v="81111504"/>
    <m/>
    <n v="74761500"/>
    <n v="20221"/>
    <s v="C-1199-1002-8-0-1199018-02"/>
    <x v="0"/>
    <s v="En ejecución"/>
    <n v="29"/>
    <s v="febrero"/>
    <d v="2021-02-10T00:00:00"/>
    <s v="Prestación de Servicios Profesionales"/>
    <s v="Nivel Central"/>
    <s v="Bogotá D.C."/>
    <s v="FABIAN MAURICIO LOSADA FLORÉZ"/>
    <n v="80151371"/>
    <s v="N/A"/>
    <n v="36021"/>
    <d v="2021-02-10T00:00:00"/>
    <n v="74761500"/>
    <n v="0"/>
    <n v="0"/>
    <n v="0"/>
    <n v="74761500"/>
    <s v="No"/>
    <d v="1899-12-30T00:00:00"/>
    <s v="N/A"/>
    <d v="2021-02-10T00:00:00"/>
    <d v="2021-12-31T00:00:00"/>
    <n v="324"/>
    <s v="ILVIS PATRICIA SERRANO BORNACELLY"/>
    <n v="36551065"/>
    <n v="0"/>
    <d v="1899-12-30T00:00:00"/>
    <n v="0"/>
    <d v="1899-12-30T00:00:00"/>
    <n v="0"/>
    <d v="1899-12-30T00:00:00"/>
    <n v="0"/>
    <d v="1899-12-30T00:00:00"/>
    <n v="0"/>
    <d v="1899-12-30T00:00:00"/>
    <n v="0"/>
    <d v="1899-12-30T00:00:00"/>
    <n v="74761500"/>
    <n v="0"/>
    <d v="1899-12-30T00:00:00"/>
    <d v="1899-12-30T00:00:00"/>
    <n v="0"/>
    <d v="1899-12-30T00:00:00"/>
    <d v="1899-12-30T00:00:00"/>
    <n v="0"/>
    <d v="1899-12-30T00:00:00"/>
    <d v="1899-12-30T00:00:00"/>
    <n v="0"/>
    <d v="1899-12-30T00:00:00"/>
    <d v="1899-12-30T00:00:00"/>
    <n v="324"/>
    <m/>
  </r>
  <r>
    <s v="Tienda Virtual "/>
    <n v="41"/>
    <x v="6"/>
    <s v=" 20216231410000014E"/>
    <n v="101409"/>
    <x v="0"/>
    <x v="32"/>
    <x v="2"/>
    <s v="Acuerdo Marco de Precios "/>
    <x v="0"/>
    <s v="CONTRATAR EL SERVICIO INTEGRAL DE ASEO Y CAFETERIA PARA LAS SEDES DE : SANTA MARTA, RIOHACHA, MAICAO, VALLEDUPAR, Y PARAGUACHON REGION 1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6020499.88"/>
    <n v="18721"/>
    <s v="A-02-02-02-006-003 -A-02-02-02-008-005"/>
    <x v="0"/>
    <s v="En ejecución"/>
    <s v="OC 64513-2021"/>
    <s v="febrero"/>
    <d v="2021-02-22T00:00:00"/>
    <s v="Orden de Compra "/>
    <s v="Regional Caribe"/>
    <s v="Santa Marta"/>
    <s v="SERVICIOS DE ASEO CAFETERIA Y  MANTENIMIENTO INSTITUCIONAL OUTSOURCING SEASIN LTDA"/>
    <n v="900229503"/>
    <n v="2"/>
    <n v="41921"/>
    <d v="2021-02-22T00:00:00"/>
    <n v="115570707.78"/>
    <n v="0"/>
    <n v="0"/>
    <n v="0"/>
    <n v="115570707.78"/>
    <s v="Si "/>
    <d v="2021-02-18T00:00:00"/>
    <s v="27 SERIEDAD D OFERTA + CUMPLIM + ESTABIL_CALIDAD D OBRA+ RESPONSAB EXTRACONTRACTUAL"/>
    <d v="2021-02-22T00:00:00"/>
    <d v="2021-11-30T00:00:00"/>
    <n v="281"/>
    <s v="PONCE CALVO LEONIDAS ALBERTO"/>
    <n v="12724487"/>
    <n v="0"/>
    <d v="1899-12-30T00:00:00"/>
    <n v="0"/>
    <d v="1899-12-30T00:00:00"/>
    <n v="0"/>
    <d v="1899-12-30T00:00:00"/>
    <n v="0"/>
    <d v="1899-12-30T00:00:00"/>
    <n v="0"/>
    <d v="1899-12-30T00:00:00"/>
    <n v="0"/>
    <d v="1899-12-30T00:00:00"/>
    <n v="115570707.78"/>
    <n v="0"/>
    <d v="1899-12-30T00:00:00"/>
    <d v="1899-12-30T00:00:00"/>
    <n v="0"/>
    <d v="1899-12-30T00:00:00"/>
    <d v="1899-12-30T00:00:00"/>
    <n v="0"/>
    <d v="1899-12-30T00:00:00"/>
    <d v="1899-12-30T00:00:00"/>
    <n v="0"/>
    <d v="1899-12-30T00:00:00"/>
    <d v="1899-12-30T00:00:00"/>
    <n v="281"/>
    <m/>
  </r>
  <r>
    <s v="Tienda Virtual "/>
    <n v="40"/>
    <x v="6"/>
    <s v=". 20216231410000015E"/>
    <n v="101412"/>
    <x v="0"/>
    <x v="32"/>
    <x v="2"/>
    <s v="Acuerdo Marco de Precios "/>
    <x v="0"/>
    <s v="CONTRATAR EL SERVICIO INTEGRAL DE ASEO Y CAFETERIA PARA LA SEDE DE SEDE 1: CFSM CÚCUTA, SEDE 2: CFSM BUCARAMANGA, SEDE 3: CFSM PUERTO SANTANDER, SEDE 4: CENAF VILLA DEL ROSARIO, REGION 9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81322324.939999998"/>
    <n v="19221"/>
    <s v="A-02-02-02-006-003 -A-02-02-02-008-005"/>
    <x v="0"/>
    <s v="En ejecución"/>
    <s v="OC 64383-2021"/>
    <s v="febrero"/>
    <d v="2021-02-18T00:00:00"/>
    <s v="Orden de Compra "/>
    <s v="Regional Oriente"/>
    <s v="Cúcuta"/>
    <s v="LADOINSA LABORES DOTACIONES INDUSTRIALES S.A.S"/>
    <n v="800242738"/>
    <n v="2"/>
    <n v="39721"/>
    <d v="2021-02-18T00:00:00"/>
    <n v="64974188.57"/>
    <n v="0"/>
    <n v="0"/>
    <n v="0"/>
    <n v="64974188.57"/>
    <s v="Si "/>
    <s v="NO SE HAN RECIBIDO"/>
    <s v="28 SERIEDAD D OFERTA + CUMPLIM + ESTABIL_CALIDAD D OBRA+ RESPONSAB EXTRACONTRACTUAL"/>
    <d v="2021-02-18T00:00:00"/>
    <d v="2021-10-31T00:00:00"/>
    <n v="255"/>
    <s v="SERGIO ANDRES.BLANCO"/>
    <n v="88264550"/>
    <n v="16228766.59"/>
    <d v="2021-04-08T00:00:00"/>
    <n v="0"/>
    <d v="1899-12-30T00:00:00"/>
    <n v="0"/>
    <d v="1899-12-30T00:00:00"/>
    <n v="0"/>
    <d v="1899-12-30T00:00:00"/>
    <n v="0"/>
    <d v="1899-12-30T00:00:00"/>
    <n v="0"/>
    <d v="1899-12-30T00:00:00"/>
    <n v="81202955.159999996"/>
    <n v="31"/>
    <d v="2021-12-31T00:00:00"/>
    <d v="1899-12-30T00:00:00"/>
    <n v="0"/>
    <d v="1899-12-30T00:00:00"/>
    <d v="1899-12-30T00:00:00"/>
    <n v="0"/>
    <d v="1899-12-30T00:00:00"/>
    <d v="1899-12-30T00:00:00"/>
    <n v="0"/>
    <d v="1899-12-30T00:00:00"/>
    <d v="1899-12-30T00:00:00"/>
    <n v="286"/>
    <m/>
  </r>
  <r>
    <s v="Tienda Virtual "/>
    <n v="38"/>
    <x v="6"/>
    <s v="20216231410000016E"/>
    <n v="101411"/>
    <x v="0"/>
    <x v="32"/>
    <x v="2"/>
    <s v="Acuerdo Marco de Precios "/>
    <x v="0"/>
    <s v="CONTRATAR EL SERVICIO INTEGRAL DE ASEO Y CAFETERIA PARA LAS SEDES: SEDE 1 CFSM MEDELLÍN, SEDE 2: PCM AEROPUERTO RIO NEGRO, SEDE 3: PCM TURBO, SEDE 4: PCM CAPURGANÁ Y SEDE 5: PCM JURADÓ, DE LA REGION 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4782592.93000001"/>
    <n v="19821"/>
    <s v="A-02-02-02-006-003 -A-02-02-02-008-005"/>
    <x v="0"/>
    <s v="En ejecución"/>
    <s v="OC 64337-2021"/>
    <s v="febrero"/>
    <d v="2021-02-17T00:00:00"/>
    <s v="Orden de Compra "/>
    <s v="Regional  Antioquia"/>
    <s v="Capurgana"/>
    <s v="LADOINSA LABORES DOTACIONES INDUSTRIALES S.A.S"/>
    <n v="800242738"/>
    <n v="2"/>
    <n v="39521"/>
    <d v="2021-02-18T00:00:00"/>
    <n v="108969279.29000001"/>
    <n v="0"/>
    <n v="0"/>
    <n v="0"/>
    <n v="108969279.29000001"/>
    <s v="Si "/>
    <d v="2021-02-18T00:00:00"/>
    <s v="29 SERIEDAD D OFERTA + CUMPLIM + ESTABIL_CALIDAD D OBRA+ RESPONSAB EXTRACONTRACTUAL"/>
    <d v="2021-02-17T00:00:00"/>
    <d v="2021-11-30T00:00:00"/>
    <n v="286"/>
    <s v="ROJAS PEREZ JAIRO"/>
    <n v="19333768"/>
    <n v="12099080.99"/>
    <d v="2021-04-08T00:00:00"/>
    <n v="0"/>
    <d v="1899-12-30T00:00:00"/>
    <n v="0"/>
    <d v="1899-12-30T00:00:00"/>
    <n v="0"/>
    <d v="1899-12-30T00:00:00"/>
    <n v="0"/>
    <d v="1899-12-30T00:00:00"/>
    <n v="0"/>
    <d v="1899-12-30T00:00:00"/>
    <n v="121068360.28"/>
    <n v="31"/>
    <d v="2021-12-31T00:00:00"/>
    <d v="1899-12-30T00:00:00"/>
    <n v="0"/>
    <d v="1899-12-30T00:00:00"/>
    <d v="1899-12-30T00:00:00"/>
    <n v="0"/>
    <d v="1899-12-30T00:00:00"/>
    <d v="1899-12-30T00:00:00"/>
    <n v="0"/>
    <d v="1899-12-30T00:00:00"/>
    <d v="1899-12-30T00:00:00"/>
    <n v="317"/>
    <m/>
  </r>
  <r>
    <s v="Secop II"/>
    <n v="6"/>
    <x v="2"/>
    <s v="20216231407000005E"/>
    <s v="MC-005-2021"/>
    <x v="0"/>
    <x v="32"/>
    <x v="0"/>
    <s v="Mínima Cuantía"/>
    <x v="0"/>
    <s v="CONTRATAR EL SERVICIO DE MANTENIMIENTO PREVENTIVO Y CORRECTIVO INCLUIDO REPUESTOS PARA EL PARQUE AUTOMOTOR DE LA REGIONAL ORIENTE EN LA CIUDAD DE BUCARAMANGA"/>
    <n v="78181502"/>
    <s v="Servicios de mantenimiento y reparación de vehículos"/>
    <n v="8000000"/>
    <n v="17921"/>
    <s v="A-02-02-02-008-007 "/>
    <x v="0"/>
    <s v="En ejecución"/>
    <s v="AO 003"/>
    <s v="marzo"/>
    <d v="2021-03-01T00:00:00"/>
    <s v="Prestación de Servicios"/>
    <s v="Regional Oriente"/>
    <s v="Cúcuta"/>
    <s v="ELECTRO BOOSTER SAS"/>
    <n v="804003299"/>
    <n v="5"/>
    <n v="44721"/>
    <d v="2021-03-01T00:00:00"/>
    <n v="8000000"/>
    <n v="0"/>
    <n v="0"/>
    <n v="0"/>
    <n v="8000000"/>
    <s v="N/A"/>
    <d v="1899-12-30T00:00:00"/>
    <s v="N/A"/>
    <d v="2021-03-08T00:00:00"/>
    <d v="2021-12-31T00:00:00"/>
    <n v="298"/>
    <s v="SERGIO ANDRES BLANCO"/>
    <n v="88264550"/>
    <n v="2000000"/>
    <d v="2021-08-27T00:00:00"/>
    <n v="0"/>
    <d v="1899-12-30T00:00:00"/>
    <n v="0"/>
    <d v="1899-12-30T00:00:00"/>
    <n v="0"/>
    <d v="1899-12-30T00:00:00"/>
    <n v="0"/>
    <d v="1899-12-30T00:00:00"/>
    <n v="0"/>
    <d v="1899-12-30T00:00:00"/>
    <n v="10000000"/>
    <n v="0"/>
    <d v="1899-12-30T00:00:00"/>
    <d v="1899-12-30T00:00:00"/>
    <n v="0"/>
    <d v="1899-12-30T00:00:00"/>
    <d v="1899-12-30T00:00:00"/>
    <n v="0"/>
    <d v="1899-12-30T00:00:00"/>
    <d v="1899-12-30T00:00:00"/>
    <n v="0"/>
    <d v="1899-12-30T00:00:00"/>
    <d v="1899-12-30T00:00:00"/>
    <n v="298"/>
    <m/>
  </r>
  <r>
    <s v="Secop II"/>
    <n v="8"/>
    <x v="2"/>
    <s v="20216231407000004E"/>
    <s v="MC-006-2021"/>
    <x v="0"/>
    <x v="32"/>
    <x v="0"/>
    <s v="Mínima Cuantía"/>
    <x v="0"/>
    <s v="CONTRATAR EL SERVICIO DE MANTENIMIENTO PREVENTIVO Y CORRECTIVO INCLUIDO REPUESTOS PARA EL PARQUE AUTOMOTOR DE LA  REGIONAL CARIBE. "/>
    <n v="78181502"/>
    <s v="Servicios de mantenimiento y reparación de vehículos"/>
    <n v="18000000"/>
    <n v="18021"/>
    <s v="A-02-02-02-008-007 "/>
    <x v="0"/>
    <s v="En ejecución"/>
    <s v="AO 006"/>
    <s v="marzo"/>
    <d v="2021-03-04T00:00:00"/>
    <s v="Prestación de Servicios"/>
    <s v="Regional Caribe"/>
    <s v="Cartagena"/>
    <s v="LILA MARGARITA ATEALVE TILDE"/>
    <n v="45503049"/>
    <s v="N/A"/>
    <n v="47221"/>
    <d v="2021-03-04T00:00:00"/>
    <n v="18000000"/>
    <n v="0"/>
    <n v="0"/>
    <n v="0"/>
    <n v="18000000"/>
    <s v="N/A"/>
    <d v="1899-12-30T00:00:00"/>
    <s v="N/A"/>
    <d v="2021-03-04T00:00:00"/>
    <d v="2021-12-31T00:00:00"/>
    <n v="302"/>
    <s v="IBETH SENOVIA GUTIERREZ "/>
    <n v="30762702"/>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302"/>
    <m/>
  </r>
  <r>
    <s v="Secop II"/>
    <n v="52"/>
    <x v="0"/>
    <s v="20216231411000003E"/>
    <s v="MC-008-2021"/>
    <x v="0"/>
    <x v="32"/>
    <x v="0"/>
    <s v="Mínima Cuantía"/>
    <x v="0"/>
    <s v="Contratar el suministro de combustible parque automotor y plantas eléctricas regional Orinoquia PCMF Inírida"/>
    <s v="15101505 - 15101506"/>
    <s v="Combustible diésel - Gasolina corriente"/>
    <n v="1768000"/>
    <n v="18821"/>
    <s v="A-02-02-01-003-003"/>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82"/>
    <x v="4"/>
    <s v="20216231405000048E"/>
    <s v="PCD-037-2021"/>
    <x v="0"/>
    <x v="33"/>
    <x v="1"/>
    <s v="Prestación de apoyo a la Gestión"/>
    <x v="4"/>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1”. Lo anterior, de acuerdo con las condiciones señaladas en las especificaciones y condiciones técnicas de los estudios previos."/>
    <s v="81101508, 80161500, 80161504, 80121704"/>
    <m/>
    <n v="16620000"/>
    <n v="21421"/>
    <s v="A-02-02-02-008-003"/>
    <x v="0"/>
    <s v="En ejecución"/>
    <n v="33"/>
    <s v="febrero"/>
    <d v="2021-02-17T00:00:00"/>
    <s v="Prestación de Servicios  de Apoyo a la gestión"/>
    <s v="Nivel Central"/>
    <s v="Bogotá D.C."/>
    <s v="AZUCENA PINZON "/>
    <n v="51727720"/>
    <s v="N/A"/>
    <n v="39421"/>
    <d v="2021-02-18T00:00:00"/>
    <n v="16620000"/>
    <n v="0"/>
    <n v="0"/>
    <n v="0"/>
    <n v="16620000"/>
    <s v="No"/>
    <d v="1899-12-30T00:00:00"/>
    <s v="N/A"/>
    <d v="2021-02-17T00:00:00"/>
    <d v="2021-12-17T00:00:00"/>
    <n v="303"/>
    <s v="CLAUDIA MILENA BASTIDAS UBATE "/>
    <n v="53907500"/>
    <n v="0"/>
    <d v="1899-12-30T00:00:00"/>
    <n v="0"/>
    <d v="1899-12-30T00:00:00"/>
    <n v="0"/>
    <d v="1899-12-30T00:00:00"/>
    <n v="0"/>
    <d v="1899-12-30T00:00:00"/>
    <n v="0"/>
    <d v="1899-12-30T00:00:00"/>
    <n v="0"/>
    <d v="1899-12-30T00:00:00"/>
    <n v="16620000"/>
    <n v="0"/>
    <d v="1899-12-30T00:00:00"/>
    <d v="1899-12-30T00:00:00"/>
    <n v="0"/>
    <d v="1899-12-30T00:00:00"/>
    <d v="1899-12-30T00:00:00"/>
    <n v="0"/>
    <d v="1899-12-30T00:00:00"/>
    <d v="1899-12-30T00:00:00"/>
    <n v="0"/>
    <d v="1899-12-30T00:00:00"/>
    <d v="1899-12-30T00:00:00"/>
    <n v="303"/>
    <m/>
  </r>
  <r>
    <s v="Tienda Virtual "/>
    <n v="43"/>
    <x v="6"/>
    <s v="20216231410000013E"/>
    <n v="101464"/>
    <x v="0"/>
    <x v="33"/>
    <x v="2"/>
    <s v="Acuerdo Marco de Precios "/>
    <x v="0"/>
    <s v="CONTRATAR EL SERVICIO INTEGRAL DE ASEO Y CAFETERIA PARA LAS SEDES DE: SEDE 1: CFSM SAN ANDRÉS, SEDE 2: PCMM PROVIDENCIA, SEDE 3: PCM AEROPUERTO INTERNACIONAL GUSTAVO ROJAS PINILLA, SEDE 4: PCM SAN ANDRÉS, SEDE 5: CB SAN ANDRES, REGION 12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8763135.409999996"/>
    <n v="20521"/>
    <s v="A-02-02-02-006-003 -A-02-02-02-008-005"/>
    <x v="0"/>
    <s v="En ejecución"/>
    <s v="OC 64384-2021"/>
    <s v="febrero"/>
    <d v="2021-02-18T00:00:00"/>
    <s v="Orden de Compra "/>
    <s v="Regional San Andrés"/>
    <s v="Providencia"/>
    <s v="ASEAR S.A. ESP"/>
    <n v="811044253"/>
    <n v="8"/>
    <n v="39821"/>
    <d v="2021-02-18T00:00:00"/>
    <n v="65419434.5"/>
    <n v="0"/>
    <n v="0"/>
    <n v="0"/>
    <n v="65419434.5"/>
    <s v="Si "/>
    <d v="2021-02-18T00:00:00"/>
    <s v="30 SERIEDAD D OFERTA + CUMPLIM + ESTABIL_CALIDAD D OBRA+ RESPONSAB EXTRACONTRACTUAL"/>
    <d v="2021-02-18T00:00:00"/>
    <d v="2021-11-30T00:00:00"/>
    <n v="285"/>
    <s v="CABEZA PACHECO TAMARA"/>
    <n v="40988421"/>
    <n v="7241178.4699999997"/>
    <d v="2021-04-07T00:00:00"/>
    <n v="0"/>
    <d v="1899-12-30T00:00:00"/>
    <n v="0"/>
    <d v="1899-12-30T00:00:00"/>
    <n v="0"/>
    <d v="1899-12-30T00:00:00"/>
    <n v="0"/>
    <d v="1899-12-30T00:00:00"/>
    <n v="0"/>
    <d v="1899-12-30T00:00:00"/>
    <n v="72660612.969999999"/>
    <n v="31"/>
    <d v="2021-12-31T00:00:00"/>
    <d v="1899-12-30T00:00:00"/>
    <n v="0"/>
    <d v="1899-12-30T00:00:00"/>
    <d v="1899-12-30T00:00:00"/>
    <n v="0"/>
    <d v="1899-12-30T00:00:00"/>
    <d v="1899-12-30T00:00:00"/>
    <n v="0"/>
    <d v="1899-12-30T00:00:00"/>
    <d v="1899-12-30T00:00:00"/>
    <n v="316"/>
    <m/>
  </r>
  <r>
    <s v="Tienda Virtual "/>
    <n v="44"/>
    <x v="6"/>
    <s v="20216231410000012E"/>
    <n v="101467"/>
    <x v="0"/>
    <x v="33"/>
    <x v="2"/>
    <s v="Acuerdo Marco de Precios "/>
    <x v="0"/>
    <s v="CONTRATAR EL SERVICIO INTEGRAL DE ASEO Y CAFETERIA PARA LAS SEDES DE: SEDE 1: CFSM LETICIA, , SEDE 2: PCMA AEROPUERTO INTERNACIONAL ALFREDO VASQUEZ COBO, SEDE 3: PCM BALSA MIGRATORIA LETICIA, SEDE 4: PCM PTO NARIÑO , REGION 13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67508841.75"/>
    <n v="21121"/>
    <s v="A-02-02-02-006-003 -A-02-02-02-008-005"/>
    <x v="0"/>
    <s v="En ejecución"/>
    <s v="OC 64328- 2021"/>
    <s v="febrero"/>
    <d v="2021-02-17T00:00:00"/>
    <s v="Orden de Compra "/>
    <s v="Regional Amazonas"/>
    <s v="Leticia"/>
    <s v="ASEAR S.A. ESP"/>
    <n v="811044253"/>
    <n v="8"/>
    <n v="39621"/>
    <d v="2021-02-18T00:00:00"/>
    <n v="55410973.200000003"/>
    <n v="0"/>
    <n v="0"/>
    <n v="0"/>
    <n v="55410973.200000003"/>
    <s v="Si "/>
    <d v="2021-02-18T00:00:00"/>
    <s v="31 SERIEDAD D OFERTA + CUMPLIM + ESTABIL_CALIDAD D OBRA+ RESPONSAB EXTRACONTRACTUAL"/>
    <d v="2021-02-17T00:00:00"/>
    <d v="2021-11-30T00:00:00"/>
    <n v="286"/>
    <s v="CAMARGO GUZMAN DIANA VICENTA"/>
    <n v="41057375"/>
    <n v="0"/>
    <d v="1899-12-30T00:00:00"/>
    <n v="0"/>
    <d v="1899-12-30T00:00:00"/>
    <n v="0"/>
    <d v="1899-12-30T00:00:00"/>
    <n v="0"/>
    <d v="1899-12-30T00:00:00"/>
    <n v="0"/>
    <d v="1899-12-30T00:00:00"/>
    <n v="0"/>
    <d v="1899-12-30T00:00:00"/>
    <n v="55410973.200000003"/>
    <n v="0"/>
    <d v="1899-12-30T00:00:00"/>
    <d v="1899-12-30T00:00:00"/>
    <n v="0"/>
    <d v="1899-12-30T00:00:00"/>
    <d v="1899-12-30T00:00:00"/>
    <n v="0"/>
    <d v="1899-12-30T00:00:00"/>
    <d v="1899-12-30T00:00:00"/>
    <n v="0"/>
    <d v="1899-12-30T00:00:00"/>
    <d v="1899-12-30T00:00:00"/>
    <n v="286"/>
    <m/>
  </r>
  <r>
    <s v="Tienda Virtual "/>
    <n v="46"/>
    <x v="6"/>
    <s v=" 20216231410000010E"/>
    <n v="101466"/>
    <x v="0"/>
    <x v="33"/>
    <x v="2"/>
    <s v="Acuerdo Marco de Precios "/>
    <x v="0"/>
    <s v="CONTRATAR EL SERVICIO INTEGRAL DE ASEO Y CAFETERIA PARA LAS SEDES DE: SEDE 1: CFSM ARAUCA, SEDE 2: PCM PUENTE INTERNACIONAL JOSÉ ANTONIO PÁEZ, REGION 1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3050769.850000001"/>
    <n v="21021"/>
    <s v="A-02-02-02-006-003 -A-02-02-02-008-005"/>
    <x v="0"/>
    <s v="En ejecución"/>
    <s v="OC 64330-2021"/>
    <s v="febrero"/>
    <d v="2021-02-17T00:00:00"/>
    <s v="Orden de Compra "/>
    <s v="Regional Orinoquia"/>
    <s v="Arauca"/>
    <s v="ASEAR S.A. ESP"/>
    <n v="811044253"/>
    <n v="8"/>
    <n v="39321"/>
    <d v="2021-02-18T00:00:00"/>
    <n v="36987398.899999999"/>
    <n v="0"/>
    <n v="0"/>
    <n v="0"/>
    <n v="36987398.899999999"/>
    <s v="Si "/>
    <d v="2021-02-18T00:00:00"/>
    <s v="32 SERIEDAD D OFERTA + CUMPLIM + ESTABIL_CALIDAD D OBRA+ RESPONSAB EXTRACONTRACTUAL"/>
    <d v="2021-02-17T00:00:00"/>
    <d v="2021-11-30T00:00:00"/>
    <n v="286"/>
    <s v="SERNA REYES LUIS EDUARDO"/>
    <n v="13469333"/>
    <n v="12852242.460000001"/>
    <d v="2021-07-15T00:00:00"/>
    <n v="0"/>
    <d v="1899-12-30T00:00:00"/>
    <n v="0"/>
    <d v="1899-12-30T00:00:00"/>
    <n v="0"/>
    <d v="1899-12-30T00:00:00"/>
    <n v="0"/>
    <d v="1899-12-30T00:00:00"/>
    <n v="0"/>
    <d v="1899-12-30T00:00:00"/>
    <n v="49839641.359999999"/>
    <n v="0"/>
    <d v="1899-12-30T00:00:00"/>
    <d v="1899-12-30T00:00:00"/>
    <n v="0"/>
    <d v="1899-12-30T00:00:00"/>
    <d v="1899-12-30T00:00:00"/>
    <n v="0"/>
    <d v="1899-12-30T00:00:00"/>
    <d v="1899-12-30T00:00:00"/>
    <n v="0"/>
    <d v="1899-12-30T00:00:00"/>
    <d v="1899-12-30T00:00:00"/>
    <n v="286"/>
    <m/>
  </r>
  <r>
    <s v="Secop II"/>
    <n v="108"/>
    <x v="4"/>
    <s v="20216231405000043E"/>
    <s v="PCD-040-2021"/>
    <x v="0"/>
    <x v="34"/>
    <x v="1"/>
    <s v="Exclusividad"/>
    <x v="3"/>
    <s v="Contratar la extensión de garantía incluido mantenimientos preventivos y correctivos con repuestos, para la solución de pasillos migratorios – BIOMIG, (Aeropuerto El Dorado) de acuerdo con las especificaciones técnicas de la Unidad Administrativa Especial Migración Colombia."/>
    <n v="30171510"/>
    <m/>
    <n v="480000000"/>
    <n v="19721"/>
    <s v="C-1199-1002-10-0-1199001-02"/>
    <x v="0"/>
    <s v="En ejecución"/>
    <s v="CO-038-2021"/>
    <s v="marzo"/>
    <d v="2021-03-02T00:00:00"/>
    <s v="Compraventa"/>
    <s v="Nivel Central"/>
    <s v="Bogotá D.C."/>
    <s v="INCOMELEC S A S - EN REORGANIZACIÓN"/>
    <n v="900075980"/>
    <n v="1"/>
    <n v="45621"/>
    <d v="2021-03-02T00:00:00"/>
    <n v="480000000"/>
    <n v="0"/>
    <n v="0"/>
    <n v="0"/>
    <n v="480000000"/>
    <s v="Si "/>
    <d v="2021-03-03T00:00:00"/>
    <s v="N/A"/>
    <d v="2021-03-02T00:00:00"/>
    <d v="2021-04-02T00:00:00"/>
    <n v="31"/>
    <s v="LEONARDO SIERRA JIMENEZ"/>
    <n v="79787263"/>
    <n v="0"/>
    <d v="1899-12-30T00:00:00"/>
    <n v="0"/>
    <d v="1899-12-30T00:00:00"/>
    <n v="0"/>
    <d v="1899-12-30T00:00:00"/>
    <n v="0"/>
    <d v="1899-12-30T00:00:00"/>
    <n v="0"/>
    <d v="1899-12-30T00:00:00"/>
    <n v="0"/>
    <d v="1899-12-30T00:00:00"/>
    <n v="480000000"/>
    <n v="0"/>
    <d v="1899-12-30T00:00:00"/>
    <d v="1899-12-30T00:00:00"/>
    <n v="0"/>
    <d v="1899-12-30T00:00:00"/>
    <d v="1899-12-30T00:00:00"/>
    <n v="0"/>
    <d v="1899-12-30T00:00:00"/>
    <d v="1899-12-30T00:00:00"/>
    <n v="0"/>
    <d v="1899-12-30T00:00:00"/>
    <d v="1899-12-30T00:00:00"/>
    <n v="31"/>
    <m/>
  </r>
  <r>
    <s v="Tienda Virtual "/>
    <n v="45"/>
    <x v="6"/>
    <s v="20216231410000011E"/>
    <n v="101515"/>
    <x v="0"/>
    <x v="34"/>
    <x v="2"/>
    <s v="Acuerdo Marco de Precios "/>
    <x v="0"/>
    <s v="CONTRATAR EL SERVICIO INTEGRAL DE ASEO Y CAFETERIA PARA LA SEDE 1: PCM BAHÍA SOLANO, SEDE 2: CFSM QUIBDÓ. , REGION 14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9568343.510000002"/>
    <n v="20921"/>
    <s v="A-02-02-02-006-003 -A-02-02-02-008-005"/>
    <x v="0"/>
    <s v="En ejecución"/>
    <s v="OC 64452-2021"/>
    <s v="febrero"/>
    <d v="2021-02-19T00:00:00"/>
    <s v="Orden de Compra "/>
    <s v="Regional Nariño"/>
    <s v="Quibdó"/>
    <s v="ASEAR S.A. ESP"/>
    <n v="811044253"/>
    <n v="8"/>
    <n v="41021"/>
    <d v="2021-02-19T00:00:00"/>
    <n v="24444171.780000001"/>
    <n v="0"/>
    <n v="0"/>
    <n v="0"/>
    <n v="24444171.780000001"/>
    <s v="Si "/>
    <d v="2021-02-19T00:00:00"/>
    <s v="33 SERIEDAD D OFERTA + CUMPLIM + ESTABIL_CALIDAD D OBRA+ RESPONSAB EXTRACONTRACTUAL"/>
    <d v="2021-02-19T00:00:00"/>
    <d v="2021-11-30T00:00:00"/>
    <n v="284"/>
    <s v="ROJAS PEREZ JAIRO"/>
    <n v="19333768"/>
    <n v="2709260.59"/>
    <d v="2021-04-14T00:00:00"/>
    <n v="0"/>
    <d v="1899-12-30T00:00:00"/>
    <n v="0"/>
    <d v="1899-12-30T00:00:00"/>
    <n v="0"/>
    <d v="1899-12-30T00:00:00"/>
    <n v="0"/>
    <d v="1899-12-30T00:00:00"/>
    <n v="0"/>
    <d v="1899-12-30T00:00:00"/>
    <n v="27153432.370000001"/>
    <n v="31"/>
    <d v="2021-12-31T00:00:00"/>
    <d v="1899-12-30T00:00:00"/>
    <n v="0"/>
    <d v="1899-12-30T00:00:00"/>
    <d v="1899-12-30T00:00:00"/>
    <n v="0"/>
    <d v="1899-12-30T00:00:00"/>
    <d v="1899-12-30T00:00:00"/>
    <n v="0"/>
    <d v="1899-12-30T00:00:00"/>
    <d v="1899-12-30T00:00:00"/>
    <n v="315"/>
    <m/>
  </r>
  <r>
    <s v="Tienda Virtual "/>
    <n v="47"/>
    <x v="6"/>
    <s v="20216231410000009E"/>
    <n v="101517"/>
    <x v="0"/>
    <x v="34"/>
    <x v="2"/>
    <s v="Acuerdo Marco de Precios "/>
    <x v="0"/>
    <s v="CONTRATAR EL SERVICIO INTEGRAL DE ASEO Y CAFETERIA PARA LA SEDE 1: CFSM PUERTO CARREÑO. , REGION 1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24852.810000001"/>
    <n v="20821"/>
    <s v="A-02-02-02-006-003 -A-02-02-02-008-005"/>
    <x v="0"/>
    <s v="En ejecución"/>
    <s v="OC 64480-2021"/>
    <s v="febrero"/>
    <d v="2021-02-19T00:00:00"/>
    <s v="Orden de Compra "/>
    <s v="Regional Orinoquia"/>
    <s v="Puerto Carreño"/>
    <s v="ASEAR S.A. ESP"/>
    <n v="811044253"/>
    <n v="8"/>
    <n v="41121"/>
    <d v="2021-02-19T00:00:00"/>
    <n v="12280649.49"/>
    <n v="0"/>
    <n v="0"/>
    <n v="0"/>
    <n v="12280649.49"/>
    <s v="Si "/>
    <d v="2021-02-22T00:00:00"/>
    <s v="35 SERIEDAD D OFERTA + CUMPLIM + ESTABIL_CALIDAD D OBRA+ RESPONSAB EXTRACONTRACTUAL"/>
    <d v="2021-02-19T00:00:00"/>
    <d v="2021-11-30T00:00:00"/>
    <n v="284"/>
    <s v="RIOS RODRIGUEZ JORGE ELIECER"/>
    <n v="1129572880"/>
    <n v="1355607.94"/>
    <d v="2021-04-26T00:00:00"/>
    <n v="0"/>
    <d v="1899-12-30T00:00:00"/>
    <n v="0"/>
    <d v="1899-12-30T00:00:00"/>
    <n v="0"/>
    <d v="1899-12-30T00:00:00"/>
    <n v="0"/>
    <d v="1899-12-30T00:00:00"/>
    <n v="0"/>
    <d v="1899-12-30T00:00:00"/>
    <n v="13636257.43"/>
    <n v="31"/>
    <d v="2021-12-31T00:00:00"/>
    <d v="1899-12-30T00:00:00"/>
    <n v="0"/>
    <d v="1899-12-30T00:00:00"/>
    <d v="1899-12-30T00:00:00"/>
    <n v="0"/>
    <d v="1899-12-30T00:00:00"/>
    <d v="1899-12-30T00:00:00"/>
    <n v="0"/>
    <d v="1899-12-30T00:00:00"/>
    <d v="1899-12-30T00:00:00"/>
    <n v="315"/>
    <m/>
  </r>
  <r>
    <s v="Tienda Virtual "/>
    <n v="48"/>
    <x v="6"/>
    <s v=" 20216231410000008E"/>
    <n v="101520"/>
    <x v="0"/>
    <x v="34"/>
    <x v="2"/>
    <s v="Acuerdo Marco de Precios "/>
    <x v="0"/>
    <s v="CONTRATAR EL SERVICIO INTEGRAL DE ASEO Y CAFETERIA PARA LA SEDE 1: PCM PUERTO INÍRIDA, REGION 1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4443753.640000001"/>
    <n v="20721"/>
    <s v="A-02-02-02-006-003 -A-02-02-02-008-005"/>
    <x v="0"/>
    <s v="En ejecución"/>
    <s v="OC 64481-2021"/>
    <s v="febrero"/>
    <d v="2021-02-19T00:00:00"/>
    <s v="Orden de Compra "/>
    <s v="Regional Orinoquia"/>
    <s v="Puerto Inírida "/>
    <s v="ASEAR S.A. ESP"/>
    <n v="811044253"/>
    <n v="8"/>
    <n v="41221"/>
    <d v="2021-02-19T00:00:00"/>
    <n v="12912746.59"/>
    <n v="0"/>
    <n v="0"/>
    <n v="0"/>
    <n v="12912746.59"/>
    <s v="Si "/>
    <d v="2021-03-30T00:00:00"/>
    <s v="36 SERIEDAD D OFERTA + CUMPLIM + ESTABIL_CALIDAD D OBRA+ RESPONSAB EXTRACONTRACTUAL"/>
    <d v="2021-02-19T00:00:00"/>
    <d v="2021-12-31T00:00:00"/>
    <n v="315"/>
    <s v="MANCERA SANCHEZ NELSON JULIAN"/>
    <n v="19000951"/>
    <n v="0"/>
    <d v="1899-12-30T00:00:00"/>
    <n v="0"/>
    <d v="1899-12-30T00:00:00"/>
    <n v="0"/>
    <d v="1899-12-30T00:00:00"/>
    <n v="0"/>
    <d v="1899-12-30T00:00:00"/>
    <n v="0"/>
    <d v="1899-12-30T00:00:00"/>
    <n v="0"/>
    <d v="1899-12-30T00:00:00"/>
    <n v="12912746.59"/>
    <n v="0"/>
    <d v="1899-12-30T00:00:00"/>
    <d v="1899-12-30T00:00:00"/>
    <n v="0"/>
    <d v="1899-12-30T00:00:00"/>
    <d v="1899-12-30T00:00:00"/>
    <n v="0"/>
    <d v="1899-12-30T00:00:00"/>
    <d v="1899-12-30T00:00:00"/>
    <n v="0"/>
    <d v="1899-12-30T00:00:00"/>
    <d v="1899-12-30T00:00:00"/>
    <n v="315"/>
    <m/>
  </r>
  <r>
    <s v="Secop II"/>
    <n v="5"/>
    <x v="2"/>
    <s v="20216231407000006E"/>
    <s v="MC-007-2021"/>
    <x v="0"/>
    <x v="34"/>
    <x v="0"/>
    <s v="Mínima Cuantía"/>
    <x v="0"/>
    <s v="CONTRATAR EL SERVICIO DE MANTENIMIENTO PREVENTIVO Y CORRECTIVO INCLUIDO REPUESTOS PARA EL PARQUE AUTOMOTOR  REGIONAL ORIENTE EN LA CIUDAD DE CUCUTA "/>
    <n v="78181502"/>
    <s v="Servicios de mantenimiento y reparación de vehículos"/>
    <n v="39500000"/>
    <n v="17821"/>
    <s v="A-02-02-02-008-007 "/>
    <x v="0"/>
    <s v="En ejecución"/>
    <s v="AO 004"/>
    <s v="marzo"/>
    <d v="2021-03-01T00:00:00"/>
    <s v="Prestación de Servicios"/>
    <s v="Regional Oriente"/>
    <s v="Cúcuta"/>
    <s v="SERVITECA CENTRAL VG S.A.S"/>
    <n v="901105427"/>
    <n v="1"/>
    <n v="44821"/>
    <d v="2021-03-01T00:00:00"/>
    <n v="39500000"/>
    <n v="0"/>
    <n v="0"/>
    <n v="0"/>
    <n v="39500000"/>
    <s v="N/A"/>
    <d v="1899-12-30T00:00:00"/>
    <s v="N/A"/>
    <d v="2021-03-08T00:00:00"/>
    <d v="2021-12-31T00:00:00"/>
    <n v="298"/>
    <s v="SERGIO ANDRES.BLANCO"/>
    <n v="88264550"/>
    <n v="9750000"/>
    <d v="2021-08-30T00:00:00"/>
    <n v="8000000"/>
    <d v="2021-11-26T00:00:00"/>
    <m/>
    <m/>
    <m/>
    <m/>
    <m/>
    <m/>
    <m/>
    <m/>
    <m/>
    <m/>
    <m/>
    <m/>
    <m/>
    <m/>
    <m/>
    <m/>
    <m/>
    <m/>
    <m/>
    <d v="1899-12-30T00:00:00"/>
    <m/>
    <m/>
    <m/>
  </r>
  <r>
    <s v="Secop II"/>
    <n v="194"/>
    <x v="3"/>
    <s v="20216231405000017E"/>
    <s v="PCD-038-2021"/>
    <x v="0"/>
    <x v="34"/>
    <x v="1"/>
    <s v="Prestación de Servicios Profesionales "/>
    <x v="9"/>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319000"/>
    <n v="19521"/>
    <s v="A-02-02-02-008-003"/>
    <x v="0"/>
    <s v="En ejecución"/>
    <s v="CO-034"/>
    <s v="febrero"/>
    <d v="2021-02-23T00:00:00"/>
    <s v="Prestación de Servicios Profesionales"/>
    <s v="Nivel Central"/>
    <s v="Bogotá D.C."/>
    <s v="NORBERTO RUBIANO MARTÌNEZ"/>
    <n v="79262899"/>
    <s v="N/A"/>
    <n v="42621"/>
    <d v="2021-02-23T00:00:00"/>
    <n v="77319000"/>
    <n v="0"/>
    <n v="0"/>
    <n v="0"/>
    <n v="77319000"/>
    <s v="No"/>
    <s v="N/A"/>
    <s v="N/A"/>
    <d v="2021-02-26T00:00:00"/>
    <d v="2021-12-31T00:00:00"/>
    <n v="308"/>
    <s v="ARBELAEZ IZQUIERDO GUADALUPE"/>
    <n v="39774921"/>
    <n v="0"/>
    <d v="1899-12-30T00:00:00"/>
    <n v="0"/>
    <d v="1899-12-30T00:00:00"/>
    <n v="0"/>
    <d v="1899-12-30T00:00:00"/>
    <n v="0"/>
    <d v="1899-12-30T00:00:00"/>
    <n v="0"/>
    <d v="1899-12-30T00:00:00"/>
    <n v="0"/>
    <d v="1899-12-30T00:00:00"/>
    <n v="77319000"/>
    <n v="0"/>
    <d v="1899-12-30T00:00:00"/>
    <d v="1899-12-30T00:00:00"/>
    <n v="0"/>
    <d v="1899-12-30T00:00:00"/>
    <d v="1899-12-30T00:00:00"/>
    <n v="0"/>
    <d v="1899-12-30T00:00:00"/>
    <d v="1899-12-30T00:00:00"/>
    <n v="0"/>
    <d v="1899-12-30T00:00:00"/>
    <d v="1899-12-30T00:00:00"/>
    <n v="308"/>
    <m/>
  </r>
  <r>
    <s v="Secop II"/>
    <n v="213"/>
    <x v="3"/>
    <s v="20216231405000050E"/>
    <s v="PCD-039-2021"/>
    <x v="0"/>
    <x v="34"/>
    <x v="1"/>
    <s v="Prestación de Servicios Profesionales "/>
    <x v="1"/>
    <s v="CONTRATAR LA PRESTACIÓN DE LOS SERVICIOS PROFESIONALES PARA APOYAR A LA OFICINA DE COMUNICACIONES"/>
    <n v="80161504"/>
    <s v="Servicios de Oficina"/>
    <n v="70290000"/>
    <n v="20121"/>
    <s v="A-02-02-02-008-003"/>
    <x v="0"/>
    <s v="En ejecución"/>
    <s v="CO-035"/>
    <s v="febrero"/>
    <d v="2021-02-18T00:00:00"/>
    <s v="Prestación de Servicios Profesionales"/>
    <s v="Nivel Central"/>
    <s v="Bogotá D.C."/>
    <s v="SANTIAGO CHACON WELLS"/>
    <n v="79948689"/>
    <s v="N/A"/>
    <n v="40821"/>
    <d v="2021-02-19T00:00:00"/>
    <n v="70290000"/>
    <n v="0"/>
    <n v="0"/>
    <n v="0"/>
    <n v="70290000"/>
    <s v="No"/>
    <s v="N/A"/>
    <s v="N/A"/>
    <d v="2021-02-23T00:00:00"/>
    <d v="2021-12-31T00:00:00"/>
    <n v="311"/>
    <s v="CAICEDO CARDONA JUAN MANUEL."/>
    <n v="94486941"/>
    <n v="0"/>
    <d v="1899-12-30T00:00:00"/>
    <n v="0"/>
    <d v="1899-12-30T00:00:00"/>
    <n v="0"/>
    <d v="1899-12-30T00:00:00"/>
    <n v="0"/>
    <d v="1899-12-30T00:00:00"/>
    <n v="0"/>
    <d v="1899-12-30T00:00:00"/>
    <n v="0"/>
    <d v="1899-12-30T00:00:00"/>
    <n v="70290000"/>
    <n v="0"/>
    <d v="1899-12-30T00:00:00"/>
    <d v="1899-12-30T00:00:00"/>
    <n v="0"/>
    <d v="1899-12-30T00:00:00"/>
    <d v="1899-12-30T00:00:00"/>
    <n v="0"/>
    <d v="1899-12-30T00:00:00"/>
    <d v="1899-12-30T00:00:00"/>
    <n v="0"/>
    <d v="1899-12-30T00:00:00"/>
    <d v="1899-12-30T00:00:00"/>
    <n v="311"/>
    <m/>
  </r>
  <r>
    <s v="Secop II"/>
    <n v="22"/>
    <x v="0"/>
    <s v="20216231411000002E"/>
    <s v="SIE-003-2021"/>
    <x v="0"/>
    <x v="35"/>
    <x v="2"/>
    <s v="Subasta Inversa Electrónica"/>
    <x v="0"/>
    <s v="Contratar el suministro de materiales ferreléctricos para atender los requerimientos que en materia de mantenimiento locativo presente las sedes de Migración Colombia a nivel nacional."/>
    <s v="40141700-39121300-39121700-31162800"/>
    <s v="Material de Ferretería y accesorios "/>
    <n v="240000000"/>
    <n v="19621"/>
    <s v="A-02-02-01-002-006, A-02-02-01-003-001, A-02-02-01-003-002, A-02-02-01-001-005  "/>
    <x v="0"/>
    <s v="En ejecución"/>
    <s v="CO-064-2021"/>
    <s v="abril"/>
    <d v="2021-04-28T00:00:00"/>
    <s v="Suministro"/>
    <s v="Nivel Central"/>
    <s v="N/A"/>
    <s v="CENTRO FERRETERO MAFER S A S"/>
    <n v="830129423"/>
    <n v="9"/>
    <n v="74521"/>
    <d v="2021-04-28T00:00:00"/>
    <n v="240000000"/>
    <m/>
    <m/>
    <m/>
    <n v="240000000"/>
    <s v="Si "/>
    <s v="No se ha presentado"/>
    <s v="N/A"/>
    <d v="2021-04-28T00:00:00"/>
    <d v="2021-12-31T00:00:00"/>
    <n v="247"/>
    <s v=" USECHE OVALLES CARLOS EDUARDO"/>
    <n v="1020712442"/>
    <n v="0"/>
    <d v="1899-12-30T00:00:00"/>
    <n v="0"/>
    <d v="1899-12-30T00:00:00"/>
    <n v="0"/>
    <d v="1899-12-30T00:00:00"/>
    <n v="0"/>
    <d v="1899-12-30T00:00:00"/>
    <n v="0"/>
    <d v="1899-12-30T00:00:00"/>
    <n v="0"/>
    <d v="1899-12-30T00:00:00"/>
    <n v="240000000"/>
    <n v="0"/>
    <d v="1899-12-30T00:00:00"/>
    <d v="1899-12-30T00:00:00"/>
    <n v="0"/>
    <d v="1899-12-30T00:00:00"/>
    <d v="1899-12-30T00:00:00"/>
    <n v="0"/>
    <d v="1899-12-30T00:00:00"/>
    <d v="1899-12-30T00:00:00"/>
    <n v="0"/>
    <d v="1899-12-30T00:00:00"/>
    <d v="1899-12-30T00:00:00"/>
    <n v="247"/>
    <m/>
  </r>
  <r>
    <s v="Secop II"/>
    <n v="23"/>
    <x v="0"/>
    <s v="20216231405000037E"/>
    <s v="SIE-005-2021"/>
    <x v="0"/>
    <x v="36"/>
    <x v="2"/>
    <s v="Subasta Inversa Electrónica"/>
    <x v="0"/>
    <s v="Contratar servicio de mantenimiento preventivo y correctivo de aires acondicionados a nivel nacional"/>
    <s v="72101511 - 72151207"/>
    <s v="Servicios de instalación o mantenimiento o reparación de aires acondicionados"/>
    <n v="122000000"/>
    <n v="19421"/>
    <s v="A-02-02-02-008-007 "/>
    <x v="0"/>
    <s v="En ejecución"/>
    <s v="CO-071-2021"/>
    <s v="mayo"/>
    <d v="2021-05-11T00:00:00"/>
    <s v="Prestación de Servicios"/>
    <s v="Nivel Central"/>
    <s v="N/A"/>
    <s v="COMERCIALIZADORA ELECTROMERO S A S"/>
    <n v="900495749"/>
    <n v="6"/>
    <n v="80521"/>
    <d v="2021-05-11T00:00:00"/>
    <n v="122000000"/>
    <m/>
    <m/>
    <m/>
    <n v="122000000"/>
    <s v="Si "/>
    <d v="2021-05-12T00:00:00"/>
    <s v="42 CUMPLIM+ RESPONSAB EXTRACONTRACTUAL"/>
    <d v="2021-05-12T00:00:00"/>
    <d v="2021-12-31T00:00:00"/>
    <n v="233"/>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33"/>
    <m/>
  </r>
  <r>
    <s v="Secop II"/>
    <n v="10"/>
    <x v="2"/>
    <s v="20216231407000003E"/>
    <s v="MC-011-2021"/>
    <x v="0"/>
    <x v="37"/>
    <x v="0"/>
    <s v="Mínima Cuantía"/>
    <x v="0"/>
    <s v="CONTRATAR EL SERVICIO DE MANTENIMIENTO PREVENTIVO Y CORRECTIVO INCLUIDO REPUESTOS PARA EL PARQUE AUTOMOTOR DE LA REGIONAL NARIÑO"/>
    <n v="78181502"/>
    <s v="Servicios de mantenimiento y reparación de vehículos"/>
    <n v="27000000"/>
    <n v="18421"/>
    <s v="A-02-02-02-008-007 "/>
    <x v="0"/>
    <s v="En ejecución"/>
    <s v="AO 008"/>
    <s v="marzo"/>
    <d v="2021-03-11T00:00:00"/>
    <s v="Prestación de Servicios"/>
    <s v="Regional Nariño"/>
    <s v="Pasto."/>
    <s v="SERVICARS DEL SUR S.A.S "/>
    <n v="901303982"/>
    <n v="7"/>
    <n v="51921"/>
    <d v="2021-03-11T00:00:00"/>
    <n v="27000000"/>
    <n v="0"/>
    <n v="0"/>
    <n v="0"/>
    <n v="27000000"/>
    <s v="N/A"/>
    <d v="1899-12-30T00:00:00"/>
    <s v="N/A"/>
    <d v="2021-03-11T00:00:00"/>
    <d v="2021-12-31T00:00:00"/>
    <n v="295"/>
    <s v="ANA MERCEDES FIGUEROA RAMIREZ"/>
    <n v="30738603"/>
    <n v="0"/>
    <d v="1899-12-30T00:00:00"/>
    <n v="0"/>
    <d v="1899-12-30T00:00:00"/>
    <n v="0"/>
    <d v="1899-12-30T00:00:00"/>
    <n v="0"/>
    <d v="1899-12-30T00:00:00"/>
    <n v="0"/>
    <d v="1899-12-30T00:00:00"/>
    <n v="0"/>
    <d v="1899-12-30T00:00:00"/>
    <n v="27000000"/>
    <n v="0"/>
    <d v="1899-12-30T00:00:00"/>
    <d v="1899-12-30T00:00:00"/>
    <n v="0"/>
    <d v="1899-12-30T00:00:00"/>
    <d v="1899-12-30T00:00:00"/>
    <n v="0"/>
    <d v="1899-12-30T00:00:00"/>
    <d v="1899-12-30T00:00:00"/>
    <n v="0"/>
    <d v="1899-12-30T00:00:00"/>
    <d v="1899-12-30T00:00:00"/>
    <n v="295"/>
    <m/>
  </r>
  <r>
    <s v="Secop II"/>
    <n v="31"/>
    <x v="0"/>
    <s v="20216231405000044E"/>
    <s v="PCD-042-2021"/>
    <x v="0"/>
    <x v="37"/>
    <x v="1"/>
    <s v="Prestación de Servicios Profesionales "/>
    <x v="0"/>
    <s v="PRESTAR LOS SERVICIOS PROFESIONALES CON AUTONOMÍA TÉCNICA Y ADMINISTRATIVA PARA APOYAR AL GRUPO ADMINISTRATIVO DE LA SUBDIRECCIÓN ADMINISTRATIVA Y FINANCIERA, DE ACUERDO CON LAS CONDICIONES Y ESPECIFICACIONES TÉCNICAS DESCRITAS EN LOS ESTUDIOS PREVIOS.."/>
    <n v="80161500"/>
    <s v="Servicios de apoyo gerencial"/>
    <n v="49500000"/>
    <n v="21721"/>
    <s v="A-02-02-02-008-003"/>
    <x v="0"/>
    <s v="En ejecución"/>
    <s v="CO-037-2021"/>
    <s v="febrero"/>
    <d v="2021-02-19T00:00:00"/>
    <s v="Prestación de Servicios Profesionales"/>
    <s v="Nivel Central"/>
    <s v="Bogotá D.C."/>
    <s v="JOHANA PATRICIA OVIEDO MOLANO"/>
    <n v="52199365"/>
    <s v="N/A"/>
    <n v="41321"/>
    <d v="2021-02-19T00:00:00"/>
    <n v="49500000"/>
    <n v="0"/>
    <n v="0"/>
    <n v="0"/>
    <n v="49500000"/>
    <s v="No"/>
    <d v="1899-12-31T00:00:00"/>
    <s v="N/A"/>
    <d v="2021-02-22T00:00:00"/>
    <d v="2021-12-31T00:00:00"/>
    <n v="312"/>
    <s v=" USECHE OVALLES CARLOS EDUARDO"/>
    <n v="1020712442"/>
    <n v="0"/>
    <d v="1899-12-30T00:00:00"/>
    <n v="0"/>
    <d v="1899-12-30T00:00:00"/>
    <n v="0"/>
    <d v="1899-12-30T00:00:00"/>
    <n v="0"/>
    <d v="1899-12-30T00:00:00"/>
    <n v="0"/>
    <d v="1899-12-30T00:00:00"/>
    <n v="0"/>
    <d v="1899-12-30T00:00:00"/>
    <n v="49500000"/>
    <n v="0"/>
    <d v="1899-12-30T00:00:00"/>
    <d v="1899-12-30T00:00:00"/>
    <n v="0"/>
    <d v="1899-12-30T00:00:00"/>
    <d v="1899-12-30T00:00:00"/>
    <n v="0"/>
    <d v="1899-12-30T00:00:00"/>
    <d v="1899-12-30T00:00:00"/>
    <n v="0"/>
    <d v="1899-12-30T00:00:00"/>
    <d v="1899-12-30T00:00:00"/>
    <n v="312"/>
    <m/>
  </r>
  <r>
    <s v="Secop II"/>
    <n v="116"/>
    <x v="2"/>
    <s v="20216231405000041E"/>
    <s v="PCD-036-2021"/>
    <x v="0"/>
    <x v="38"/>
    <x v="1"/>
    <s v="Exclusividad"/>
    <x v="8"/>
    <s v="CONTRATAR EL SERVICIO DE MANTENIMIENTO PREVENTIVO DE LA MÁQUINA LÁSER TROTEC SP100R C30 Y DEL SUMINISTRO DEL SISTEMA DE EXTRACCIÓN 8260 ATMOS MONO Y SU RESPECTIVA BOLSA DE REPUESTOS."/>
    <n v="73152100"/>
    <s v="Servicios de mantenimiento y reparación de equipo de manufactura"/>
    <n v="15500000"/>
    <n v="21321"/>
    <s v="C-1199-1002-10-0-1199001-02 "/>
    <x v="0"/>
    <s v="En ejecución"/>
    <s v="CO 046"/>
    <s v="marzo"/>
    <d v="2021-03-18T00:00:00"/>
    <s v="Prestación de Servicios"/>
    <s v="Nivel Central"/>
    <s v="Bogotá D.C."/>
    <s v="EDALTEC SAS"/>
    <n v="900477235"/>
    <n v="6"/>
    <n v="54821"/>
    <d v="2021-03-18T00:00:00"/>
    <n v="15500000"/>
    <n v="0"/>
    <n v="0"/>
    <n v="0"/>
    <n v="15500000"/>
    <s v="N/A"/>
    <d v="1899-12-30T00:00:00"/>
    <s v="N/A"/>
    <d v="2021-03-24T00:00:00"/>
    <d v="2021-12-31T00:00:00"/>
    <n v="282"/>
    <s v="ROBINSON VALENCIA GIRALDO"/>
    <n v="75035031"/>
    <n v="0"/>
    <d v="1899-12-30T00:00:00"/>
    <n v="0"/>
    <d v="1899-12-30T00:00:00"/>
    <n v="0"/>
    <d v="1899-12-30T00:00:00"/>
    <n v="0"/>
    <d v="1899-12-30T00:00:00"/>
    <n v="0"/>
    <d v="1899-12-30T00:00:00"/>
    <n v="0"/>
    <d v="1899-12-30T00:00:00"/>
    <n v="15500000"/>
    <n v="0"/>
    <d v="1899-12-30T00:00:00"/>
    <d v="1899-12-30T00:00:00"/>
    <n v="0"/>
    <d v="1899-12-30T00:00:00"/>
    <d v="1899-12-30T00:00:00"/>
    <n v="0"/>
    <d v="1899-12-30T00:00:00"/>
    <d v="1899-12-30T00:00:00"/>
    <n v="0"/>
    <d v="1899-12-30T00:00:00"/>
    <d v="1899-12-30T00:00:00"/>
    <n v="282"/>
    <m/>
  </r>
  <r>
    <s v="Secop II"/>
    <n v="112"/>
    <x v="2"/>
    <s v="20216231405000035E"/>
    <s v="SIE-004-2021"/>
    <x v="0"/>
    <x v="38"/>
    <x v="2"/>
    <s v="Subasta Inversa Electrónica"/>
    <x v="3"/>
    <s v="Adquirir la extensión de garantía para los servidores marca DELL, que hacen parte de la plataforma tecnológica de la Unidad Administrativa Especial Migración Colombia."/>
    <n v="81111500"/>
    <s v="Servicio basados en ingeniería, investigación y tecnología."/>
    <n v="406999996"/>
    <n v="21921"/>
    <s v="C-1199-1002-10-0-1199001-02 "/>
    <x v="0"/>
    <s v="En ejecución"/>
    <s v="CO 058"/>
    <s v="abril"/>
    <d v="2021-04-21T00:00:00"/>
    <s v="Compraventa"/>
    <s v="Nivel Central"/>
    <s v="Bogotá D.C."/>
    <s v="ORIGIN IT SAS "/>
    <n v="900471414"/>
    <n v="0"/>
    <n v="71621"/>
    <d v="2021-04-21T00:00:00"/>
    <n v="398000000"/>
    <n v="0"/>
    <n v="0"/>
    <n v="0"/>
    <n v="398000000"/>
    <s v="Si "/>
    <d v="2021-04-22T00:00:00"/>
    <s v="2 CUMPLIMIENTO"/>
    <d v="2021-04-22T00:00:00"/>
    <d v="2021-05-22T00:00:00"/>
    <n v="30"/>
    <s v="TORRES RAMIREZ FRANCISCO"/>
    <n v="79288877"/>
    <n v="0"/>
    <d v="1899-12-30T00:00:00"/>
    <n v="0"/>
    <d v="1899-12-30T00:00:00"/>
    <n v="0"/>
    <d v="1899-12-30T00:00:00"/>
    <n v="0"/>
    <d v="1899-12-30T00:00:00"/>
    <n v="0"/>
    <d v="1899-12-30T00:00:00"/>
    <n v="0"/>
    <d v="1899-12-30T00:00:00"/>
    <n v="398000000"/>
    <n v="0"/>
    <d v="1899-12-30T00:00:00"/>
    <d v="1899-12-30T00:00:00"/>
    <n v="0"/>
    <d v="1899-12-30T00:00:00"/>
    <d v="1899-12-30T00:00:00"/>
    <n v="0"/>
    <d v="1899-12-30T00:00:00"/>
    <d v="1899-12-30T00:00:00"/>
    <n v="0"/>
    <d v="1899-12-30T00:00:00"/>
    <d v="1899-12-30T00:00:00"/>
    <n v="30"/>
    <m/>
  </r>
  <r>
    <s v="Secop II"/>
    <n v="18"/>
    <x v="2"/>
    <s v="20216231405000032E"/>
    <s v="SAMC-001-2021"/>
    <x v="0"/>
    <x v="38"/>
    <x v="2"/>
    <s v="Menor Cuantía"/>
    <x v="0"/>
    <s v="CONTRATAR EL SERVICIO DE MANTENIMIENTO PREVENTIVO Y CORRECTIVO INCLUIDO REPUESTOS PARA EL PARQUE AUTOMOTOR UBICADO EN BOGOTA Y REGIONAL ANDINA SEDES TUNJA, IBAGUE Y NEIVA"/>
    <n v="78181502"/>
    <s v="Servicios de Transporte, Almacenaje y Correo "/>
    <n v="170000000"/>
    <n v="18521"/>
    <s v="A-02-02-02-008-007 "/>
    <x v="0"/>
    <s v="En ejecución"/>
    <s v="CO 059"/>
    <s v="abril"/>
    <d v="2021-04-21T00:00:00"/>
    <s v="Prestación de Servicios"/>
    <s v="Nivel Nacional "/>
    <s v="N/A"/>
    <s v="HYUNDAUTOS S.A.S "/>
    <n v="830070987"/>
    <n v="4"/>
    <n v="71721"/>
    <d v="2021-04-21T00:00:00"/>
    <n v="170000000"/>
    <n v="0"/>
    <n v="0"/>
    <n v="0"/>
    <n v="170000000"/>
    <s v="Si "/>
    <d v="2021-04-22T00:00:00"/>
    <s v="44 CUMPLIM+ CALIDAD_CORRECTO FUNCIONAM D LOS BIENES SUMIN "/>
    <d v="2021-04-22T00:00:00"/>
    <d v="2021-12-31T00:00:00"/>
    <n v="253"/>
    <s v="ERIKA SOFÍA ASPRILLA CAICEDO "/>
    <n v="1030675659"/>
    <n v="0"/>
    <d v="1899-12-30T00:00:00"/>
    <n v="0"/>
    <d v="1899-12-30T00:00:00"/>
    <n v="0"/>
    <d v="1899-12-30T00:00:00"/>
    <n v="0"/>
    <d v="1899-12-30T00:00:00"/>
    <n v="0"/>
    <d v="1899-12-30T00:00:00"/>
    <n v="0"/>
    <d v="1899-12-30T00:00:00"/>
    <n v="170000000"/>
    <n v="0"/>
    <d v="1899-12-30T00:00:00"/>
    <d v="1899-12-30T00:00:00"/>
    <n v="0"/>
    <d v="1899-12-30T00:00:00"/>
    <d v="1899-12-30T00:00:00"/>
    <n v="0"/>
    <d v="1899-12-30T00:00:00"/>
    <d v="1899-12-30T00:00:00"/>
    <n v="0"/>
    <d v="1899-12-30T00:00:00"/>
    <d v="1899-12-30T00:00:00"/>
    <n v="253"/>
    <m/>
  </r>
  <r>
    <s v="Secop II"/>
    <n v="63"/>
    <x v="2"/>
    <s v="20216231401000001E"/>
    <s v="PCD-042-2021"/>
    <x v="0"/>
    <x v="39"/>
    <x v="1"/>
    <s v="Arrendamiento"/>
    <x v="0"/>
    <s v="CONTRATAR EL ARRIENDO DEL PARQUEADERO -AEROPUERTO EL DORADO. "/>
    <n v="80131500"/>
    <s v="Alquiler y arrendamiento de propiedades o edificaciones. "/>
    <n v="108038700"/>
    <n v="22921"/>
    <s v="A-02-02-02-007-002 "/>
    <x v="0"/>
    <s v="En ejecución"/>
    <s v="CO 039"/>
    <s v="marzo"/>
    <d v="2021-03-02T00:00:00"/>
    <s v="Arrendamiento"/>
    <s v="Regional El Dorado"/>
    <s v="Bogotá D.C."/>
    <s v="CENTRAL PARKING SYSTEM COLOMBIA SAS"/>
    <n v="830087099"/>
    <n v="3"/>
    <n v="45721"/>
    <d v="2021-03-02T00:00:00"/>
    <n v="108038700"/>
    <n v="0"/>
    <n v="0"/>
    <n v="0"/>
    <n v="108038700"/>
    <s v="N/A"/>
    <d v="1899-12-30T00:00:00"/>
    <s v="N/A"/>
    <d v="2021-03-02T00:00:00"/>
    <d v="2021-12-31T00:00:00"/>
    <n v="304"/>
    <s v="JESUS FIGUEROA PEÑA"/>
    <n v="1095787871"/>
    <n v="4267612"/>
    <d v="2021-09-03T00:00:00"/>
    <n v="0"/>
    <d v="1899-12-30T00:00:00"/>
    <n v="0"/>
    <d v="1899-12-30T00:00:00"/>
    <n v="0"/>
    <d v="1899-12-30T00:00:00"/>
    <n v="0"/>
    <d v="1899-12-30T00:00:00"/>
    <n v="8199906.2999999998"/>
    <d v="1899-12-30T00:00:00"/>
    <n v="104106405.7"/>
    <n v="0"/>
    <d v="1899-12-30T00:00:00"/>
    <d v="1899-12-30T00:00:00"/>
    <n v="0"/>
    <d v="1899-12-30T00:00:00"/>
    <d v="1899-12-30T00:00:00"/>
    <n v="0"/>
    <d v="1899-12-30T00:00:00"/>
    <d v="1899-12-30T00:00:00"/>
    <n v="0"/>
    <d v="1899-12-30T00:00:00"/>
    <d v="1899-12-30T00:00:00"/>
    <n v="304"/>
    <m/>
  </r>
  <r>
    <s v="Secop II"/>
    <n v="196"/>
    <x v="3"/>
    <s v="20216231403000009E"/>
    <s v="PCD-041-2021"/>
    <x v="0"/>
    <x v="39"/>
    <x v="1"/>
    <s v="Exclusividad"/>
    <x v="9"/>
    <s v="ADQUISICIÓN DE LA SUSCRIPCIÓN A UNA BIBLIOTECA JURÍDICA VIRTUAL (INTEGRADOR JURIDICO), CON INSTALACIÓN Y/O ACTUALIZACION DE SOFTWARE, ASÍ COMO LA ACTUALIZACIÓN Y EL MANTENIMIENTO DEL NORMOGRAMA (COMPILACIÓN NORMATIVA), CON COBERTURA NACIONAL PARA LA UNIDAD ADMINISTRATIVA ESPECIAL MIGRACIÓN COLOMBIA"/>
    <n v="82121802"/>
    <s v="Servicios de publicaciones financiadas por el auto"/>
    <n v="32000000"/>
    <n v="16921"/>
    <s v="A-02-02-02-008-004"/>
    <x v="0"/>
    <s v="En ejecución"/>
    <s v="CO-041-2021"/>
    <s v="marzo"/>
    <d v="2021-03-02T00:00:00"/>
    <s v="Suscripción "/>
    <s v="Nivel Nacional "/>
    <s v="Bogotá D.C."/>
    <s v="AVANCE JURIDICO CASA EDITORIAL LTDA"/>
    <n v="830041326"/>
    <n v="2"/>
    <n v="45821"/>
    <d v="2021-03-03T00:00:00"/>
    <n v="32000000"/>
    <n v="0"/>
    <n v="0"/>
    <n v="0"/>
    <n v="32000000"/>
    <s v="No"/>
    <d v="1899-12-30T00:00:00"/>
    <s v="N/A"/>
    <d v="2021-03-03T00:00:00"/>
    <d v="2021-10-31T00:00:00"/>
    <n v="244"/>
    <s v="ARBELAEZ IZQUIERDO GUADALUPE"/>
    <n v="39774921"/>
    <n v="0"/>
    <d v="1899-12-30T00:00:00"/>
    <n v="0"/>
    <d v="1899-12-30T00:00:00"/>
    <n v="0"/>
    <d v="1899-12-30T00:00:00"/>
    <n v="0"/>
    <d v="1899-12-30T00:00:00"/>
    <n v="0"/>
    <d v="1899-12-30T00:00:00"/>
    <n v="0"/>
    <d v="1899-12-30T00:00:00"/>
    <n v="32000000"/>
    <n v="0"/>
    <d v="1899-12-30T00:00:00"/>
    <d v="1899-12-30T00:00:00"/>
    <n v="0"/>
    <d v="1899-12-30T00:00:00"/>
    <d v="1899-12-30T00:00:00"/>
    <n v="0"/>
    <d v="1899-12-30T00:00:00"/>
    <d v="1899-12-30T00:00:00"/>
    <n v="0"/>
    <d v="1899-12-30T00:00:00"/>
    <d v="1899-12-30T00:00:00"/>
    <n v="244"/>
    <m/>
  </r>
  <r>
    <s v="Secop II"/>
    <n v="111"/>
    <x v="2"/>
    <s v="20216231405000031E"/>
    <s v="SIE-006-2021"/>
    <x v="0"/>
    <x v="40"/>
    <x v="2"/>
    <s v="Subasta Inversa Electrónica"/>
    <x v="3"/>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Edificación, Construcción de Instalaciones y Mantenimiento"/>
    <n v="154323562"/>
    <n v="21221"/>
    <s v="C-1199-1002-10-0-1199001-02 "/>
    <x v="0"/>
    <s v="En ejecución"/>
    <s v="CO 057"/>
    <s v="abril"/>
    <d v="2021-04-21T00:00:00"/>
    <s v="Compraventa"/>
    <s v="Nivel Central"/>
    <s v="Bogotá D.C."/>
    <s v="INGEAL S.A"/>
    <n v="800039398"/>
    <n v="7"/>
    <n v="71521"/>
    <d v="2021-04-21T00:00:00"/>
    <n v="116783000"/>
    <n v="0"/>
    <n v="0"/>
    <n v="0"/>
    <n v="116783000"/>
    <s v="Si "/>
    <d v="2021-04-22T00:00:00"/>
    <s v="44 CUMPLIM+ CALIDAD_CORRECTO FUNCIONAM D LOS BIENES SUMIN "/>
    <d v="2021-04-22T00:00:00"/>
    <d v="2021-12-31T00:00:00"/>
    <n v="253"/>
    <s v="EDGAR ALBERTO CASTIBLANCO GONZALEZ"/>
    <n v="19477329"/>
    <n v="0"/>
    <d v="1899-12-30T00:00:00"/>
    <n v="0"/>
    <d v="1899-12-30T00:00:00"/>
    <n v="0"/>
    <d v="1899-12-30T00:00:00"/>
    <n v="0"/>
    <d v="1899-12-30T00:00:00"/>
    <n v="0"/>
    <d v="1899-12-30T00:00:00"/>
    <n v="0"/>
    <d v="1899-12-30T00:00:00"/>
    <n v="116783000"/>
    <n v="0"/>
    <d v="1899-12-30T00:00:00"/>
    <d v="1899-12-30T00:00:00"/>
    <n v="0"/>
    <d v="1899-12-30T00:00:00"/>
    <d v="1899-12-30T00:00:00"/>
    <n v="0"/>
    <d v="1899-12-30T00:00:00"/>
    <d v="1899-12-30T00:00:00"/>
    <n v="0"/>
    <d v="1899-12-30T00:00:00"/>
    <d v="1899-12-30T00:00:00"/>
    <n v="253"/>
    <m/>
  </r>
  <r>
    <s v="Tienda Virtual "/>
    <n v="66"/>
    <x v="6"/>
    <s v="20216231410000021E"/>
    <n v="114844"/>
    <x v="0"/>
    <x v="41"/>
    <x v="0"/>
    <s v="Grandes Superficies"/>
    <x v="0"/>
    <s v=" COMPRA DE  CONTENEDORES PARA LA CLASIFICACIÃN DE LOS RESIDUOS GENERADOS EN LOS CENTROS FACILITADORES DE SERVICIOS MIGRATORIOS Y PUESTOS DE CONTROL MIGRATORIO A NIVEL NACIONAL"/>
    <s v="47-12-17"/>
    <s v="Equipos de Limpieza y Suministros- Equipo de aseo- Envases y accesorios para residuos"/>
    <n v="40883670"/>
    <n v="23221"/>
    <s v="A-02-02-01-003-006"/>
    <x v="0"/>
    <s v="En ejecución"/>
    <s v="OC 64620-2021"/>
    <s v="febrero"/>
    <d v="2021-02-23T00:00:00"/>
    <s v="Orden de Compra "/>
    <s v="Nivel Nacional "/>
    <s v="Bogotá D.C."/>
    <s v="COLOMBIANA DE COMERCIO S.A. Y/O ALKOSTO S.A."/>
    <n v="890900943"/>
    <n v="1"/>
    <n v="42921"/>
    <d v="2021-02-23T00:00:00"/>
    <n v="35896320"/>
    <n v="0"/>
    <n v="0"/>
    <n v="0"/>
    <n v="35896320"/>
    <s v="No"/>
    <s v="N/A"/>
    <s v="N/A"/>
    <d v="2021-02-23T00:00:00"/>
    <d v="2021-04-24T00:00:00"/>
    <n v="60"/>
    <s v="USECHE OVALLE CARLOS EDUARDO"/>
    <n v="1020712442"/>
    <n v="0"/>
    <d v="1899-12-30T00:00:00"/>
    <n v="0"/>
    <d v="1899-12-30T00:00:00"/>
    <n v="0"/>
    <d v="1899-12-30T00:00:00"/>
    <n v="0"/>
    <d v="1899-12-30T00:00:00"/>
    <n v="0"/>
    <d v="1899-12-30T00:00:00"/>
    <n v="0"/>
    <d v="1899-12-30T00:00:00"/>
    <n v="35896320"/>
    <n v="0"/>
    <d v="1899-12-30T00:00:00"/>
    <d v="1899-12-30T00:00:00"/>
    <n v="0"/>
    <d v="1899-12-30T00:00:00"/>
    <d v="1899-12-30T00:00:00"/>
    <n v="0"/>
    <d v="1899-12-30T00:00:00"/>
    <d v="1899-12-30T00:00:00"/>
    <n v="0"/>
    <d v="1899-12-30T00:00:00"/>
    <d v="1899-12-30T00:00:00"/>
    <n v="60"/>
    <m/>
  </r>
  <r>
    <s v="Tienda Virtual "/>
    <n v="220"/>
    <x v="6"/>
    <s v="20216231410000022E"/>
    <n v="112127"/>
    <x v="0"/>
    <x v="41"/>
    <x v="0"/>
    <s v="Grandes Superficies"/>
    <x v="0"/>
    <s v=" COMPRA DE HERRAMIENTAS DE MEDICIÃN PARA CUANTIFICAR LOS RESIDUOS GENERADOS EN LOS CENTROS FACILITADORES DE SERVICIOS MIGRATORIOS Y PUESTOS DE CONTROL MIGRATORIO A NIVEL"/>
    <s v="47-12-17"/>
    <s v="Equipos de Limpieza y Suministros- Equipo de aseo- Envases y accesorios para residuos"/>
    <n v="5000000"/>
    <n v="23121"/>
    <s v=" A-02-02-01-004-003 -"/>
    <x v="0"/>
    <s v="En ejecución"/>
    <s v="OC 64607-2021"/>
    <s v="febrero"/>
    <d v="2021-02-23T00:00:00"/>
    <s v="Orden de Compra "/>
    <s v="Nivel Nacional "/>
    <s v="Bogotá D.C."/>
    <s v="FALABELLA"/>
    <n v="900017447"/>
    <n v="8"/>
    <n v="43521"/>
    <d v="2021-02-24T00:00:00"/>
    <n v="4837500"/>
    <n v="0"/>
    <n v="0"/>
    <n v="0"/>
    <n v="4837500"/>
    <s v="No"/>
    <s v="N/A"/>
    <s v="N/A"/>
    <d v="2021-02-23T00:00:00"/>
    <d v="2021-04-24T00:00:00"/>
    <n v="60"/>
    <s v="USECHE OVALLE CARLOS EDUARDO"/>
    <n v="1020712442"/>
    <n v="0"/>
    <d v="1899-12-30T00:00:00"/>
    <n v="0"/>
    <d v="1899-12-30T00:00:00"/>
    <n v="0"/>
    <d v="1899-12-30T00:00:00"/>
    <n v="0"/>
    <d v="1899-12-30T00:00:00"/>
    <n v="0"/>
    <d v="1899-12-30T00:00:00"/>
    <n v="0"/>
    <d v="1899-12-30T00:00:00"/>
    <n v="4837500"/>
    <n v="0"/>
    <d v="1899-12-30T00:00:00"/>
    <d v="1899-12-30T00:00:00"/>
    <n v="0"/>
    <d v="1899-12-30T00:00:00"/>
    <d v="1899-12-30T00:00:00"/>
    <n v="0"/>
    <d v="1899-12-30T00:00:00"/>
    <d v="1899-12-30T00:00:00"/>
    <n v="0"/>
    <d v="1899-12-30T00:00:00"/>
    <d v="1899-12-30T00:00:00"/>
    <n v="60"/>
    <m/>
  </r>
  <r>
    <s v="Secop II"/>
    <n v="24"/>
    <x v="0"/>
    <s v="20216231405000042E"/>
    <s v="SIE-007-2021"/>
    <x v="0"/>
    <x v="41"/>
    <x v="2"/>
    <s v="Subasta Inversa Electrónica"/>
    <x v="0"/>
    <s v="CONTRATAR EL SERVICIO DE MANTENIMIENTO PREVENTIVO Y CORRECTIVO DE PLANTAS ELECTRICAS A NIVEL NACIONAL"/>
    <s v="72151514 - 72154302"/>
    <s v="Servicio de mantenimiento de energía de emergencia o de reserva"/>
    <n v="122000000"/>
    <n v="19321"/>
    <s v="A-02-02-02-008-007 "/>
    <x v="0"/>
    <s v="En ejecución"/>
    <s v="CO-081-2021"/>
    <s v="mayo"/>
    <d v="2021-05-25T00:00:00"/>
    <s v="Prestación de Servicios"/>
    <s v="Nivel Central"/>
    <s v="N/A"/>
    <s v="COMPAÑÍA INTERNACIONAL DE MANTENIMIENTO CIMA LTDA"/>
    <n v="830097194"/>
    <n v="8"/>
    <n v="87621"/>
    <d v="2021-05-25T00:00:00"/>
    <n v="122000000"/>
    <m/>
    <m/>
    <m/>
    <n v="122000000"/>
    <s v="Si "/>
    <d v="2021-05-27T00:00:00"/>
    <s v="42 CUMPLIM+ RESPONSAB EXTRACONTRACTUAL"/>
    <d v="2021-06-02T00:00:00"/>
    <d v="2021-12-31T00:00:00"/>
    <n v="212"/>
    <s v="ALVAREZ ROCIO LILIANA"/>
    <n v="33377772"/>
    <n v="0"/>
    <d v="1899-12-30T00:00:00"/>
    <n v="0"/>
    <d v="1899-12-30T00:00:00"/>
    <n v="0"/>
    <d v="1899-12-30T00:00:00"/>
    <n v="0"/>
    <d v="1899-12-30T00:00:00"/>
    <n v="0"/>
    <d v="1899-12-30T00:00:00"/>
    <n v="0"/>
    <d v="1899-12-30T00:00:00"/>
    <n v="122000000"/>
    <n v="0"/>
    <d v="1899-12-30T00:00:00"/>
    <d v="1899-12-30T00:00:00"/>
    <n v="0"/>
    <d v="1899-12-30T00:00:00"/>
    <d v="1899-12-30T00:00:00"/>
    <n v="0"/>
    <d v="1899-12-30T00:00:00"/>
    <d v="1899-12-30T00:00:00"/>
    <n v="0"/>
    <d v="1899-12-30T00:00:00"/>
    <d v="1899-12-30T00:00:00"/>
    <n v="212"/>
    <m/>
  </r>
  <r>
    <s v="Secop II"/>
    <n v="210"/>
    <x v="0"/>
    <s v="20216231405000062E"/>
    <s v="PCD-045-2021"/>
    <x v="0"/>
    <x v="41"/>
    <x v="1"/>
    <s v="Prestación de Servicios Profesionales "/>
    <x v="3"/>
    <s v="Contratar la prestación de los servicios profesionales para apoyar la gestión de la Oficina de Tecnología de la Información de Migración Colombia, en las actividades relacionadas con infraestructura y comunicaciones en apoyo a los sistemas de información, de acuerdo con las condiciones señaladas y especificaciones técnicas descritas en los estudios previos."/>
    <s v="81111500 - 81111800 - 81112300"/>
    <s v="Ingeniería de software o hardware"/>
    <n v="75705000"/>
    <n v="23021"/>
    <s v="C-1199-1002-10-0-1199001-02 "/>
    <x v="0"/>
    <s v="En ejecución"/>
    <s v="CO-041-2021"/>
    <s v="marzo"/>
    <d v="2021-03-04T00:00:00"/>
    <s v="Prestación de Servicios Profesionales"/>
    <s v="Nivel Central"/>
    <s v="Bogotá D.C."/>
    <s v="JORGE ALBERTO TIBADUIZA RINCÓN"/>
    <n v="1053512616"/>
    <s v="N/A"/>
    <n v="47521"/>
    <d v="2021-03-04T00:00:00"/>
    <n v="75705000"/>
    <n v="0"/>
    <n v="0"/>
    <n v="0"/>
    <n v="75705000"/>
    <s v="No"/>
    <d v="1899-12-31T00:00:00"/>
    <s v="N/A"/>
    <d v="2021-03-08T00:00:00"/>
    <d v="2021-12-31T00:00:00"/>
    <n v="298"/>
    <s v=" 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8"/>
    <m/>
  </r>
  <r>
    <s v="Secop II"/>
    <n v="54"/>
    <x v="0"/>
    <s v="20216231411000005E"/>
    <s v="MC-012-2021"/>
    <x v="0"/>
    <x v="42"/>
    <x v="0"/>
    <s v="Mínima Cuantía"/>
    <x v="0"/>
    <s v="Contratar el suministro de combustible parque automotor y plantas eléctricas REGIONAL AMAZONAS"/>
    <s v="15101505 - 15101506"/>
    <s v="Combustible diésel - Gasolina corriente"/>
    <n v="28650124"/>
    <n v="19121"/>
    <s v="A-02-02-01-003-003 "/>
    <x v="0"/>
    <s v="En ejecución"/>
    <s v="AO-007-2021"/>
    <s v="marzo"/>
    <d v="2021-03-10T00:00:00"/>
    <s v="Aceptación de oferta"/>
    <s v="Regional Amazonas"/>
    <s v="Leticia"/>
    <s v="ALBERTO LÒPEZ JIMÉNEZ / BALSA EL CONDOR"/>
    <n v="7546762"/>
    <n v="3"/>
    <n v="51621"/>
    <d v="2021-03-11T00:00:00"/>
    <n v="28650124"/>
    <n v="0"/>
    <n v="0"/>
    <n v="0"/>
    <n v="28650124"/>
    <s v="No"/>
    <d v="1899-12-31T00:00:00"/>
    <s v="N/A"/>
    <d v="2021-04-05T00:00:00"/>
    <d v="2021-12-31T00:00:00"/>
    <n v="270"/>
    <s v="CAMARGO GUZMAN DIANA VICENTA"/>
    <n v="41057375"/>
    <n v="0"/>
    <d v="1899-12-30T00:00:00"/>
    <n v="0"/>
    <d v="1899-12-30T00:00:00"/>
    <n v="0"/>
    <d v="1899-12-30T00:00:00"/>
    <n v="0"/>
    <d v="1899-12-30T00:00:00"/>
    <n v="0"/>
    <d v="1899-12-30T00:00:00"/>
    <n v="0"/>
    <d v="1899-12-30T00:00:00"/>
    <n v="28650124"/>
    <n v="0"/>
    <d v="1899-12-30T00:00:00"/>
    <d v="1899-12-30T00:00:00"/>
    <n v="0"/>
    <d v="1899-12-30T00:00:00"/>
    <d v="1899-12-30T00:00:00"/>
    <n v="0"/>
    <d v="1899-12-30T00:00:00"/>
    <d v="1899-12-30T00:00:00"/>
    <n v="0"/>
    <d v="1899-12-30T00:00:00"/>
    <d v="1899-12-30T00:00:00"/>
    <n v="270"/>
    <m/>
  </r>
  <r>
    <s v="Secop II"/>
    <n v="222"/>
    <x v="0"/>
    <s v="20216231405000063E"/>
    <s v="PCD-046-2021"/>
    <x v="0"/>
    <x v="42"/>
    <x v="1"/>
    <s v="Prestación de Servicios Profesionales "/>
    <x v="9"/>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77250000"/>
    <n v="23321"/>
    <s v="A-02-02-02-008-003 "/>
    <x v="0"/>
    <s v="En ejecución"/>
    <s v="CO-044-2021"/>
    <s v="marzo"/>
    <d v="2021-03-09T00:00:00"/>
    <s v="Prestación de Servicios Profesionales"/>
    <s v="Nivel Central"/>
    <s v="Bogotá D.C."/>
    <s v="REYES &amp; GONZALEZ ABOGADOS S.A.S"/>
    <n v="900265378"/>
    <n v="0"/>
    <n v="49921"/>
    <d v="2021-03-09T00:00:00"/>
    <n v="77250000"/>
    <n v="0"/>
    <n v="0"/>
    <n v="0"/>
    <n v="77250000"/>
    <s v="No"/>
    <d v="1899-12-31T00:00:00"/>
    <s v="N/A"/>
    <d v="2021-03-09T00:00:00"/>
    <d v="2021-12-31T00:00:00"/>
    <n v="297"/>
    <s v=" ARBELAEZ IZQUIERDO GUADALUPE"/>
    <n v="39774921"/>
    <n v="0"/>
    <d v="1899-12-30T00:00:00"/>
    <n v="0"/>
    <d v="1899-12-30T00:00:00"/>
    <n v="0"/>
    <d v="1899-12-30T00:00:00"/>
    <n v="0"/>
    <d v="1899-12-30T00:00:00"/>
    <n v="0"/>
    <d v="1899-12-30T00:00:00"/>
    <n v="0"/>
    <d v="1899-12-30T00:00:00"/>
    <n v="77250000"/>
    <n v="0"/>
    <d v="1899-12-30T00:00:00"/>
    <d v="1899-12-30T00:00:00"/>
    <n v="0"/>
    <d v="1899-12-30T00:00:00"/>
    <d v="1899-12-30T00:00:00"/>
    <n v="0"/>
    <d v="1899-12-30T00:00:00"/>
    <d v="1899-12-30T00:00:00"/>
    <n v="0"/>
    <d v="1899-12-30T00:00:00"/>
    <d v="1899-12-30T00:00:00"/>
    <n v="297"/>
    <m/>
  </r>
  <r>
    <s v="Secop II"/>
    <n v="50"/>
    <x v="3"/>
    <s v="20216231411000009E"/>
    <s v="MC-009-2021"/>
    <x v="0"/>
    <x v="42"/>
    <x v="0"/>
    <s v="Mínima Cuantía"/>
    <x v="0"/>
    <s v="CONTRATAR EL SUMINISTRO DE COMBUSTIBLE PARQUE AUTOMOTOR Y PLANTAS ELECTRICAS REGIONAL NARIÑO PCM SAN MIGUEL"/>
    <n v="15101505"/>
    <s v="Diésel"/>
    <n v="18583358"/>
    <n v="19921"/>
    <s v="A-02-02-01-003-003"/>
    <x v="0"/>
    <s v="En ejecución"/>
    <s v="AO-005-2021"/>
    <s v="marzo"/>
    <d v="2021-03-10T00:00:00"/>
    <s v="Aceptación de oferta"/>
    <s v="Regional Nariño"/>
    <s v="San Miguel "/>
    <s v="MARCO TULIO ORTEGA"/>
    <n v="5297659"/>
    <n v="6"/>
    <n v="51321"/>
    <d v="2021-03-10T00:00:00"/>
    <n v="18583358"/>
    <n v="0"/>
    <n v="0"/>
    <n v="0"/>
    <n v="18583358"/>
    <s v="No"/>
    <d v="1899-12-30T00:00:00"/>
    <s v="N/A"/>
    <d v="2021-03-10T00:00:00"/>
    <d v="2021-12-31T00:00:00"/>
    <n v="296"/>
    <s v="FIGUEROA RAMIREZ ANA MERCEDES"/>
    <n v="30738603"/>
    <n v="0"/>
    <d v="1899-12-30T00:00:00"/>
    <n v="0"/>
    <d v="1899-12-30T00:00:00"/>
    <n v="0"/>
    <d v="1899-12-30T00:00:00"/>
    <n v="0"/>
    <d v="1899-12-30T00:00:00"/>
    <n v="0"/>
    <d v="1899-12-30T00:00:00"/>
    <n v="0"/>
    <d v="1899-12-30T00:00:00"/>
    <n v="18583358"/>
    <n v="0"/>
    <d v="1899-12-30T00:00:00"/>
    <d v="1899-12-30T00:00:00"/>
    <n v="0"/>
    <d v="1899-12-30T00:00:00"/>
    <d v="1899-12-30T00:00:00"/>
    <n v="0"/>
    <d v="1899-12-30T00:00:00"/>
    <d v="1899-12-30T00:00:00"/>
    <n v="0"/>
    <d v="1899-12-30T00:00:00"/>
    <d v="1899-12-30T00:00:00"/>
    <n v="296"/>
    <m/>
  </r>
  <r>
    <s v="Secop II"/>
    <n v="215"/>
    <x v="3"/>
    <s v="20216231405000061E"/>
    <s v="PCD-044-2021"/>
    <x v="0"/>
    <x v="42"/>
    <x v="1"/>
    <s v="Exclusividad"/>
    <x v="3"/>
    <s v="Contratar el servicio Bolsa de horas de soporte técnico especializado presencial para los productos KACTUS y SEVEN ERP de conformidad con las especificaciones de la Unidad Administrativa Especial Migración Colombia indicadas en el estudio prev"/>
    <n v="43232300"/>
    <s v="Software de consulta y gestión de datos"/>
    <n v="46091354"/>
    <n v="22221"/>
    <s v="C-1199-1002-10-0-1199001-02"/>
    <x v="0"/>
    <s v="En ejecución"/>
    <s v="048-2021"/>
    <s v="abril"/>
    <d v="2021-04-05T00:00:00"/>
    <s v="Prestación de Servicios"/>
    <s v="Nivel Central"/>
    <s v="Bogotá D.C."/>
    <s v="DIGITAL WARE S.A.S.,"/>
    <n v="830042244"/>
    <n v="1"/>
    <n v="60321"/>
    <d v="2021-04-05T00:00:00"/>
    <n v="46091354"/>
    <n v="0"/>
    <n v="0"/>
    <n v="0"/>
    <n v="46091354"/>
    <s v="Si "/>
    <d v="2021-04-08T00:00:00"/>
    <s v="91 CALIDAD_CORRECTO FUNCIONAM D LOS BIENES SUMIN  + CALIDAD DL SERVICIO"/>
    <d v="2021-04-08T00:00:00"/>
    <d v="2021-12-31T00:00:00"/>
    <n v="267"/>
    <s v="Marcela Lara Toro"/>
    <n v="52544180"/>
    <n v="0"/>
    <d v="1899-12-30T00:00:00"/>
    <n v="0"/>
    <d v="1899-12-30T00:00:00"/>
    <n v="0"/>
    <d v="1899-12-30T00:00:00"/>
    <n v="0"/>
    <d v="1899-12-30T00:00:00"/>
    <n v="0"/>
    <d v="1899-12-30T00:00:00"/>
    <n v="0"/>
    <d v="1899-12-30T00:00:00"/>
    <n v="46091354"/>
    <n v="0"/>
    <d v="1899-12-30T00:00:00"/>
    <d v="1899-12-30T00:00:00"/>
    <n v="0"/>
    <d v="1899-12-30T00:00:00"/>
    <d v="1899-12-30T00:00:00"/>
    <n v="0"/>
    <d v="1899-12-30T00:00:00"/>
    <d v="1899-12-30T00:00:00"/>
    <n v="0"/>
    <d v="1899-12-30T00:00:00"/>
    <d v="1899-12-30T00:00:00"/>
    <n v="267"/>
    <m/>
  </r>
  <r>
    <s v="Secop II"/>
    <n v="58"/>
    <x v="3"/>
    <s v="20216231411000008E"/>
    <s v="MC-010-2021"/>
    <x v="0"/>
    <x v="43"/>
    <x v="0"/>
    <s v="Menor Cuantía"/>
    <x v="0"/>
    <s v="Contratar el suministro de combustible para el parque automotor y plantas eléctricas de la REGIONAL GUAJIRA – CFSM MAICAO"/>
    <n v="15101505"/>
    <s v="Diésel"/>
    <n v="14405926"/>
    <n v="206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13"/>
    <x v="3"/>
    <s v="20216231405000054E"/>
    <s v="MC-013-2021"/>
    <x v="0"/>
    <x v="43"/>
    <x v="0"/>
    <s v="Mínima Cuantía"/>
    <x v="8"/>
    <s v="Servicio de mantenimiento preventivo y correctivo para los equipos de Grafología (estéreo microscopios) a nivel nacional, con bolsa de repuestos"/>
    <n v="72151704"/>
    <s v="Servicio de instalación y mantenimien to de sistemas instrumentad os de seguridad"/>
    <n v="17500000"/>
    <n v="22121"/>
    <s v="C-1199-1002-10-0-1199001-02"/>
    <x v="0"/>
    <s v="En ejecución"/>
    <s v="AO-009-2021"/>
    <s v="abril"/>
    <d v="2021-04-05T00:00:00"/>
    <s v="Aceptación de oferta"/>
    <s v="Nivel Nacional "/>
    <s v="N/A"/>
    <s v="ADVANCED INSTRUMENTS S.A.S"/>
    <n v="830101830"/>
    <n v="1"/>
    <n v="59921"/>
    <d v="2021-04-05T00:00:00"/>
    <n v="14541800"/>
    <n v="0"/>
    <n v="0"/>
    <n v="0"/>
    <n v="14541800"/>
    <s v="Si "/>
    <d v="2021-04-06T00:00:00"/>
    <s v="91 CALIDAD_CORRECTO FUNCIONAM D LOS BIENES SUMIN  + CALIDAD DL SERVICIO"/>
    <d v="2021-04-06T00:00:00"/>
    <d v="2021-12-31T00:00:00"/>
    <n v="269"/>
    <s v="VALENCIA GIRALDO ROBINSON"/>
    <n v="75035031"/>
    <n v="0"/>
    <d v="1899-12-30T00:00:00"/>
    <n v="0"/>
    <d v="1899-12-30T00:00:00"/>
    <n v="0"/>
    <d v="1899-12-30T00:00:00"/>
    <n v="0"/>
    <d v="1899-12-30T00:00:00"/>
    <n v="0"/>
    <d v="1899-12-30T00:00:00"/>
    <n v="0"/>
    <d v="1899-12-30T00:00:00"/>
    <n v="14541800"/>
    <n v="0"/>
    <d v="1899-12-30T00:00:00"/>
    <d v="1899-12-30T00:00:00"/>
    <n v="0"/>
    <d v="1899-12-30T00:00:00"/>
    <d v="1899-12-30T00:00:00"/>
    <n v="0"/>
    <d v="1899-12-30T00:00:00"/>
    <d v="1899-12-30T00:00:00"/>
    <n v="0"/>
    <d v="1899-12-30T00:00:00"/>
    <d v="1899-12-30T00:00:00"/>
    <n v="269"/>
    <m/>
  </r>
  <r>
    <s v="Secop II"/>
    <n v="101"/>
    <x v="4"/>
    <s v="20216231405000038E"/>
    <s v="PCD-047-2021"/>
    <x v="0"/>
    <x v="43"/>
    <x v="1"/>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n v="81111500"/>
    <s v="Ingeniería de software o hardwar"/>
    <n v="75705000"/>
    <n v="22321"/>
    <s v="C-1199-1002-10-0-1199001-02"/>
    <x v="0"/>
    <s v="En ejecución"/>
    <s v="CO-043-2021"/>
    <s v="marzo"/>
    <d v="2021-03-09T00:00:00"/>
    <s v="Prestación de Servicios Profesionales"/>
    <s v="Nivel Central"/>
    <s v="Bogotá D.C."/>
    <s v="DEISSY YOHANA NEITA NUVAN"/>
    <n v="1058038192"/>
    <s v="N/A"/>
    <n v="50021"/>
    <d v="2021-03-09T00:00:00"/>
    <n v="75705000"/>
    <n v="0"/>
    <n v="0"/>
    <n v="0"/>
    <n v="75705000"/>
    <s v="N/A"/>
    <d v="1899-12-30T00:00:00"/>
    <s v="N/A"/>
    <d v="2021-03-09T00:00:00"/>
    <d v="2021-12-31T00:00:00"/>
    <n v="297"/>
    <s v="VALBUENA ARIZA BRAYAN."/>
    <n v="1032399702"/>
    <n v="0"/>
    <d v="1899-12-30T00:00:00"/>
    <n v="0"/>
    <d v="1899-12-30T00:00:00"/>
    <n v="0"/>
    <d v="1899-12-30T00:00:00"/>
    <n v="0"/>
    <d v="1899-12-30T00:00:00"/>
    <n v="0"/>
    <d v="1899-12-30T00:00:00"/>
    <n v="0"/>
    <d v="1899-12-30T00:00:00"/>
    <n v="75705000"/>
    <n v="0"/>
    <d v="1899-12-30T00:00:00"/>
    <d v="1899-12-30T00:00:00"/>
    <n v="0"/>
    <d v="1899-12-30T00:00:00"/>
    <d v="1899-12-30T00:00:00"/>
    <n v="0"/>
    <d v="1899-12-30T00:00:00"/>
    <d v="1899-12-30T00:00:00"/>
    <n v="0"/>
    <d v="1899-12-30T00:00:00"/>
    <d v="1899-12-30T00:00:00"/>
    <n v="297"/>
    <m/>
  </r>
  <r>
    <s v="Secop II"/>
    <n v="173"/>
    <x v="0"/>
    <s v="20216231405000047E"/>
    <s v="PCD-048-2021"/>
    <x v="0"/>
    <x v="44"/>
    <x v="1"/>
    <s v="Interadministrativo"/>
    <x v="4"/>
    <s v="CONTRATAR LA PRESTACIÓN DEL SERVICIO DE ALOJAMIENTO, ALIMENTACIÓN Y APOYO LOGISTICO PARA ACTIVIDADES DE CAPACITACIÓN A NIVEL NACIONAL"/>
    <s v="80141607 - 80141902 - 80131504 - 90141500"/>
    <s v="Gestión de eventos"/>
    <n v="45000000"/>
    <n v="21621"/>
    <s v="A-02-02-02-006-003 "/>
    <x v="2"/>
    <s v="Cancelado"/>
    <s v="RESOLUCIÓN No. 0522 DE 2021"/>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6"/>
    <x v="0"/>
    <s v="20216231403000004E"/>
    <s v="SIE-009-2021"/>
    <x v="0"/>
    <x v="44"/>
    <x v="2"/>
    <s v="Subasta Inversa Electrónica"/>
    <x v="4"/>
    <s v="CONTRATAR LA ADQUISICIÓN DE SILLAS PARA LOS FUNCIONARIOS DE MIGRACIÓN COLOMBIA.   "/>
    <s v="56101522 - 56111502 - 56112104"/>
    <s v="SILLAS DE BRAZOS"/>
    <n v="50000000"/>
    <n v="22421"/>
    <s v="A-02-01-01-003-008 "/>
    <x v="0"/>
    <s v="En ejecución"/>
    <s v="CO-069-2021"/>
    <s v="mayo"/>
    <d v="2021-05-10T00:00:00"/>
    <s v="Compraventa"/>
    <s v="Nivel Central"/>
    <s v="Bogotá D.C."/>
    <s v="PEDRO EDGAR PAEZ PINZÒN / PEDRO PAEZ DIVISIONES P &amp; P"/>
    <n v="9526868"/>
    <s v="N/A"/>
    <n v="79621"/>
    <d v="2021-05-10T00:00:00"/>
    <n v="50000000"/>
    <m/>
    <m/>
    <m/>
    <n v="50000000"/>
    <s v="Si "/>
    <d v="2021-05-10T00:00:00"/>
    <s v="46 CUMPLIM+ ESTABIL_CALIDAD D OBRA+ PAGO D SALARIOS_PRESTAC SOC LEGALES"/>
    <d v="2021-06-02T00:00:00"/>
    <d v="2021-09-02T00:00:00"/>
    <n v="92"/>
    <s v="ACONCHA DE LA ROSA ANGY LIZETH"/>
    <n v="52813239"/>
    <n v="0"/>
    <d v="1899-12-30T00:00:00"/>
    <n v="0"/>
    <d v="1899-12-30T00:00:00"/>
    <n v="0"/>
    <d v="1899-12-30T00:00:00"/>
    <n v="0"/>
    <d v="1899-12-30T00:00:00"/>
    <n v="0"/>
    <d v="1899-12-30T00:00:00"/>
    <n v="0"/>
    <d v="1899-12-30T00:00:00"/>
    <n v="50000000"/>
    <n v="0"/>
    <d v="1899-12-30T00:00:00"/>
    <d v="1899-12-30T00:00:00"/>
    <n v="0"/>
    <d v="1899-12-30T00:00:00"/>
    <d v="1899-12-30T00:00:00"/>
    <n v="0"/>
    <d v="1899-12-30T00:00:00"/>
    <d v="1899-12-30T00:00:00"/>
    <n v="0"/>
    <d v="1899-12-30T00:00:00"/>
    <d v="1899-12-30T00:00:00"/>
    <n v="92"/>
    <m/>
  </r>
  <r>
    <s v="Secop II"/>
    <n v="191"/>
    <x v="3"/>
    <s v="20216231403000005E"/>
    <s v="SAMC-002-2021"/>
    <x v="0"/>
    <x v="44"/>
    <x v="2"/>
    <s v="Menor Cuantía"/>
    <x v="8"/>
    <s v="Adquisición de armas menos letales."/>
    <n v="92101500"/>
    <s v="Servicios de Policía"/>
    <n v="50000000"/>
    <n v="21821"/>
    <s v="A-02-01-01-002-007"/>
    <x v="0"/>
    <s v="En ejecución"/>
    <s v="CO-067-2021"/>
    <s v="mayo"/>
    <d v="2021-05-20T00:00:00"/>
    <s v="Compraventa"/>
    <s v="Nivel Nacional "/>
    <s v="Bogotá D.C."/>
    <s v="EAGLE COMMERCIAL S.A"/>
    <n v="830040391"/>
    <n v="7"/>
    <n v="79221"/>
    <d v="2021-05-07T00:00:00"/>
    <n v="49652750"/>
    <n v="0"/>
    <n v="0"/>
    <n v="0"/>
    <n v="49652750"/>
    <s v="Si "/>
    <d v="2021-05-24T00:00:00"/>
    <s v="91 CALIDAD_CORRECTO FUNCIONAM D LOS BIENES SUMIN  + CALIDAD DL SERVICIO"/>
    <d v="2021-05-24T00:00:00"/>
    <d v="2021-06-23T00:00:00"/>
    <n v="30"/>
    <s v="VALENCIA GIRALDO ROBINSON"/>
    <n v="75035031"/>
    <n v="0"/>
    <d v="1899-12-30T00:00:00"/>
    <n v="0"/>
    <d v="1899-12-30T00:00:00"/>
    <n v="0"/>
    <d v="1899-12-30T00:00:00"/>
    <n v="0"/>
    <d v="1899-12-30T00:00:00"/>
    <n v="0"/>
    <d v="1899-12-30T00:00:00"/>
    <n v="0"/>
    <d v="1899-12-30T00:00:00"/>
    <n v="49652750"/>
    <n v="0"/>
    <d v="1899-12-30T00:00:00"/>
    <d v="1899-12-30T00:00:00"/>
    <n v="0"/>
    <d v="1899-12-30T00:00:00"/>
    <d v="1899-12-30T00:00:00"/>
    <n v="0"/>
    <d v="1899-12-30T00:00:00"/>
    <d v="1899-12-30T00:00:00"/>
    <n v="0"/>
    <d v="1899-12-30T00:00:00"/>
    <d v="1899-12-30T00:00:00"/>
    <n v="30"/>
    <m/>
  </r>
  <r>
    <s v="Secop II"/>
    <n v="105"/>
    <x v="3"/>
    <s v="20216231403000001E"/>
    <s v="SIE-008-2021"/>
    <x v="0"/>
    <x v="44"/>
    <x v="2"/>
    <s v="Subasta Inversa Electrónica"/>
    <x v="3"/>
    <s v="DQUIRIR SOLUCIÓN DE ALMACENAMIENTO"/>
    <n v="43201800"/>
    <s v="Dispositivos de almacenamiento "/>
    <n v="1187709722"/>
    <n v="23721"/>
    <s v="C-1199-1002-10-0-1199001-02"/>
    <x v="0"/>
    <s v="En ejecución"/>
    <s v="CO-076-2021"/>
    <s v="mayo"/>
    <d v="2021-05-18T00:00:00"/>
    <s v="Compraventa"/>
    <s v="Nivel Nacional "/>
    <s v="Bogotá D.C."/>
    <s v="ORIGIN IT SAS"/>
    <n v="900471414"/>
    <n v="0"/>
    <n v="83721"/>
    <d v="2021-05-18T00:00:00"/>
    <n v="1187709722"/>
    <n v="0"/>
    <n v="0"/>
    <n v="0"/>
    <n v="1187709722"/>
    <s v="Si "/>
    <d v="2021-05-24T00:00:00"/>
    <s v="91 CALIDAD_CORRECTO FUNCIONAM D LOS BIENES SUMIN  + CALIDAD DL SERVICIO"/>
    <d v="2021-05-28T00:00:00"/>
    <d v="2021-07-12T00:00:00"/>
    <n v="45"/>
    <s v="PEREZ OLGA LUCIA"/>
    <n v="46373712"/>
    <n v="0"/>
    <d v="1899-12-30T00:00:00"/>
    <n v="0"/>
    <d v="1899-12-30T00:00:00"/>
    <n v="0"/>
    <d v="1899-12-30T00:00:00"/>
    <n v="0"/>
    <d v="1899-12-30T00:00:00"/>
    <n v="0"/>
    <d v="1899-12-30T00:00:00"/>
    <n v="0"/>
    <d v="1899-12-30T00:00:00"/>
    <n v="1187709722"/>
    <n v="0"/>
    <d v="1899-12-30T00:00:00"/>
    <d v="1899-12-30T00:00:00"/>
    <n v="0"/>
    <d v="1899-12-30T00:00:00"/>
    <d v="1899-12-30T00:00:00"/>
    <n v="0"/>
    <d v="1899-12-30T00:00:00"/>
    <d v="1899-12-30T00:00:00"/>
    <n v="0"/>
    <d v="1899-12-30T00:00:00"/>
    <d v="1899-12-30T00:00:00"/>
    <n v="45"/>
    <m/>
  </r>
  <r>
    <s v="Secop II"/>
    <n v="106"/>
    <x v="2"/>
    <s v="20216231410000017E"/>
    <s v="evento 103010"/>
    <x v="4"/>
    <x v="45"/>
    <x v="2"/>
    <s v="Acuerdo Marco de Precios "/>
    <x v="3"/>
    <s v="Actualización de los productos Oracle, denominada software update licence &amp; support "/>
    <n v="43232300"/>
    <s v="Difusión de Tecnologías de Información y Telecomunicaciones"/>
    <n v="1415623396"/>
    <n v="20321"/>
    <s v="C-1199-1002-10-0-1199001-02 "/>
    <x v="0"/>
    <s v="En ejecución"/>
    <s v="OC 65436"/>
    <s v="marzo"/>
    <d v="2021-03-11T00:00:00"/>
    <s v="Compraventa"/>
    <s v="Nivel Central"/>
    <s v="Bogotá D.C."/>
    <s v="Oracle Colombia Ltda "/>
    <n v="800103052"/>
    <n v="8"/>
    <n v="52021"/>
    <d v="2021-03-11T00:00:00"/>
    <n v="1415623396"/>
    <n v="0"/>
    <n v="0"/>
    <n v="0"/>
    <n v="1415623396"/>
    <s v="Si "/>
    <d v="2021-03-30T00:00:00"/>
    <s v="45 CUMPLIM+ CALIDAD DL SERVICIO"/>
    <d v="2021-03-26T00:00:00"/>
    <d v="2021-04-26T00:00:00"/>
    <n v="31"/>
    <s v="OLGA LUCIA PEREZ"/>
    <n v="46373712"/>
    <n v="0"/>
    <d v="1899-12-30T00:00:00"/>
    <n v="0"/>
    <d v="1899-12-30T00:00:00"/>
    <n v="0"/>
    <d v="1899-12-30T00:00:00"/>
    <n v="0"/>
    <d v="1899-12-30T00:00:00"/>
    <n v="0"/>
    <d v="1899-12-30T00:00:00"/>
    <n v="0"/>
    <d v="1899-12-30T00:00:00"/>
    <n v="1415623396"/>
    <n v="0"/>
    <d v="1899-12-30T00:00:00"/>
    <d v="1899-12-30T00:00:00"/>
    <n v="0"/>
    <d v="1899-12-30T00:00:00"/>
    <d v="1899-12-30T00:00:00"/>
    <n v="0"/>
    <d v="1899-12-30T00:00:00"/>
    <d v="1899-12-30T00:00:00"/>
    <n v="0"/>
    <d v="1899-12-30T00:00:00"/>
    <d v="1899-12-30T00:00:00"/>
    <n v="31"/>
    <m/>
  </r>
  <r>
    <s v="Secop II"/>
    <n v="25"/>
    <x v="4"/>
    <s v="20216231407000008E"/>
    <s v="MC-014-2021"/>
    <x v="4"/>
    <x v="46"/>
    <x v="0"/>
    <s v="Mínima Cuantía"/>
    <x v="0"/>
    <s v="MANTENIMIENTO MOTOBOMBAS REGIONAL ORIENTE UBICADAS EN BUCARAMANGA "/>
    <n v="40151510"/>
    <s v="Bomba de agua"/>
    <n v="4240000"/>
    <n v="22621"/>
    <s v="A-02-02-02-008-007"/>
    <x v="0"/>
    <s v="En ejecución"/>
    <s v="AO-010-2021"/>
    <s v="abril"/>
    <d v="2021-04-08T00:00:00"/>
    <s v="Aceptación de oferta"/>
    <s v="Regional Oriente"/>
    <s v="Bucaramanga "/>
    <s v="CARLOS HERNAN HERNÀNDEZ RODRÌGUEZ"/>
    <n v="79216932"/>
    <s v="N/A"/>
    <n v="63921"/>
    <d v="2021-04-12T00:00:00"/>
    <n v="2213400"/>
    <n v="0"/>
    <n v="0"/>
    <n v="0"/>
    <n v="2213400"/>
    <s v="N/A"/>
    <d v="1899-12-30T00:00:00"/>
    <s v="N/A"/>
    <d v="2021-04-08T00:00:00"/>
    <d v="2021-12-31T00:00:00"/>
    <n v="267"/>
    <s v="SERGIO ANDRES BLANCO SUAREZ"/>
    <n v="88264550"/>
    <n v="0"/>
    <d v="1899-12-30T00:00:00"/>
    <n v="0"/>
    <d v="1899-12-30T00:00:00"/>
    <n v="0"/>
    <d v="1899-12-30T00:00:00"/>
    <n v="0"/>
    <d v="1899-12-30T00:00:00"/>
    <n v="0"/>
    <d v="1899-12-30T00:00:00"/>
    <n v="0"/>
    <d v="1899-12-30T00:00:00"/>
    <n v="2213400"/>
    <n v="0"/>
    <d v="1899-12-30T00:00:00"/>
    <d v="1899-12-30T00:00:00"/>
    <n v="0"/>
    <d v="1899-12-30T00:00:00"/>
    <d v="1899-12-30T00:00:00"/>
    <n v="0"/>
    <d v="1899-12-30T00:00:00"/>
    <d v="1899-12-30T00:00:00"/>
    <n v="0"/>
    <d v="1899-12-30T00:00:00"/>
    <d v="1899-12-30T00:00:00"/>
    <n v="267"/>
    <m/>
  </r>
  <r>
    <s v="Tienda Virtual "/>
    <n v="39"/>
    <x v="6"/>
    <s v="20216231410000024E"/>
    <n v="103466"/>
    <x v="4"/>
    <x v="46"/>
    <x v="2"/>
    <s v="Acuerdo Marco de Precios "/>
    <x v="0"/>
    <s v="CONTRATAR EL SERVICIO INTEGRAL DE ASEO Y CAFETERIA PARA LAS SEDES: SEDE 1: PCM PUENTE INTERNACIONAL RUMICHACA – IPIALES, SEDE 2: CFSM PASTO – NARIÑO, SEDE 3: PCM TUMACO, SEDE 4: PCM CHILES Y SEDE 5: PCM SAN MIGUEL ,REGION 6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37512799.68000001"/>
    <n v="26521"/>
    <s v="A-02-02-02-006-003 -A-02-02-02-008-005"/>
    <x v="0"/>
    <s v="En ejecución"/>
    <s v="OC 66451-2021"/>
    <s v="marzo"/>
    <d v="2021-03-30T00:00:00"/>
    <s v="Orden de Compra "/>
    <s v="Regional Nariño"/>
    <s v="Pasto."/>
    <s v="LADOINSA LABORES DOTACIONES INDUSTRIALES S.A.S"/>
    <n v="800242738"/>
    <n v="7"/>
    <n v="58621"/>
    <d v="2021-03-30T00:00:00"/>
    <n v="122484609.61"/>
    <n v="0"/>
    <n v="0"/>
    <n v="0"/>
    <n v="122484609.61"/>
    <s v="Si "/>
    <d v="2021-03-03T00:00:00"/>
    <s v="29 SERIEDAD D OFERTA + CUMPLIM + ESTABIL_CALIDAD D OBRA+ RESPONSAB EXTRACONTRACTUAL"/>
    <d v="2021-03-30T00:00:00"/>
    <d v="2021-12-31T00:00:00"/>
    <n v="276"/>
    <s v="FIGUEROA ANA MERCEDES"/>
    <n v="30738603"/>
    <n v="0"/>
    <d v="1899-12-30T00:00:00"/>
    <n v="0"/>
    <d v="1899-12-30T00:00:00"/>
    <n v="0"/>
    <d v="1899-12-30T00:00:00"/>
    <n v="0"/>
    <d v="1899-12-30T00:00:00"/>
    <n v="0"/>
    <d v="1899-12-30T00:00:00"/>
    <n v="0"/>
    <d v="1899-12-30T00:00:00"/>
    <n v="122484609.61"/>
    <n v="0"/>
    <d v="1899-12-30T00:00:00"/>
    <d v="1899-12-30T00:00:00"/>
    <n v="0"/>
    <d v="1899-12-30T00:00:00"/>
    <d v="1899-12-30T00:00:00"/>
    <n v="0"/>
    <d v="1899-12-30T00:00:00"/>
    <d v="1899-12-30T00:00:00"/>
    <n v="0"/>
    <d v="1899-12-30T00:00:00"/>
    <d v="1899-12-30T00:00:00"/>
    <n v="276"/>
    <m/>
  </r>
  <r>
    <s v="Secop II"/>
    <n v="216"/>
    <x v="4"/>
    <s v="20216231411000007E"/>
    <s v="PCD-050-2021"/>
    <x v="4"/>
    <x v="47"/>
    <x v="1"/>
    <s v="Prestación de Servicios Profesionales "/>
    <x v="3"/>
    <s v="CONTRATAR LA PRESTACIÓN DE LOS SERVICIOS PROFESIONALES PARA APOYAR LA GESTIÓN DE LA OFICINA DE TECNOLOGÍA DE LA INFORMACIÓN DE MIGRACIÓN COLOMBIA, EN LAS ACTIVIDADES PROPIAS DE ARQUITECTURA DE APLICACIONES, DE ACUERDO CON LAS CONDICIONES SEÑALADAS Y ESPECIFICACIONES TÉCNICAS DESCRITAS EN LOS ESTUDIOS PREVIOS"/>
    <s v="80111600, 81111500, 81111800"/>
    <m/>
    <n v="100000000"/>
    <n v="24521"/>
    <s v="C-1199-1002-10-0-1199001-02"/>
    <x v="0"/>
    <s v="En ejecución"/>
    <s v="CO-047-2021"/>
    <s v="marzo"/>
    <d v="2021-03-26T00:00:00"/>
    <s v="Prestación de Servicios Profesionales"/>
    <s v="Nivel Central"/>
    <s v="Bogotá D.C."/>
    <s v="OSCAR GIOVANNI VANEGAS VARGAS"/>
    <n v="80053190"/>
    <s v="N/A"/>
    <n v="58421"/>
    <d v="2021-03-26T00:00:00"/>
    <n v="100000000"/>
    <n v="0"/>
    <n v="0"/>
    <n v="0"/>
    <n v="100000000"/>
    <s v="N/A"/>
    <d v="1899-12-30T00:00:00"/>
    <s v="N/A"/>
    <d v="2021-03-26T00:00:00"/>
    <d v="2021-12-31T00:00:00"/>
    <n v="280"/>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80"/>
    <m/>
  </r>
  <r>
    <s v="Secop II"/>
    <n v="126"/>
    <x v="2"/>
    <s v="20216231403000010E"/>
    <s v="PCD-051-2021"/>
    <x v="4"/>
    <x v="48"/>
    <x v="1"/>
    <s v="Exclusividad"/>
    <x v="3"/>
    <s v="CONTRATAR EL SERVICIO DE MANTENIMIENTO PREVENTIVO Y CORRECTIVO CON SUMINISTRO DE REPUESTOS Y BATERÍAS PARA LAS UPS´S MARCA PEI                                                                                                                                                                                                                        "/>
    <n v="72151514"/>
    <s v="Servicio de Mantenimiento de energía de emergencia o de reserva"/>
    <n v="171995800"/>
    <n v="25021"/>
    <s v="C-1199-1002-10-0-1199001-02 "/>
    <x v="0"/>
    <s v="En ejecución"/>
    <s v="CO 053"/>
    <s v="abril"/>
    <d v="2021-04-16T00:00:00"/>
    <s v="Prestación de Servicios"/>
    <s v="Nivel Nacional "/>
    <s v="N/A"/>
    <s v="PROYECTOS ESPECIALES INGENIERIA SAS"/>
    <n v="830025306"/>
    <n v="8"/>
    <n v="69321"/>
    <d v="2021-04-16T00:00:00"/>
    <n v="171995800"/>
    <n v="0"/>
    <n v="0"/>
    <n v="0"/>
    <n v="171995800"/>
    <s v="Si "/>
    <d v="2021-04-19T00:00:00"/>
    <s v="44 CUMPLIM+ CALIDAD_CORRECTO FUNCIONAM D LOS BIENES SUMIN "/>
    <d v="2021-04-19T00:00:00"/>
    <d v="2021-12-31T00:00:00"/>
    <n v="256"/>
    <s v="EDGAR ALBERTO CASTIBLANCO GONZALEZ"/>
    <n v="19477329"/>
    <n v="0"/>
    <d v="1899-12-30T00:00:00"/>
    <n v="0"/>
    <d v="1899-12-30T00:00:00"/>
    <n v="0"/>
    <d v="1899-12-30T00:00:00"/>
    <n v="0"/>
    <d v="1899-12-30T00:00:00"/>
    <n v="0"/>
    <d v="1899-12-30T00:00:00"/>
    <n v="0"/>
    <d v="1899-12-30T00:00:00"/>
    <n v="171995800"/>
    <n v="0"/>
    <d v="1899-12-30T00:00:00"/>
    <d v="1899-12-30T00:00:00"/>
    <n v="0"/>
    <d v="1899-12-30T00:00:00"/>
    <d v="1899-12-30T00:00:00"/>
    <n v="0"/>
    <d v="1899-12-30T00:00:00"/>
    <d v="1899-12-30T00:00:00"/>
    <n v="0"/>
    <d v="1899-12-30T00:00:00"/>
    <d v="1899-12-30T00:00:00"/>
    <n v="256"/>
    <m/>
  </r>
  <r>
    <s v="Secop II"/>
    <n v="206"/>
    <x v="4"/>
    <s v="20216231411000007E"/>
    <s v="PCD-052-2021"/>
    <x v="4"/>
    <x v="48"/>
    <x v="1"/>
    <s v="Prestación de apoyo a la Gestión"/>
    <x v="1"/>
    <s v="CONTRATAR LA SUSCRIPCIÓN A LA REVISTA SEMANA, CON DESTINO A LA DIRECCIÓN GENERAL Y A LA OFICINA DE COMUNICACIONES DE MIGRACIÓN COLOMBIA. "/>
    <s v="82111904, 55101504"/>
    <m/>
    <n v="780000"/>
    <n v="20021"/>
    <s v="A-02-02-01-003-002"/>
    <x v="0"/>
    <s v="En ejecución"/>
    <s v="CO-049-2021"/>
    <s v="abril"/>
    <d v="2021-04-07T00:00:00"/>
    <s v="Suscripción "/>
    <s v="Nivel Central"/>
    <s v="Bogotá D.C."/>
    <s v="SEMANA SA"/>
    <n v="860509265"/>
    <n v="1"/>
    <n v="62121"/>
    <d v="2021-04-07T00:00:00"/>
    <n v="718000"/>
    <n v="0"/>
    <n v="0"/>
    <n v="0"/>
    <n v="718000"/>
    <s v="N/A"/>
    <d v="1899-12-30T00:00:00"/>
    <s v="N/A"/>
    <d v="2021-04-12T00:00:00"/>
    <d v="2022-04-11T00:00:00"/>
    <n v="364"/>
    <s v="JUAN MANUEL CAICEDO CARDONA"/>
    <n v="94486941"/>
    <n v="0"/>
    <d v="1899-12-30T00:00:00"/>
    <n v="0"/>
    <d v="1899-12-30T00:00:00"/>
    <n v="0"/>
    <d v="1899-12-30T00:00:00"/>
    <n v="0"/>
    <d v="1899-12-30T00:00:00"/>
    <n v="0"/>
    <d v="1899-12-30T00:00:00"/>
    <n v="0"/>
    <d v="1899-12-30T00:00:00"/>
    <n v="718000"/>
    <n v="0"/>
    <d v="1899-12-30T00:00:00"/>
    <d v="1899-12-30T00:00:00"/>
    <n v="0"/>
    <d v="1899-12-30T00:00:00"/>
    <d v="1899-12-30T00:00:00"/>
    <n v="0"/>
    <d v="1899-12-30T00:00:00"/>
    <d v="1899-12-30T00:00:00"/>
    <n v="0"/>
    <d v="1899-12-30T00:00:00"/>
    <d v="1899-12-30T00:00:00"/>
    <n v="364"/>
    <m/>
  </r>
  <r>
    <s v="Secop II"/>
    <n v="114"/>
    <x v="3"/>
    <s v="20216231405000053E"/>
    <s v="PCD-049-2021"/>
    <x v="4"/>
    <x v="48"/>
    <x v="1"/>
    <s v="Exclusividad"/>
    <x v="3"/>
    <s v="Contratar la extensión de garantía de las lectoras de documentos y actualización del software AssureID"/>
    <n v="432117"/>
    <s v="Dispositivos informáticos de entrada de datos"/>
    <n v="778245572"/>
    <n v="23921"/>
    <s v="C-1199-1002-10-0-1199001-02"/>
    <x v="0"/>
    <s v="En ejecución"/>
    <s v="CO-065-2021"/>
    <s v="abril"/>
    <d v="2021-04-30T00:00:00"/>
    <s v="Compraventa"/>
    <s v="Nivel Central"/>
    <s v="Bogotá D.C."/>
    <s v="THALES COLOMBIA S A"/>
    <n v="830079892"/>
    <n v="4"/>
    <n v="75621"/>
    <d v="2021-04-30T00:00:00"/>
    <n v="778245572"/>
    <n v="0"/>
    <n v="0"/>
    <n v="0"/>
    <n v="778245572"/>
    <s v="Si "/>
    <d v="1899-12-30T00:00:00"/>
    <s v="91 CALIDAD_CORRECTO FUNCIONAM D LOS BIENES SUMIN  + CALIDAD DL SERVICIO"/>
    <d v="2021-04-30T00:00:00"/>
    <d v="2021-06-30T00:00:00"/>
    <n v="61"/>
    <s v="ROBINSON VALENCIA GIRALDO"/>
    <n v="75035031"/>
    <n v="0"/>
    <d v="1899-12-30T00:00:00"/>
    <n v="0"/>
    <d v="1899-12-30T00:00:00"/>
    <n v="0"/>
    <d v="1899-12-30T00:00:00"/>
    <n v="0"/>
    <d v="1899-12-30T00:00:00"/>
    <n v="0"/>
    <d v="1899-12-30T00:00:00"/>
    <n v="0"/>
    <d v="1899-12-30T00:00:00"/>
    <n v="778245572"/>
    <n v="0"/>
    <d v="1899-12-30T00:00:00"/>
    <d v="1899-12-30T00:00:00"/>
    <n v="0"/>
    <d v="1899-12-30T00:00:00"/>
    <d v="1899-12-30T00:00:00"/>
    <n v="0"/>
    <d v="1899-12-30T00:00:00"/>
    <d v="1899-12-30T00:00:00"/>
    <n v="0"/>
    <d v="1899-12-30T00:00:00"/>
    <d v="1899-12-30T00:00:00"/>
    <n v="61"/>
    <m/>
  </r>
  <r>
    <s v="Secop II"/>
    <n v="130"/>
    <x v="0"/>
    <s v="20216231405000080E"/>
    <s v="PCD-053-2021"/>
    <x v="4"/>
    <x v="48"/>
    <x v="1"/>
    <s v="Exclusividad"/>
    <x v="8"/>
    <s v="SERVICIO DE MANTENIMIENTO PREVENTIVO Y CORRECTIVO PARA LOS EQUIPOS DE GRAFOLOGÍA VIDEO COMPARADORES, CON BOLSA DE REPUESTOS"/>
    <n v="72151700"/>
    <s v="Servicios de instalación de sistemas de seguridad física e industrial"/>
    <n v="69972000"/>
    <n v="26321"/>
    <s v="C-1199-1002-10-0-1199001-02 "/>
    <x v="0"/>
    <s v="En ejecución"/>
    <s v="CO-056-2021"/>
    <s v="abril"/>
    <d v="2021-04-19T00:00:00"/>
    <s v="Prestación de Servicios"/>
    <s v="Nivel Central"/>
    <s v="N/A"/>
    <s v="SANITAS S.A.S"/>
    <n v="860000648"/>
    <n v="2"/>
    <n v="70021"/>
    <d v="2021-04-20T00:00:00"/>
    <n v="69972000"/>
    <n v="0"/>
    <n v="0"/>
    <n v="0"/>
    <n v="69972000"/>
    <s v="Si "/>
    <d v="2021-04-28T00:00:00"/>
    <s v="46 CUMPLIM+ ESTABIL_CALIDAD D OBRA+ PAGO D SALARIOS_PRESTAC SOC LEGALES"/>
    <d v="2021-05-05T00:00:00"/>
    <d v="2021-12-31T00:00:00"/>
    <n v="240"/>
    <s v="VALENCIA GIRALDO ROBINSON"/>
    <n v="75035031"/>
    <n v="0"/>
    <d v="1899-12-30T00:00:00"/>
    <n v="0"/>
    <d v="1899-12-30T00:00:00"/>
    <n v="0"/>
    <d v="1899-12-30T00:00:00"/>
    <n v="0"/>
    <d v="1899-12-30T00:00:00"/>
    <n v="0"/>
    <d v="1899-12-30T00:00:00"/>
    <n v="0"/>
    <d v="1899-12-30T00:00:00"/>
    <n v="69972000"/>
    <n v="0"/>
    <d v="1899-12-30T00:00:00"/>
    <d v="1899-12-30T00:00:00"/>
    <n v="0"/>
    <d v="1899-12-30T00:00:00"/>
    <d v="1899-12-30T00:00:00"/>
    <n v="0"/>
    <d v="1899-12-30T00:00:00"/>
    <d v="1899-12-30T00:00:00"/>
    <n v="0"/>
    <d v="1899-12-30T00:00:00"/>
    <d v="1899-12-30T00:00:00"/>
    <n v="240"/>
    <m/>
  </r>
  <r>
    <s v="Secop II"/>
    <n v="124"/>
    <x v="0"/>
    <s v="20216231403000014E"/>
    <s v="SIE-011-2021"/>
    <x v="4"/>
    <x v="49"/>
    <x v="2"/>
    <s v="Subasta Inversa Electrónica"/>
    <x v="3"/>
    <s v="Contratar la actualización del licenciamiento de Antivirus, con soporte técnico, de conformidad con las especificaciones técnicas señaladas por la Unidad Administrativa Especial Migración Colombia. "/>
    <s v="43232800 - 2900 - 3200 - 81112200 - 81112500"/>
    <s v="Software de administración de redes"/>
    <n v="264955548"/>
    <n v="27021"/>
    <s v="C-1199-1002-10-0-1199001-02 "/>
    <x v="0"/>
    <s v="En ejecución"/>
    <s v="CO-082-2021"/>
    <s v="mayo"/>
    <d v="2021-05-26T00:00:00"/>
    <s v="Compraventa"/>
    <s v="Nivel Central"/>
    <s v="Bogotá D.C."/>
    <s v="NEMESIS ASOCIADOS S.A"/>
    <n v="830500329"/>
    <n v="4"/>
    <n v="89221"/>
    <d v="2021-05-28T00:00:00"/>
    <n v="264955000"/>
    <m/>
    <m/>
    <m/>
    <n v="264955000"/>
    <s v="Si "/>
    <d v="2021-06-01T00:00:00"/>
    <s v="46 CUMPLIM+ ESTABIL_CALIDAD D OBRA+ PAGO D SALARIOS_PRESTAC SOC LEGALES"/>
    <d v="2021-06-01T00:00:00"/>
    <d v="2021-07-31T00:00:00"/>
    <n v="60"/>
    <s v="SIERRA JIMENEZ ELVIS LEONARDO"/>
    <n v="79787263"/>
    <n v="0"/>
    <d v="1899-12-30T00:00:00"/>
    <n v="0"/>
    <d v="1899-12-30T00:00:00"/>
    <n v="0"/>
    <d v="1899-12-30T00:00:00"/>
    <n v="0"/>
    <d v="1899-12-30T00:00:00"/>
    <n v="0"/>
    <d v="1899-12-30T00:00:00"/>
    <n v="0"/>
    <d v="1899-12-30T00:00:00"/>
    <n v="264955000"/>
    <n v="0"/>
    <d v="1899-12-30T00:00:00"/>
    <d v="1899-12-30T00:00:00"/>
    <n v="0"/>
    <d v="1899-12-30T00:00:00"/>
    <d v="1899-12-30T00:00:00"/>
    <n v="0"/>
    <d v="1899-12-30T00:00:00"/>
    <d v="1899-12-30T00:00:00"/>
    <n v="0"/>
    <d v="1899-12-30T00:00:00"/>
    <d v="1899-12-30T00:00:00"/>
    <n v="60"/>
    <m/>
  </r>
  <r>
    <s v="Tienda Virtual "/>
    <n v="174"/>
    <x v="6"/>
    <s v="20216231410000029E"/>
    <n v="103835"/>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34-2021"/>
    <s v="marzo"/>
    <d v="2021-03-30T00:00:00"/>
    <s v="Orden de Compra "/>
    <s v="Nivel Nacional "/>
    <s v="Bogotá D.C."/>
    <s v="CI WARRIOS COMPANY SAS"/>
    <n v="900916649"/>
    <n v="6"/>
    <n v="64121"/>
    <d v="2021-04-12T00:00:00"/>
    <n v="16611529.52"/>
    <m/>
    <m/>
    <m/>
    <n v="16611529.52"/>
    <s v="Si "/>
    <d v="2021-04-15T00:00:00"/>
    <s v="40 CUMPLIM+ ESTABIL_CALIDAD D LA OBRA"/>
    <d v="2021-04-15T00:00:00"/>
    <d v="2021-12-31T00:00:00"/>
    <n v="260"/>
    <s v="ORLANDO TOCANCIPA PARDO"/>
    <n v="79292555"/>
    <n v="8295130.29"/>
    <d v="2021-11-11T00:00:00"/>
    <m/>
    <m/>
    <m/>
    <m/>
    <m/>
    <m/>
    <m/>
    <m/>
    <m/>
    <m/>
    <m/>
    <m/>
    <m/>
    <m/>
    <m/>
    <m/>
    <m/>
    <m/>
    <m/>
    <m/>
    <m/>
    <m/>
    <m/>
    <n v="260"/>
    <m/>
  </r>
  <r>
    <s v="Tienda Virtual "/>
    <n v="174"/>
    <x v="6"/>
    <s v="20216231410000037E"/>
    <n v="103837"/>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66449-2021"/>
    <s v="marzo"/>
    <d v="2021-03-30T00:00:00"/>
    <s v="Orden de Compra "/>
    <s v="Nivel Nacional "/>
    <s v="Bogotá D.C."/>
    <s v="CI WARRIOS COMPANY SAS"/>
    <n v="900916649"/>
    <n v="6"/>
    <n v="63121"/>
    <d v="2021-04-09T00:00:00"/>
    <n v="4351177.4000000004"/>
    <m/>
    <m/>
    <m/>
    <n v="4351177.4000000004"/>
    <s v="Si "/>
    <d v="2021-04-15T00:00:00"/>
    <s v="40 CUMPLIM+ ESTABIL_CALIDAD D LA OBRA"/>
    <d v="2021-04-15T00:00:00"/>
    <d v="2021-12-31T00:00:00"/>
    <n v="260"/>
    <s v="ORLANDO TOCANCIPA PARDO"/>
    <n v="79292555"/>
    <n v="2175589"/>
    <d v="2021-11-12T00:00:00"/>
    <m/>
    <m/>
    <m/>
    <m/>
    <m/>
    <m/>
    <m/>
    <m/>
    <m/>
    <m/>
    <m/>
    <m/>
    <m/>
    <m/>
    <m/>
    <m/>
    <m/>
    <m/>
    <m/>
    <m/>
    <m/>
    <m/>
    <m/>
    <n v="260"/>
    <m/>
  </r>
  <r>
    <s v="Tienda Virtual "/>
    <n v="174"/>
    <x v="6"/>
    <s v="20216231410000030E"/>
    <n v="103838"/>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6-2021"/>
    <s v="marzo"/>
    <d v="2021-03-30T00:00:00"/>
    <s v="Orden de Compra "/>
    <s v="Nivel Nacional "/>
    <s v="Bogotá D.C."/>
    <s v="UNION TEMPORAL VESTUARIO 2019"/>
    <n v="901348947"/>
    <n v="2"/>
    <n v="64421"/>
    <d v="2021-04-12T00:00:00"/>
    <n v="19178249.449999999"/>
    <m/>
    <m/>
    <m/>
    <n v="19178249.449999999"/>
    <s v="Si "/>
    <d v="2021-04-07T00:00:00"/>
    <s v="40 CUMPLIM+ ESTABIL_CALIDAD D LA OBRA"/>
    <d v="2021-04-07T00:00:00"/>
    <d v="2021-12-31T00:00:00"/>
    <n v="268"/>
    <s v="ORLANDO TOCANCIPA PARDO"/>
    <n v="79292555"/>
    <n v="9580845.9199999999"/>
    <d v="2021-11-10T00:00:00"/>
    <m/>
    <m/>
    <m/>
    <m/>
    <m/>
    <m/>
    <m/>
    <m/>
    <m/>
    <m/>
    <m/>
    <m/>
    <m/>
    <m/>
    <m/>
    <m/>
    <m/>
    <m/>
    <m/>
    <m/>
    <m/>
    <m/>
    <m/>
    <n v="268"/>
    <m/>
  </r>
  <r>
    <s v="Tienda Virtual "/>
    <n v="174"/>
    <x v="6"/>
    <s v="20216231410000023E"/>
    <n v="103839"/>
    <x v="4"/>
    <x v="49"/>
    <x v="2"/>
    <s v="Acuerdo Marco de Precios "/>
    <x v="4"/>
    <s v="Adquisición dotación de vestuario y calzado de labor, para los funcionarios de la Unidad Administrativa Especial Migración Colombia a nivel nacional."/>
    <s v="53-10-15-02-53-10-15-04 -53-11-16-01-53-11-16-02"/>
    <s v="53 Ropa, Maletas y Productos de Aseo Personal 10 Ropa 15 Pantalones de deporte, pantalones y pantalones cortos 02 Pantalones largos o cortos o pantalonetas para hombre  04 Pantalones largos o cortos o pantalonetas para mujer 16 Camisas y blusas 02 Camisas para hombre 53 Ropa, Maletas y Productos deAseo Personal 16 Faldas y blusas 04 Camisas o blusas para mujer. 11 Calzado  01 Zapatos para hombre 53 Ropa, Maletas y Productos deAseo Personal 11 Calzado 16 Zapatos 02 Zapatos para mujer "/>
    <n v="85500000"/>
    <n v="25421"/>
    <s v=" A-02-02-01-002-008"/>
    <x v="0"/>
    <s v="En ejecución"/>
    <s v="OC 66444-2021"/>
    <s v="marzo"/>
    <d v="2021-03-30T00:00:00"/>
    <s v="Orden de Compra "/>
    <s v="Nivel Nacional "/>
    <s v="Bogotá D.C."/>
    <s v="UNION TEMPORAL HERMANOS BLANCO"/>
    <n v="901349538"/>
    <n v="8"/>
    <n v="64221"/>
    <d v="2021-04-12T00:00:00"/>
    <n v="10495800"/>
    <m/>
    <m/>
    <m/>
    <n v="10495800"/>
    <s v="Si "/>
    <d v="2021-03-30T00:00:00"/>
    <s v="40 CUMPLIM+ ESTABIL_CALIDAD D LA OBRA"/>
    <d v="2021-03-30T00:00:00"/>
    <d v="2021-12-31T00:00:00"/>
    <n v="276"/>
    <s v="ORLANDO TOCANCIPA PARDO"/>
    <n v="79292555"/>
    <n v="3213000"/>
    <d v="2021-11-13T00:00:00"/>
    <m/>
    <m/>
    <m/>
    <m/>
    <m/>
    <m/>
    <m/>
    <m/>
    <m/>
    <m/>
    <m/>
    <m/>
    <m/>
    <m/>
    <m/>
    <m/>
    <m/>
    <m/>
    <m/>
    <m/>
    <m/>
    <m/>
    <m/>
    <n v="276"/>
    <m/>
  </r>
  <r>
    <s v="Secop II"/>
    <n v="12"/>
    <x v="0"/>
    <s v="20216231405000076E"/>
    <s v="MC-015-2021"/>
    <x v="4"/>
    <x v="50"/>
    <x v="0"/>
    <s v="Mínima Cuantía"/>
    <x v="0"/>
    <s v="CONTRATAR EL SERVICIO DE MANTENIMIENTO PREVENTIVO Y CORRECTIVO INCLUIDO REPUESTOS PARA EL PARQUE AUTOMOTOR DE LA REGIONAL ORINOQUIA"/>
    <s v="78181502 - 03 - 05 - 07"/>
    <s v="Servicios de mantenimiento y reparación de vehículos"/>
    <n v="22000000"/>
    <n v="26621"/>
    <s v="A-02-02-02-008-007 "/>
    <x v="0"/>
    <s v="En ejecución"/>
    <s v="AO-015-2021"/>
    <s v="abril"/>
    <d v="2021-04-28T00:00:00"/>
    <s v="Aceptación de oferta"/>
    <s v="Regional Orinoquia"/>
    <s v="Arauca"/>
    <s v="ELKIN ALONSO HENAO NOREÑA / TOYODIESEL"/>
    <n v="86066748"/>
    <n v="7"/>
    <n v="75421"/>
    <d v="2021-04-30T00:00:00"/>
    <n v="22000000"/>
    <n v="0"/>
    <n v="0"/>
    <n v="0"/>
    <n v="22000000"/>
    <s v="No"/>
    <d v="1899-12-31T00:00:00"/>
    <s v="N/A"/>
    <d v="2021-04-30T00:00:00"/>
    <d v="2021-12-31T00:00:00"/>
    <n v="245"/>
    <s v=" AYALA CIFUENTES ARLEY GEOVANNY"/>
    <n v="1116789294"/>
    <n v="0"/>
    <d v="1899-12-30T00:00:00"/>
    <n v="0"/>
    <d v="1899-12-30T00:00:00"/>
    <n v="0"/>
    <d v="1899-12-30T00:00:00"/>
    <n v="0"/>
    <d v="1899-12-30T00:00:00"/>
    <n v="0"/>
    <d v="1899-12-30T00:00:00"/>
    <n v="0"/>
    <d v="1899-12-30T00:00:00"/>
    <n v="22000000"/>
    <n v="0"/>
    <d v="1899-12-30T00:00:00"/>
    <d v="1899-12-30T00:00:00"/>
    <n v="0"/>
    <d v="1899-12-30T00:00:00"/>
    <d v="1899-12-30T00:00:00"/>
    <n v="0"/>
    <d v="1899-12-30T00:00:00"/>
    <d v="1899-12-30T00:00:00"/>
    <n v="0"/>
    <d v="1899-12-30T00:00:00"/>
    <d v="1899-12-30T00:00:00"/>
    <n v="245"/>
    <m/>
  </r>
  <r>
    <s v="Secop II"/>
    <n v="131"/>
    <x v="2"/>
    <s v="20216231405000069E"/>
    <s v="PCD-055-2021"/>
    <x v="4"/>
    <x v="51"/>
    <x v="1"/>
    <s v="Exclusividad"/>
    <x v="3"/>
    <s v="SERVICIO DE MANTENIMIENTO EQUIPO DE IMPRESIÓN"/>
    <n v="81112306"/>
    <s v="Servicios Basados en Ingeniería, Investigación y Tecnología"/>
    <n v="9290395"/>
    <n v="27121"/>
    <s v="C-1199-1002-10-0-1199001-02 "/>
    <x v="0"/>
    <s v="En ejecución"/>
    <s v="CO 055"/>
    <s v="abril"/>
    <d v="2021-04-21T00:00:00"/>
    <s v="Prestación de Servicios"/>
    <s v="Nivel Nacional "/>
    <s v="Bogotá D.C."/>
    <s v="JAAMSA COLOMBIA S.A"/>
    <n v="830141960"/>
    <n v="1"/>
    <n v="71321"/>
    <d v="2021-04-21T00:00:00"/>
    <n v="9290095"/>
    <n v="0"/>
    <n v="0"/>
    <n v="0"/>
    <n v="9290095"/>
    <s v="Si "/>
    <d v="2021-04-21T00:00:00"/>
    <s v="44 CUMPLIM+ CALIDAD_CORRECTO FUNCIONAM D LOS BIENES SUMIN "/>
    <d v="2021-04-21T00:00:00"/>
    <d v="2021-12-31T00:00:00"/>
    <n v="254"/>
    <s v="JOSE ALEJANDRO RUIZ TORRES"/>
    <n v="79379510"/>
    <n v="0"/>
    <d v="1899-12-30T00:00:00"/>
    <n v="0"/>
    <d v="1899-12-30T00:00:00"/>
    <n v="0"/>
    <d v="1899-12-30T00:00:00"/>
    <n v="0"/>
    <d v="1899-12-30T00:00:00"/>
    <n v="0"/>
    <d v="1899-12-30T00:00:00"/>
    <n v="0"/>
    <d v="1899-12-30T00:00:00"/>
    <n v="9290095"/>
    <n v="0"/>
    <d v="1899-12-30T00:00:00"/>
    <d v="1899-12-30T00:00:00"/>
    <n v="0"/>
    <d v="1899-12-30T00:00:00"/>
    <d v="1899-12-30T00:00:00"/>
    <n v="0"/>
    <d v="1899-12-30T00:00:00"/>
    <d v="1899-12-30T00:00:00"/>
    <n v="0"/>
    <d v="1899-12-30T00:00:00"/>
    <d v="1899-12-30T00:00:00"/>
    <n v="254"/>
    <m/>
  </r>
  <r>
    <s v="Secop II"/>
    <n v="218"/>
    <x v="4"/>
    <s v=" 20216231405000064E"/>
    <s v="PCD-056-2021"/>
    <x v="4"/>
    <x v="51"/>
    <x v="1"/>
    <s v="Prestación de Servicios Profesionales "/>
    <x v="3"/>
    <s v="CONTRATAR LA PRESTACIÓN DE LOS SERVICIOS PROFESIONALES PARA APOYAR LA GESTIÓN DE LA OFICINA DE TECNOLOGÍA DE LA INFORMACIÓN DE MIGRACIÓN COLOMBIA, EN LAS ACTIVIDADES PROPIAS DE ARQUITECTURA DE INFRAESTRUCTURA , DE ACUERDO CON LAS CONDICIONES SEÑALADAS Y ESPECIFICACIONES TÉCNICAS DESCRITAS EN LOS ESTUDIOS PREVIOS"/>
    <s v="80111600, 81111500, 81111800"/>
    <m/>
    <n v="100000000"/>
    <n v="27721"/>
    <s v="C-1199-1002-10-0-1199001-02"/>
    <x v="0"/>
    <s v="En ejecución"/>
    <s v="CO-048-2021"/>
    <s v="marzo"/>
    <d v="2021-03-29T00:00:00"/>
    <s v="Prestación de Servicios Profesionales"/>
    <s v="Nivel Central"/>
    <s v="Bogotá D.C."/>
    <s v="CAMILO ANDRÈS ARCINIEGAS POLANCO"/>
    <n v="80096980"/>
    <s v="N/A"/>
    <n v="58521"/>
    <d v="2021-03-29T00:00:00"/>
    <n v="100000000"/>
    <n v="0"/>
    <n v="0"/>
    <n v="0"/>
    <n v="100000000"/>
    <s v="N/A"/>
    <d v="1899-12-30T00:00:00"/>
    <s v="N/A"/>
    <d v="2021-03-29T00:00:00"/>
    <d v="2021-12-31T00:00:00"/>
    <n v="277"/>
    <s v="MARIO JOSE OTERO DIAZ"/>
    <n v="79149505"/>
    <n v="0"/>
    <d v="1899-12-30T00:00:00"/>
    <n v="0"/>
    <d v="1899-12-30T00:00:00"/>
    <n v="0"/>
    <d v="1899-12-30T00:00:00"/>
    <n v="0"/>
    <d v="1899-12-30T00:00:00"/>
    <n v="0"/>
    <d v="1899-12-30T00:00:00"/>
    <n v="0"/>
    <d v="1899-12-30T00:00:00"/>
    <n v="100000000"/>
    <n v="0"/>
    <d v="1899-12-30T00:00:00"/>
    <d v="1899-12-30T00:00:00"/>
    <n v="0"/>
    <d v="1899-12-30T00:00:00"/>
    <d v="1899-12-30T00:00:00"/>
    <n v="0"/>
    <d v="1899-12-30T00:00:00"/>
    <d v="1899-12-30T00:00:00"/>
    <n v="0"/>
    <d v="1899-12-30T00:00:00"/>
    <d v="1899-12-30T00:00:00"/>
    <n v="277"/>
    <m/>
  </r>
  <r>
    <s v="Secop II"/>
    <n v="9"/>
    <x v="3"/>
    <s v="20216231407000017E"/>
    <s v="MC-016-2021"/>
    <x v="4"/>
    <x v="51"/>
    <x v="0"/>
    <s v="Mínima Cuantía"/>
    <x v="0"/>
    <s v="CONTRATAR EL SERVICIO DE MANTENIMIENTO PREVENTIVO Y CORRECTIVO INCLUIDO REPUESTOS PARA EL PARQUE AUTOMOTOR DE LA REGIONAL AMAZONAS."/>
    <n v="78181502"/>
    <s v="Servicios de mantenimiento y reparación de vehículos"/>
    <n v="18000000"/>
    <n v="26021"/>
    <s v="A-02-02-02-008-007"/>
    <x v="0"/>
    <s v="En ejecución"/>
    <s v="AO-011-2021"/>
    <s v="abril"/>
    <d v="2021-04-19T00:00:00"/>
    <s v="Aceptación de oferta"/>
    <s v="Regional Amazonas"/>
    <s v="N/A"/>
    <s v="JORGE IVÁN VILLADA GÓMEZ"/>
    <n v="9817150"/>
    <s v="N/A"/>
    <n v="69921"/>
    <d v="2021-04-20T00:00:00"/>
    <n v="18000000"/>
    <n v="0"/>
    <n v="0"/>
    <n v="0"/>
    <n v="18000000"/>
    <s v="No"/>
    <d v="1899-12-30T00:00:00"/>
    <s v="N/A"/>
    <d v="2021-04-20T00:00:00"/>
    <d v="2021-12-31T00:00:00"/>
    <n v="255"/>
    <s v="DIANA CAMARGO"/>
    <n v="41057375"/>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5"/>
    <m/>
  </r>
  <r>
    <s v="Secop II"/>
    <n v="181"/>
    <x v="0"/>
    <s v="20216231403000012E"/>
    <s v="MC-019-2021"/>
    <x v="4"/>
    <x v="51"/>
    <x v="0"/>
    <s v="Mínima Cuantía"/>
    <x v="4"/>
    <s v="ADQUISICIÓN PRENDAS TÉRMICAS COMO COMPLEMENTO AL UNIFORME, PARA LOS FUNCIONARIOS DE CIUDADES FRÍAS DE LA UNIDAD ADMINISTRATIVA ESPECIAL MIGRACIÓN COLOMBIA."/>
    <n v="53102710"/>
    <s v="UNIFORMES EMPRESARIALES"/>
    <n v="7500000"/>
    <n v="27821"/>
    <s v="A-02-02-01-002-008 "/>
    <x v="0"/>
    <s v="En ejecución"/>
    <s v="AO-012-2021"/>
    <s v="abril"/>
    <d v="2021-04-20T00:00:00"/>
    <s v="Aceptación de oferta"/>
    <s v="Nivel Central"/>
    <s v="Bogotá D.C."/>
    <s v="GENNY PAOLA VARGAS RODRÌGUEZ"/>
    <n v="1010219605"/>
    <n v="5"/>
    <n v="71221"/>
    <d v="2021-04-21T00:00:00"/>
    <n v="5100000"/>
    <n v="0"/>
    <n v="0"/>
    <n v="0"/>
    <n v="5100000"/>
    <s v="No"/>
    <d v="1899-12-31T00:00:00"/>
    <s v="N/A"/>
    <d v="2021-05-05T00:00:00"/>
    <d v="2021-08-04T00:00:00"/>
    <n v="91"/>
    <s v="BASTIDAS UBATE CLAUDIA MILENA"/>
    <n v="53907500"/>
    <n v="0"/>
    <d v="1899-12-30T00:00:00"/>
    <n v="0"/>
    <d v="1899-12-30T00:00:00"/>
    <n v="0"/>
    <d v="1899-12-30T00:00:00"/>
    <n v="0"/>
    <d v="1899-12-30T00:00:00"/>
    <n v="0"/>
    <d v="1899-12-30T00:00:00"/>
    <n v="0"/>
    <d v="1899-12-30T00:00:00"/>
    <n v="5100000"/>
    <n v="0"/>
    <d v="1899-12-30T00:00:00"/>
    <d v="1899-12-30T00:00:00"/>
    <n v="0"/>
    <d v="1899-12-30T00:00:00"/>
    <d v="1899-12-30T00:00:00"/>
    <n v="0"/>
    <d v="1899-12-30T00:00:00"/>
    <d v="1899-12-30T00:00:00"/>
    <n v="0"/>
    <d v="1899-12-30T00:00:00"/>
    <d v="1899-12-30T00:00:00"/>
    <n v="91"/>
    <m/>
  </r>
  <r>
    <s v="Secop II"/>
    <n v="202"/>
    <x v="4"/>
    <s v="20216231405000068E"/>
    <s v="PCD-057-2021"/>
    <x v="4"/>
    <x v="52"/>
    <x v="1"/>
    <s v="Prestación de apoyo a la Gestión"/>
    <x v="1"/>
    <s v="CONTRATAR EL SERVICIO DE MONITOREO DE MEDIO MASIVOS DE COMUNICACIÓN."/>
    <s v="82111902, 83121701, 83121702, 83121703"/>
    <m/>
    <n v="51582780"/>
    <n v="26721"/>
    <s v="A-02-02-02-008-03"/>
    <x v="0"/>
    <s v="En ejecución"/>
    <s v="CO-050-2021"/>
    <s v="abril"/>
    <d v="2021-04-08T00:00:00"/>
    <s v="Prestación de Servicios  de Apoyo a la gestión"/>
    <s v="Nivel Central"/>
    <s v="Bogotá D.C."/>
    <s v="SIGLO DATA SAS"/>
    <n v="830072071"/>
    <n v="2"/>
    <n v="64521"/>
    <d v="2021-04-12T00:00:00"/>
    <n v="51582780"/>
    <n v="0"/>
    <n v="0"/>
    <n v="0"/>
    <n v="51582780"/>
    <s v="N/A"/>
    <d v="1899-12-30T00:00:00"/>
    <s v="N/A"/>
    <d v="2021-04-13T00:00:00"/>
    <d v="2021-12-31T00:00:00"/>
    <n v="262"/>
    <s v="JUAN MANUEL CAICEDO CARDONA"/>
    <n v="94486941"/>
    <n v="0"/>
    <d v="1899-12-30T00:00:00"/>
    <n v="0"/>
    <d v="1899-12-30T00:00:00"/>
    <n v="0"/>
    <d v="1899-12-30T00:00:00"/>
    <n v="0"/>
    <d v="1899-12-30T00:00:00"/>
    <n v="0"/>
    <d v="1899-12-30T00:00:00"/>
    <n v="0"/>
    <d v="1899-12-30T00:00:00"/>
    <n v="51582780"/>
    <n v="0"/>
    <d v="1899-12-30T00:00:00"/>
    <d v="1899-12-30T00:00:00"/>
    <n v="0"/>
    <d v="1899-12-30T00:00:00"/>
    <d v="1899-12-30T00:00:00"/>
    <n v="0"/>
    <d v="1899-12-30T00:00:00"/>
    <d v="1899-12-30T00:00:00"/>
    <n v="0"/>
    <d v="1899-12-30T00:00:00"/>
    <d v="1899-12-30T00:00:00"/>
    <n v="262"/>
    <m/>
  </r>
  <r>
    <s v="Secop II"/>
    <n v="127"/>
    <x v="3"/>
    <s v="20216231405000073E"/>
    <s v="PCD-054-2021"/>
    <x v="4"/>
    <x v="52"/>
    <x v="1"/>
    <s v="Exclusividad"/>
    <x v="3"/>
    <s v="Contratar el servicio de mantenimiento preventivo y correctivo con suministro de repuestos y baterías para las UPS´S marca TOSHIBA"/>
    <n v="72151514"/>
    <s v="Servicio de Mantenimiento de energía de emergencia o de reserva."/>
    <n v="15861160"/>
    <n v="25521"/>
    <s v="C-1199-1002-10-0-1199001-02"/>
    <x v="0"/>
    <s v="En ejecución"/>
    <s v="CO-054-2021"/>
    <s v="abril"/>
    <d v="2021-04-19T00:00:00"/>
    <s v="Prestación de Servicios"/>
    <s v="Nivel Nacional "/>
    <s v="N/A"/>
    <s v="SERVICIOS Y SOLUCIONES LTDA"/>
    <n v="900115635"/>
    <n v="6"/>
    <n v="70121"/>
    <d v="2021-04-20T00:00:00"/>
    <n v="15861160"/>
    <n v="0"/>
    <n v="0"/>
    <n v="0"/>
    <n v="15861160"/>
    <s v="Si "/>
    <d v="2021-04-26T00:00:00"/>
    <s v="91 CALIDAD_CORRECTO FUNCIONAM D LOS BIENES SUMIN  + CALIDAD DL SERVICIO"/>
    <d v="2021-04-26T00:00:00"/>
    <d v="2021-12-31T00:00:00"/>
    <n v="249"/>
    <s v="Wilson Javier Salgado Pérez"/>
    <n v="79120027"/>
    <n v="0"/>
    <d v="1899-12-30T00:00:00"/>
    <n v="0"/>
    <d v="1899-12-30T00:00:00"/>
    <n v="0"/>
    <d v="1899-12-30T00:00:00"/>
    <n v="0"/>
    <d v="1899-12-30T00:00:00"/>
    <n v="0"/>
    <d v="1899-12-30T00:00:00"/>
    <n v="0"/>
    <d v="1899-12-30T00:00:00"/>
    <n v="15861160"/>
    <n v="0"/>
    <d v="1899-12-30T00:00:00"/>
    <d v="1899-12-30T00:00:00"/>
    <n v="0"/>
    <d v="1899-12-30T00:00:00"/>
    <d v="1899-12-30T00:00:00"/>
    <n v="0"/>
    <d v="1899-12-30T00:00:00"/>
    <d v="1899-12-30T00:00:00"/>
    <n v="0"/>
    <d v="1899-12-30T00:00:00"/>
    <d v="1899-12-30T00:00:00"/>
    <n v="249"/>
    <m/>
  </r>
  <r>
    <s v="Tienda Virtual "/>
    <n v="120"/>
    <x v="6"/>
    <s v="20216231410000019E"/>
    <n v="103333"/>
    <x v="4"/>
    <x v="53"/>
    <x v="2"/>
    <s v="Acuerdo Marco de Precios "/>
    <x v="3"/>
    <s v="CONTRATAR LOS ENLACES A INTERNET Y SERVICIO COMPLEMENTARIO DE WIFI PARA “ZONA WIFI GRATIS PARA LA GENTE”"/>
    <s v="81-11-21"/>
    <s v="81 Servicios Basados en Ingeniería, Investigación y Tecnología 11 Servicios Informáticos 21 Servicios de internet"/>
    <n v="14017788"/>
    <n v="22021"/>
    <s v="C-1199-1002-10-0-1199001-02"/>
    <x v="0"/>
    <s v="En ejecución"/>
    <s v="OC 67351-2021"/>
    <s v="abril"/>
    <d v="2021-04-14T00:00:00"/>
    <s v="Orden de Compra "/>
    <s v="Nivel Nacional "/>
    <s v="Bogotá D.C."/>
    <s v="MEDIA COMMERCE PARTNERS SAS"/>
    <n v="819006966"/>
    <n v="8"/>
    <n v="68821"/>
    <d v="2021-04-15T00:00:00"/>
    <n v="59099150.880000003"/>
    <n v="0"/>
    <n v="0"/>
    <n v="0"/>
    <n v="59099150.880000003"/>
    <s v="Si "/>
    <d v="2021-04-14T00:00:00"/>
    <s v="40 CUMPLIM+ ESTABIL_CALIDAD D LA OBRA"/>
    <d v="2021-04-14T00:00:00"/>
    <d v="2021-10-30T00:00:00"/>
    <n v="199"/>
    <s v="JUAN CARLOS VELEZ GOMEZ"/>
    <n v="79597516"/>
    <n v="0"/>
    <d v="1899-12-30T00:00:00"/>
    <n v="0"/>
    <d v="1899-12-30T00:00:00"/>
    <n v="0"/>
    <d v="1899-12-30T00:00:00"/>
    <n v="0"/>
    <d v="1899-12-30T00:00:00"/>
    <n v="0"/>
    <d v="1899-12-30T00:00:00"/>
    <n v="0"/>
    <d v="1899-12-30T00:00:00"/>
    <n v="59099150.880000003"/>
    <n v="0"/>
    <d v="1899-12-30T00:00:00"/>
    <d v="1899-12-30T00:00:00"/>
    <n v="0"/>
    <d v="1899-12-30T00:00:00"/>
    <d v="1899-12-30T00:00:00"/>
    <n v="0"/>
    <d v="1899-12-30T00:00:00"/>
    <d v="1899-12-30T00:00:00"/>
    <n v="0"/>
    <d v="1899-12-30T00:00:00"/>
    <d v="1899-12-30T00:00:00"/>
    <n v="199"/>
    <m/>
  </r>
  <r>
    <s v="Secop II"/>
    <n v="145"/>
    <x v="2"/>
    <s v="20216231405000070E"/>
    <s v="PCD-058-2021"/>
    <x v="4"/>
    <x v="54"/>
    <x v="1"/>
    <s v="Prestación de Servicios Profesionales "/>
    <x v="4"/>
    <s v="Contratar los servicios profesionales para la realización de acciones de formación en idiomas para los funcionarios de Migración Colombia a nivel nacional. "/>
    <n v="86111700"/>
    <s v="Servicios Educativos y de Formación"/>
    <n v="258300"/>
    <n v="27421"/>
    <s v="C-1199-1002-9-0-1199005-02 "/>
    <x v="0"/>
    <s v="En ejecución"/>
    <s v="CO 062"/>
    <s v="abril"/>
    <d v="2021-04-27T00:00:00"/>
    <s v="Prestación de Servicios Profesionales"/>
    <s v="Nivel Nacional "/>
    <s v="N/A"/>
    <s v="BERLITZ COLOMBIA S.A"/>
    <n v="860511232"/>
    <n v="5"/>
    <n v="73821"/>
    <d v="2021-04-27T00:00:00"/>
    <n v="258300000"/>
    <n v="0"/>
    <n v="0"/>
    <n v="0"/>
    <n v="258300000"/>
    <s v="N/A"/>
    <d v="1899-12-30T00:00:00"/>
    <s v="N/A"/>
    <d v="2021-05-03T00:00:00"/>
    <d v="2021-12-31T00:00:00"/>
    <n v="242"/>
    <s v="GRANADOS CRUZ CRISTHY LEIDI"/>
    <n v="21094954"/>
    <n v="0"/>
    <d v="1899-12-30T00:00:00"/>
    <n v="0"/>
    <d v="1899-12-30T00:00:00"/>
    <n v="0"/>
    <d v="1899-12-30T00:00:00"/>
    <n v="0"/>
    <d v="1899-12-30T00:00:00"/>
    <n v="0"/>
    <d v="1899-12-30T00:00:00"/>
    <n v="0"/>
    <d v="1899-12-30T00:00:00"/>
    <n v="258300000"/>
    <n v="0"/>
    <d v="1899-12-30T00:00:00"/>
    <d v="1899-12-30T00:00:00"/>
    <n v="0"/>
    <d v="1899-12-30T00:00:00"/>
    <d v="1899-12-30T00:00:00"/>
    <n v="0"/>
    <d v="1899-12-30T00:00:00"/>
    <d v="1899-12-30T00:00:00"/>
    <n v="0"/>
    <d v="1899-12-30T00:00:00"/>
    <d v="1899-12-30T00:00:00"/>
    <n v="242"/>
    <m/>
  </r>
  <r>
    <s v="Secop II"/>
    <n v="148"/>
    <x v="2"/>
    <s v="20216231405000071E"/>
    <s v="PCD-059-2021"/>
    <x v="4"/>
    <x v="54"/>
    <x v="1"/>
    <s v="Prestación de Servicios Profesionales "/>
    <x v="4"/>
    <s v="CONTRATAR LOS SERVICIOS PROFESIONALES PARA LA REALIZACIÓN DE UNA ACCIÓN DE FORMACIÓN EN DOCUMENTOLOGÍA Y GRAFOLOGÍA  DIRIGIDO A FUNCIONARIOS DE MIGRACIÓN COLOMBIA"/>
    <n v="86111600"/>
    <s v="Servicios Educativos y de Formación"/>
    <n v="159495000"/>
    <n v="27521"/>
    <s v="C-1199-1002-9-0-1199005-02 "/>
    <x v="0"/>
    <s v="En ejecución"/>
    <s v="CO 063"/>
    <s v="abril"/>
    <d v="2021-04-27T00:00:00"/>
    <s v="Prestación de Servicios Profesionales"/>
    <s v="Nivel Central"/>
    <s v="Bogotá D.C."/>
    <s v="COLEGIO MAYOR DE NUESTRA SEÑORA DEL ROSARIO "/>
    <n v="860007759"/>
    <n v="3"/>
    <n v="73921"/>
    <d v="2021-04-27T00:00:00"/>
    <n v="159495000"/>
    <n v="0"/>
    <n v="0"/>
    <n v="0"/>
    <n v="159495000"/>
    <s v="N/A"/>
    <d v="1899-12-30T00:00:00"/>
    <s v="N/A"/>
    <d v="2021-05-03T00:00:00"/>
    <d v="2021-12-31T00:00:00"/>
    <n v="242"/>
    <s v="GRANADOS CRUZ CRISTHY LEIDI"/>
    <n v="21094954"/>
    <n v="0"/>
    <d v="1899-12-30T00:00:00"/>
    <n v="0"/>
    <d v="1899-12-30T00:00:00"/>
    <n v="0"/>
    <d v="1899-12-30T00:00:00"/>
    <n v="0"/>
    <d v="1899-12-30T00:00:00"/>
    <n v="0"/>
    <d v="1899-12-30T00:00:00"/>
    <n v="0"/>
    <d v="1899-12-30T00:00:00"/>
    <n v="159495000"/>
    <n v="0"/>
    <d v="1899-12-30T00:00:00"/>
    <d v="1899-12-30T00:00:00"/>
    <n v="0"/>
    <d v="1899-12-30T00:00:00"/>
    <d v="1899-12-30T00:00:00"/>
    <n v="0"/>
    <d v="1899-12-30T00:00:00"/>
    <d v="1899-12-30T00:00:00"/>
    <n v="0"/>
    <d v="1899-12-30T00:00:00"/>
    <d v="1899-12-30T00:00:00"/>
    <n v="242"/>
    <m/>
  </r>
  <r>
    <s v="Secop II"/>
    <n v="115"/>
    <x v="2"/>
    <s v="20216231405000034E"/>
    <s v="SIE-010-2021"/>
    <x v="4"/>
    <x v="55"/>
    <x v="2"/>
    <s v="Subasta Inversa Electrónica"/>
    <x v="3"/>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82000000"/>
    <n v="23621"/>
    <s v="C-1199-1002-10-0-1199001-02 "/>
    <x v="0"/>
    <s v="En ejecución"/>
    <s v="CO 068 2021"/>
    <s v="mayo"/>
    <d v="2021-05-21T00:00:00"/>
    <s v="Prestación de Servicios"/>
    <s v="Nivel Nacional "/>
    <s v="N/A"/>
    <s v="VOXCOM SAS"/>
    <n v="830106748"/>
    <n v="8"/>
    <n v="79321"/>
    <d v="2021-05-07T00:00:00"/>
    <n v="81999959"/>
    <n v="0"/>
    <n v="0"/>
    <n v="0"/>
    <n v="81999959"/>
    <s v="Si "/>
    <d v="2021-05-21T00:00:00"/>
    <s v="41 CUMPLIM+ PAGO D SALARIOS_PRESTAC SOC LEGALES"/>
    <d v="2021-05-21T00:00:00"/>
    <d v="2021-12-31T00:00:00"/>
    <n v="224"/>
    <s v="LEONARDO SIERRA JIMENEZ"/>
    <n v="79787263"/>
    <n v="0"/>
    <d v="1899-12-30T00:00:00"/>
    <n v="0"/>
    <d v="1899-12-30T00:00:00"/>
    <n v="0"/>
    <d v="1899-12-30T00:00:00"/>
    <n v="0"/>
    <d v="1899-12-30T00:00:00"/>
    <n v="0"/>
    <d v="1899-12-30T00:00:00"/>
    <n v="0"/>
    <d v="1899-12-30T00:00:00"/>
    <n v="81999959"/>
    <n v="0"/>
    <d v="1899-12-30T00:00:00"/>
    <d v="1899-12-30T00:00:00"/>
    <n v="0"/>
    <d v="1899-12-30T00:00:00"/>
    <d v="1899-12-30T00:00:00"/>
    <n v="0"/>
    <d v="1899-12-30T00:00:00"/>
    <d v="1899-12-30T00:00:00"/>
    <n v="0"/>
    <d v="1899-12-30T00:00:00"/>
    <d v="1899-12-30T00:00:00"/>
    <n v="224"/>
    <m/>
  </r>
  <r>
    <s v="Secop II"/>
    <n v="72"/>
    <x v="4"/>
    <s v="20216231407000009E"/>
    <s v="PCD-061-2021"/>
    <x v="4"/>
    <x v="55"/>
    <x v="1"/>
    <s v="Interadministrativo"/>
    <x v="0"/>
    <s v="CONTRATAR EL SERVICIO DE TRANSPORTE DE CARGA A NIVEL NACIONAL"/>
    <s v="22101527, 78101501,78101801, 78101802, 78101601"/>
    <m/>
    <n v="60000000"/>
    <n v="26821"/>
    <s v="A-02-02-02-006-005"/>
    <x v="1"/>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23"/>
    <x v="4"/>
    <s v="20216231406000001E"/>
    <s v="PCD-061-2021"/>
    <x v="4"/>
    <x v="55"/>
    <x v="1"/>
    <s v="Interadministrativo"/>
    <x v="4"/>
    <s v="CONTRATAR PARA LA PRESTACIÓN DEL SERVICIO DE ALOJAMIENTO, ALIMENTACIÓN Y APOYO LOGISTICO PARA ACTIVIDADES DE CAPACITACIÓN A NIVEL NACIONAL"/>
    <n v="80131504"/>
    <s v="Servicios de banquetes y catering -Hoteles, moteles y hostales- facilidades para encuentros "/>
    <n v="45000000"/>
    <n v="21621"/>
    <s v="A-02-02-02-006-003"/>
    <x v="0"/>
    <s v="En ejecución"/>
    <s v="CO-051-2021"/>
    <s v="abril"/>
    <d v="2021-04-08T00:00:00"/>
    <s v="Interadministrativo"/>
    <s v="Nivel Central"/>
    <s v="Bogotá D.C."/>
    <s v="SOCIEDAD HOTELERA TEQUENDAMA SA"/>
    <n v="860006543"/>
    <n v="5"/>
    <n v="62721"/>
    <d v="2021-04-08T00:00:00"/>
    <n v="45000000"/>
    <n v="0"/>
    <n v="0"/>
    <n v="0"/>
    <n v="45000000"/>
    <s v="N/A"/>
    <d v="1899-12-30T00:00:00"/>
    <s v="N/A"/>
    <d v="2021-04-12T00:00:00"/>
    <d v="2021-12-31T00:00:00"/>
    <n v="263"/>
    <s v="CRISTHY LAIDY GRANADOS"/>
    <n v="21094954"/>
    <n v="0"/>
    <d v="1899-12-30T00:00:00"/>
    <n v="0"/>
    <d v="1899-12-30T00:00:00"/>
    <n v="0"/>
    <d v="1899-12-30T00:00:00"/>
    <n v="0"/>
    <d v="1899-12-30T00:00:00"/>
    <n v="0"/>
    <d v="1899-12-30T00:00:00"/>
    <n v="0"/>
    <d v="1899-12-30T00:00:00"/>
    <n v="45000000"/>
    <n v="0"/>
    <d v="1899-12-30T00:00:00"/>
    <d v="1899-12-30T00:00:00"/>
    <n v="0"/>
    <d v="1899-12-30T00:00:00"/>
    <d v="1899-12-30T00:00:00"/>
    <n v="0"/>
    <d v="1899-12-30T00:00:00"/>
    <d v="1899-12-30T00:00:00"/>
    <n v="0"/>
    <d v="1899-12-30T00:00:00"/>
    <d v="1899-12-30T00:00:00"/>
    <n v="263"/>
    <m/>
  </r>
  <r>
    <s v="Secop II"/>
    <n v="7"/>
    <x v="3"/>
    <s v="20216231407000016E"/>
    <s v="MC-022-2021"/>
    <x v="4"/>
    <x v="55"/>
    <x v="0"/>
    <s v="Mínima Cuantía"/>
    <x v="0"/>
    <s v="CONTRATAR EL SERVICIO DE MANTENIMIENTO PREVENTIVO Y CORRECTIVO INCLUIDO REPUESTOS PARA EL PARQUE AUTOMOTOR DE LA REGIONAL ATLANTICO."/>
    <n v="78181502"/>
    <s v="Servicios de mantenimiento y reparación de vehículos"/>
    <n v="22000000"/>
    <n v="25921"/>
    <s v="A-02-02-02-008-007"/>
    <x v="0"/>
    <s v="En ejecución"/>
    <s v="AO-014-2021"/>
    <s v="mayo"/>
    <d v="2021-05-03T00:00:00"/>
    <s v="Aceptación de oferta"/>
    <s v="Regional Caribe"/>
    <s v="N/A"/>
    <s v="MORARCI GROUP S.A.S."/>
    <n v="900110012"/>
    <n v="5"/>
    <n v="76121"/>
    <d v="2021-05-03T00:00:00"/>
    <n v="22000000"/>
    <n v="0"/>
    <n v="0"/>
    <n v="0"/>
    <n v="22000000"/>
    <s v="No"/>
    <s v="1900/01/00"/>
    <s v="N/A"/>
    <d v="2021-05-10T00:00:00"/>
    <d v="2021-12-31T00:00:00"/>
    <n v="235"/>
    <s v="JIMENEZ QUIROZ LILIANA"/>
    <n v="1129573091"/>
    <s v=" $                                               -  "/>
    <s v="1900/01/00"/>
    <s v=" $                                     -  "/>
    <s v="1900/01/00"/>
    <s v=" $                                  -  "/>
    <s v="1900/01/00"/>
    <s v=" $                                  -  "/>
    <s v="1900/01/00"/>
    <s v=" $                                   -  "/>
    <s v="1900/01/00"/>
    <s v=" $                                   -  "/>
    <s v="1900/01/00"/>
    <n v="22000000"/>
    <n v="0"/>
    <d v="1899-12-30T00:00:00"/>
    <s v="1900/01/00"/>
    <n v="0"/>
    <d v="1899-12-30T00:00:00"/>
    <s v="1900/01/00"/>
    <n v="0"/>
    <d v="1899-12-30T00:00:00"/>
    <s v="1900/01/00"/>
    <n v="0"/>
    <d v="1899-12-30T00:00:00"/>
    <s v="1900/01/00"/>
    <n v="235"/>
    <m/>
  </r>
  <r>
    <s v="Secop II"/>
    <n v="225"/>
    <x v="0"/>
    <s v="20216231405000082E"/>
    <s v="SAMC-003-2021"/>
    <x v="4"/>
    <x v="55"/>
    <x v="2"/>
    <s v="Menor Cuantía"/>
    <x v="4"/>
    <s v="Contratar una institución prestadora de servicio de salud especializada en la realización de exámenes médicos ocupacionales de ingreso, egreso, periódicos y postincapacidad y de requerirse análisis de puesto de trabajo"/>
    <s v="85122201 - 85101502"/>
    <s v="Valoración del estado de Salud individual"/>
    <n v="75000000"/>
    <n v="28521"/>
    <s v="A-03-04-02-036 "/>
    <x v="0"/>
    <s v="En ejecución"/>
    <s v="CO-086-2021"/>
    <s v="junio"/>
    <d v="2021-06-04T00:00:00"/>
    <s v="Prestación de Servicios"/>
    <s v="Nivel Central"/>
    <s v="Bogotá D.C."/>
    <s v="MEDICAL PROTECTION LTDA - SALUD OCUPACIONAL"/>
    <n v="900170405"/>
    <n v="2"/>
    <n v="92121"/>
    <d v="2021-06-04T00:00:00"/>
    <n v="75000000"/>
    <m/>
    <m/>
    <m/>
    <n v="75000000"/>
    <s v="Si "/>
    <d v="2021-06-17T00:00:00"/>
    <s v="46 CUMPLIM+ ESTABIL_CALIDAD D OBRA+ PAGO D SALARIOS_PRESTAC SOC LEGALES"/>
    <d v="2021-06-23T00:00:00"/>
    <d v="2021-12-31T00:00:00"/>
    <n v="191"/>
    <s v="RODRIGUEZ BARACALDO MARISOL"/>
    <n v="52213548"/>
    <n v="0"/>
    <d v="1899-12-30T00:00:00"/>
    <m/>
    <d v="1899-12-30T00:00:00"/>
    <m/>
    <d v="1899-12-30T00:00:00"/>
    <m/>
    <d v="1899-12-30T00:00:00"/>
    <m/>
    <d v="1899-12-30T00:00:00"/>
    <m/>
    <d v="1899-12-30T00:00:00"/>
    <n v="75000000"/>
    <n v="0"/>
    <d v="1899-12-30T00:00:00"/>
    <d v="1899-12-30T00:00:00"/>
    <n v="0"/>
    <d v="1899-12-30T00:00:00"/>
    <d v="1899-12-30T00:00:00"/>
    <n v="0"/>
    <d v="1899-12-30T00:00:00"/>
    <d v="1899-12-30T00:00:00"/>
    <n v="0"/>
    <d v="1899-12-30T00:00:00"/>
    <d v="1899-12-30T00:00:00"/>
    <n v="191"/>
    <m/>
  </r>
  <r>
    <s v="Secop II"/>
    <n v="15"/>
    <x v="2"/>
    <s v="20216231407000012E"/>
    <s v="MC-017-2021"/>
    <x v="4"/>
    <x v="56"/>
    <x v="0"/>
    <s v="Mínima Cuantía"/>
    <x v="0"/>
    <s v="SERVICIO DE MANTENIMIENTO PREVENTIVO Y CORRECTIVO INCLUIDO REPUESTOS PARA EL PARQUE AUTOMOTOR DE LA REGIONAL SAN ANDRES."/>
    <n v="78181502"/>
    <s v="Servicios de mantenimiento y reparación de vehículos"/>
    <n v="18000000"/>
    <n v="25721"/>
    <s v="A-02-02-02-008-007 "/>
    <x v="0"/>
    <s v="En ejecución"/>
    <s v="AO 018"/>
    <s v="abril"/>
    <d v="2021-04-28T00:00:00"/>
    <s v="Prestación de Servicios"/>
    <s v="Regional San Andrés"/>
    <s v="Providencia"/>
    <s v="TALLER AREIZA PRIMOS LTDA "/>
    <n v="9000171159"/>
    <n v="1"/>
    <n v="74621"/>
    <d v="2021-04-28T00:00:00"/>
    <n v="18000000"/>
    <n v="0"/>
    <n v="0"/>
    <n v="0"/>
    <n v="18000000"/>
    <s v="N/A"/>
    <d v="1899-12-30T00:00:00"/>
    <s v="N/A"/>
    <d v="2021-04-28T00:00:00"/>
    <d v="2021-12-31T00:00:00"/>
    <n v="247"/>
    <s v="TAMARA CABEZA PACHECO "/>
    <n v="40988421"/>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47"/>
    <m/>
  </r>
  <r>
    <s v="Secop II"/>
    <n v="14"/>
    <x v="2"/>
    <s v="20216231407000011E"/>
    <s v="MC-018-2021"/>
    <x v="4"/>
    <x v="56"/>
    <x v="0"/>
    <s v="Mínima Cuantía"/>
    <x v="0"/>
    <s v="SERVICIO DE MANTENIMIENTO PREVENTIVO Y CORRECTIVO INCLUIDO REPUESTOS PARA EL PARQUE AUTOMOTOR DE LA REGIONAL EJE CAFETERO."/>
    <n v="78181502"/>
    <s v="Servicios de Transporte, Almacenaje y Correo"/>
    <n v="18000000"/>
    <n v="28021"/>
    <s v="A-02-02-02-008-007 "/>
    <x v="0"/>
    <s v="En ejecución"/>
    <s v="AO 013"/>
    <s v="abril"/>
    <d v="2021-04-22T00:00:00"/>
    <s v="Prestación de Servicios"/>
    <s v="Regional Eje Cafetero"/>
    <s v="Pereira"/>
    <s v="SERVIAUTOS DOSQUEBRADAS S.A.S "/>
    <n v="901046633"/>
    <n v="9"/>
    <n v="72221"/>
    <d v="2021-04-22T00:00:00"/>
    <n v="18000000"/>
    <n v="0"/>
    <n v="0"/>
    <n v="0"/>
    <n v="18000000"/>
    <s v="N/A"/>
    <d v="1899-12-30T00:00:00"/>
    <s v="N/A"/>
    <d v="2021-04-22T00:00:00"/>
    <d v="2021-12-31T00:00:00"/>
    <n v="253"/>
    <s v="ELISABETH USECHE MARIN "/>
    <n v="25166983"/>
    <n v="0"/>
    <d v="1899-12-30T00:00:00"/>
    <n v="0"/>
    <d v="1899-12-30T00:00:00"/>
    <n v="0"/>
    <d v="1899-12-30T00:00:00"/>
    <n v="0"/>
    <d v="1899-12-30T00:00:00"/>
    <n v="0"/>
    <d v="1899-12-30T00:00:00"/>
    <n v="0"/>
    <d v="1899-12-30T00:00:00"/>
    <n v="18000000"/>
    <n v="0"/>
    <d v="1899-12-30T00:00:00"/>
    <d v="1899-12-30T00:00:00"/>
    <n v="0"/>
    <d v="1899-12-30T00:00:00"/>
    <d v="1899-12-30T00:00:00"/>
    <n v="0"/>
    <d v="1899-12-30T00:00:00"/>
    <d v="1899-12-30T00:00:00"/>
    <n v="0"/>
    <d v="1899-12-30T00:00:00"/>
    <d v="1899-12-30T00:00:00"/>
    <n v="253"/>
    <m/>
  </r>
  <r>
    <s v="Secop II"/>
    <n v="11"/>
    <x v="3"/>
    <s v="20216231407000014E"/>
    <s v="MC-023-2021"/>
    <x v="4"/>
    <x v="56"/>
    <x v="0"/>
    <s v="Mínima Cuantía"/>
    <x v="0"/>
    <s v="CONTRATAR SERVICIO DE MANTENIMIENTO PREVENTIVO Y CORRECTIVO INCLUIDO REPUESTOS PARA EL PARQUE AUTOMOTOR DE LA REGIONAL ANTIOQUIA"/>
    <n v="78181502"/>
    <s v="Servicios de mantenimiento y reparación de vehículos"/>
    <n v="18000000"/>
    <n v="26121"/>
    <s v="A-02-02-02-008-007"/>
    <x v="0"/>
    <s v="En ejecución"/>
    <s v="AO-019-2021"/>
    <s v="mayo"/>
    <d v="2021-05-04T00:00:00"/>
    <s v="Aceptación de oferta"/>
    <s v="Regional  Antioquia"/>
    <s v="N/A"/>
    <s v="DIEGO LOPEZ S.A.S."/>
    <n v="890302988"/>
    <n v="7"/>
    <s v="####"/>
    <d v="2021-05-04T00:00:00"/>
    <n v="18000000"/>
    <n v="0"/>
    <n v="0"/>
    <n v="0"/>
    <n v="18000000"/>
    <s v="No"/>
    <s v="1900/01/00"/>
    <s v="N/A"/>
    <d v="2021-05-07T00:00:00"/>
    <d v="2021-12-31T00:00:00"/>
    <n v="238"/>
    <s v="BEATRIZ HELENA BOTERO MONTALVO"/>
    <n v="43538083"/>
    <s v=" $                                               -  "/>
    <s v="1900/01/00"/>
    <s v=" $                                     -  "/>
    <s v="1900/01/00"/>
    <s v=" $                                  -  "/>
    <s v="1900/01/00"/>
    <s v=" $                                  -  "/>
    <s v="1900/01/00"/>
    <s v=" $                                   -  "/>
    <s v="1900/01/00"/>
    <s v=" $                                   -  "/>
    <s v="1900/01/00"/>
    <n v="18000000"/>
    <n v="0"/>
    <d v="1899-12-30T00:00:00"/>
    <s v="1900/01/00"/>
    <n v="0"/>
    <d v="1899-12-30T00:00:00"/>
    <s v="1900/01/00"/>
    <n v="0"/>
    <d v="1899-12-30T00:00:00"/>
    <s v="1900/01/00"/>
    <n v="0"/>
    <d v="1899-12-30T00:00:00"/>
    <s v="1900/01/00"/>
    <n v="238"/>
    <m/>
  </r>
  <r>
    <s v="Secop II"/>
    <n v="4"/>
    <x v="3"/>
    <s v="20216231407000015E"/>
    <s v="MC-024-2021"/>
    <x v="4"/>
    <x v="56"/>
    <x v="0"/>
    <s v="Mínima Cuantía"/>
    <x v="0"/>
    <s v="CONTRATAR EL SERVICIO DE MANTENIMIENTO PREVENTIVO Y CORRECTIVO INCLUIDO REPUESTOS PARA LOS VEHÍCULOS MULTIMARCA EN LA REGIONAL OCCIDENTE"/>
    <n v="78181502"/>
    <s v="Servicios de mantenimiento y reparación de vehículos"/>
    <n v="18000000"/>
    <n v="25821"/>
    <s v="A-02-02-02-008-007"/>
    <x v="2"/>
    <s v="Cancelado"/>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58"/>
    <x v="3"/>
    <s v="20196231405000051E"/>
    <s v="LP 003-2019"/>
    <x v="4"/>
    <x v="57"/>
    <x v="3"/>
    <s v="Contratación Licitación"/>
    <x v="0"/>
    <s v="Contratar la prestación del servicio de vigilancia y seguridad privada para la Unidad Administrativa Especial_x000a_Migración Colombia en sus sedes ubicadas a nivel nacional  (Nivel Central, Regionales, Centros Facilitadores de Servicios Migratorios y Puestos de Control Migratorio)._x000a_"/>
    <n v="92121500"/>
    <s v="servicio de guardia"/>
    <n v="17136501957"/>
    <n v="21919"/>
    <s v="A-02-02-02-0088 "/>
    <x v="0"/>
    <s v="En ejecución"/>
    <s v="CO 082-2019"/>
    <s v="mayo"/>
    <d v="2019-05-24T00:00:00"/>
    <s v="Prestación de Servicios Profesionales"/>
    <s v="Nivel Nacional "/>
    <s v="Bogotá D.C."/>
    <s v="UNION TEMPORAL SEVICOL - COSEQUIN"/>
    <n v="901285880"/>
    <n v="6"/>
    <n v="152819"/>
    <d v="2019-05-24T00:00:00"/>
    <n v="2949216724"/>
    <n v="5356000000"/>
    <n v="5516680000"/>
    <n v="3314605233"/>
    <n v="17136501957"/>
    <s v="Si "/>
    <d v="2019-05-29T00:00:00"/>
    <s v="2 CUMPLIMIENTO"/>
    <d v="2019-05-29T00:00:00"/>
    <d v="2022-05-29T00:00:00"/>
    <n v="1096"/>
    <s v=" RICARDO DE LOS RIOS VILLAMIL "/>
    <n v="80010313"/>
    <n v="165000000"/>
    <d v="2019-11-06T00:00:00"/>
    <n v="1082088542"/>
    <d v="2020-12-04T00:00:00"/>
    <n v="350000000"/>
    <d v="2021-09-29T00:00:00"/>
    <n v="0"/>
    <d v="1899-12-30T00:00:00"/>
    <n v="0"/>
    <d v="1899-12-30T00:00:00"/>
    <n v="16000000000"/>
    <d v="2019-11-06T00:00:00"/>
    <n v="17861501957"/>
    <n v="0"/>
    <d v="1899-12-30T00:00:00"/>
    <d v="1899-12-30T00:00:00"/>
    <n v="0"/>
    <d v="1899-12-30T00:00:00"/>
    <d v="1899-12-30T00:00:00"/>
    <n v="0"/>
    <d v="1899-12-30T00:00:00"/>
    <d v="1902-12-31T00:00:00"/>
    <n v="0"/>
    <d v="1899-12-30T00:00:00"/>
    <d v="1899-12-30T00:00:00"/>
    <n v="1096"/>
    <m/>
  </r>
  <r>
    <s v="Secop II"/>
    <n v="119"/>
    <x v="3"/>
    <s v="20216231405000051E"/>
    <s v="SIE-012-2021"/>
    <x v="4"/>
    <x v="56"/>
    <x v="2"/>
    <s v="Subasta Inversa Electrónica"/>
    <x v="3"/>
    <s v="Servicio de soporte especializado para la plataforma Oracle"/>
    <n v="43232300"/>
    <s v="Software de consulta y gestión de datos"/>
    <n v="461339300"/>
    <n v="24621"/>
    <s v="C-1199-1002-10-0-1199001-02"/>
    <x v="0"/>
    <s v="En ejecución"/>
    <s v="CO-092-2021"/>
    <s v="julio"/>
    <d v="2021-07-08T00:00:00"/>
    <s v="Prestación de Servicios"/>
    <s v="Nivel Central"/>
    <s v="Bogotá D.C."/>
    <s v="UNIÒN TEMPORAL AUTOMATIZACION IT"/>
    <n v="901491839"/>
    <n v="6"/>
    <n v="111621"/>
    <d v="2021-07-08T00:00:00"/>
    <n v="461129800"/>
    <n v="0"/>
    <m/>
    <n v="0"/>
    <m/>
    <s v="Si "/>
    <d v="2021-07-12T00:00:00"/>
    <s v="26 SERIEDAD D OFERTA + CUMPLIM + ESTABIL_CALIDAD D OBRA+ RESPONSAB EXTRACONTRACTUAL"/>
    <d v="2021-07-19T00:00:00"/>
    <d v="2021-12-31T00:00:00"/>
    <n v="165"/>
    <s v="OLGA LUCIA PÉREZ"/>
    <n v="46373712"/>
    <n v="0"/>
    <d v="1899-12-30T00:00:00"/>
    <n v="0"/>
    <d v="1899-12-30T00:00:00"/>
    <n v="0"/>
    <d v="1899-12-30T00:00:00"/>
    <n v="0"/>
    <d v="1899-12-30T00:00:00"/>
    <n v="0"/>
    <d v="1899-12-30T00:00:00"/>
    <n v="0"/>
    <d v="1899-12-30T00:00:00"/>
    <n v="0"/>
    <n v="0"/>
    <m/>
    <d v="1899-12-30T00:00:00"/>
    <n v="0"/>
    <m/>
    <d v="1899-12-30T00:00:00"/>
    <n v="0"/>
    <m/>
    <d v="1899-12-30T00:00:00"/>
    <n v="0"/>
    <m/>
    <d v="1899-12-30T00:00:00"/>
    <n v="165"/>
    <m/>
  </r>
  <r>
    <s v="Secop II"/>
    <n v="128"/>
    <x v="0"/>
    <s v="20216231405000081E"/>
    <s v="MC-025-2021"/>
    <x v="4"/>
    <x v="56"/>
    <x v="0"/>
    <s v="Mínima Cuantía"/>
    <x v="3"/>
    <s v="Servicio de mantenimiento preventivo y correctivo con suministro de repuestos incluido baterías, de las ups marcas POWERSUN, TRIPP LITE , MITSUBISHI y genérica            "/>
    <s v="72103302 - 39121009 - 39121011 - 73152108"/>
    <s v="Mantenimiento o soporte de equipo de telecomunicaciones"/>
    <n v="15100000"/>
    <n v="27621"/>
    <s v="C-1199-1002-10-0-1199001-02 "/>
    <x v="0"/>
    <s v="En ejecución"/>
    <s v="AO-016-2021"/>
    <s v="abril"/>
    <d v="2021-04-27T00:00:00"/>
    <s v="Aceptación de oferta"/>
    <s v="Nivel Central"/>
    <s v="Bogotá D.C."/>
    <s v="M&amp;M ENERGY SOLUTIONS S.A.S"/>
    <n v="900556510"/>
    <n v="6"/>
    <n v="74121"/>
    <d v="2021-04-27T00:00:00"/>
    <n v="10100000"/>
    <m/>
    <m/>
    <m/>
    <n v="10100000"/>
    <s v="Si "/>
    <d v="2021-04-28T00:00:00"/>
    <s v="46 CUMPLIM+ ESTABIL_CALIDAD D OBRA+ PAGO D SALARIOS_PRESTAC SOC LEGALES"/>
    <d v="2021-04-28T00:00:00"/>
    <d v="2021-12-31T00:00:00"/>
    <n v="247"/>
    <s v="RUIZ TORRES JOSE ALEJANDRO"/>
    <n v="79379510"/>
    <n v="0"/>
    <d v="1899-12-30T00:00:00"/>
    <m/>
    <d v="1899-12-30T00:00:00"/>
    <m/>
    <d v="1899-12-30T00:00:00"/>
    <m/>
    <d v="1899-12-30T00:00:00"/>
    <m/>
    <d v="1899-12-30T00:00:00"/>
    <m/>
    <d v="1899-12-30T00:00:00"/>
    <n v="10100000"/>
    <n v="0"/>
    <d v="1899-12-30T00:00:00"/>
    <d v="1899-12-30T00:00:00"/>
    <n v="0"/>
    <d v="1899-12-30T00:00:00"/>
    <d v="1899-12-30T00:00:00"/>
    <n v="0"/>
    <d v="1899-12-30T00:00:00"/>
    <d v="1899-12-30T00:00:00"/>
    <n v="0"/>
    <d v="1899-12-30T00:00:00"/>
    <d v="1899-12-30T00:00:00"/>
    <n v="247"/>
    <m/>
  </r>
  <r>
    <s v="Secop II"/>
    <n v="125"/>
    <x v="0"/>
    <s v="20216231403000013E"/>
    <s v="MC-026-2021"/>
    <x v="4"/>
    <x v="56"/>
    <x v="0"/>
    <s v="Mínima Cuantía"/>
    <x v="3"/>
    <s v="Actualizar certificados digitales de seguridad, de conformidad con las especificaciones de la Unidad Administrativa Especial Migración Colombia."/>
    <s v="43233201 - 43233205"/>
    <s v="Software de servidor de autenticación"/>
    <n v="25374669"/>
    <n v="28321"/>
    <s v="C-1199-1002-10-0-1199001-02 "/>
    <x v="0"/>
    <s v="En ejecución"/>
    <s v="AO-017-2021"/>
    <s v="abril"/>
    <d v="2021-04-27T00:00:00"/>
    <s v="Aceptación de oferta"/>
    <s v="Nivel Central"/>
    <s v="Bogotá D.C."/>
    <s v="GESTION DE SEGURIDAD ELECTRONICA - GSE S.A."/>
    <n v="900204272"/>
    <n v="8"/>
    <n v="75021"/>
    <d v="2021-04-28T00:00:00"/>
    <n v="10452960"/>
    <m/>
    <m/>
    <m/>
    <n v="10452960"/>
    <s v="No"/>
    <d v="1899-12-31T00:00:00"/>
    <s v="N/A"/>
    <d v="2021-05-06T00:00:00"/>
    <d v="2021-07-05T00:00:00"/>
    <n v="60"/>
    <s v="GILMER MOISES AMEZQUITA MONROY "/>
    <n v="79717103"/>
    <n v="0"/>
    <d v="1899-12-30T00:00:00"/>
    <m/>
    <d v="1899-12-30T00:00:00"/>
    <m/>
    <d v="1899-12-30T00:00:00"/>
    <m/>
    <d v="1899-12-30T00:00:00"/>
    <m/>
    <d v="1899-12-30T00:00:00"/>
    <m/>
    <d v="1899-12-30T00:00:00"/>
    <n v="10452960"/>
    <n v="0"/>
    <d v="1899-12-30T00:00:00"/>
    <d v="1899-12-30T00:00:00"/>
    <n v="0"/>
    <d v="1899-12-30T00:00:00"/>
    <d v="1899-12-30T00:00:00"/>
    <n v="0"/>
    <d v="1899-12-30T00:00:00"/>
    <d v="1899-12-30T00:00:00"/>
    <n v="0"/>
    <d v="1899-12-30T00:00:00"/>
    <d v="1899-12-30T00:00:00"/>
    <n v="60"/>
    <m/>
  </r>
  <r>
    <s v="Secop II"/>
    <n v="57"/>
    <x v="2"/>
    <s v="20216231407000013E"/>
    <s v="MC-020-2021"/>
    <x v="4"/>
    <x v="58"/>
    <x v="0"/>
    <s v="Mínima Cuantía"/>
    <x v="0"/>
    <s v="Contratar el suministro de combustible para el parque automotor y plantas eléctricas de la REGIONAL ANTIOQUIA  – PCMM CAPURGANA - TURBO"/>
    <n v="15101505"/>
    <s v="Materiales Combustibles, Aditivos para Combustibles, Lubricantes y Anticorrosivos"/>
    <n v="7890863"/>
    <n v="27921"/>
    <s v="A-02-02-01-003-003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
    <x v="2"/>
    <s v="20216231407000010E"/>
    <s v="MC-021-2021"/>
    <x v="4"/>
    <x v="58"/>
    <x v="0"/>
    <s v="Mínima Cuantía"/>
    <x v="0"/>
    <s v="CONTRATAR SERVICIO DE MANTENIMIENTO PREVENTIVO Y CORRECTIVO INCLUIDO REPUESTOS PARA EL PARQUE AUTOMOTOR DE LA REGIONAL GUAJIRA."/>
    <n v="78181502"/>
    <s v="Servicios de mantenimiento y reparación de vehículos"/>
    <n v="39500000"/>
    <n v="28121"/>
    <s v="A-02-02-02-008-007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33"/>
    <x v="4"/>
    <s v="20216231405000066E"/>
    <s v="PCD-062-2021"/>
    <x v="4"/>
    <x v="58"/>
    <x v="1"/>
    <s v="Prestación de Servicios Profesionales "/>
    <x v="3"/>
    <s v="Prestar los servicios profesionales con autonomía técnica y administrativa para el soporte al sitio Web de la Entidad"/>
    <s v="81111500, 81111800, 80111614"/>
    <m/>
    <n v="24536763"/>
    <n v="28621"/>
    <s v="C-1199-1002-10-0-1199001-02"/>
    <x v="0"/>
    <s v="En ejecución"/>
    <s v="CO-052-2021"/>
    <s v="abril"/>
    <d v="2021-04-15T00:00:00"/>
    <s v="Prestación de Servicios Profesionales"/>
    <s v="Nivel Central"/>
    <s v="Bogotá D.C."/>
    <s v="VENNEX GROUP SAS"/>
    <n v="900481705"/>
    <n v="1"/>
    <n v="68721"/>
    <d v="2021-04-15T00:00:00"/>
    <n v="24536763"/>
    <n v="0"/>
    <n v="0"/>
    <n v="0"/>
    <n v="24536763"/>
    <s v="N/A"/>
    <d v="1899-12-30T00:00:00"/>
    <s v="N/A"/>
    <d v="2021-04-19T00:00:00"/>
    <d v="2021-12-31T00:00:00"/>
    <n v="256"/>
    <s v="GILMER MOISES AMEZQUITA"/>
    <n v="79717103"/>
    <n v="0"/>
    <d v="1899-12-30T00:00:00"/>
    <n v="0"/>
    <d v="1899-12-30T00:00:00"/>
    <n v="0"/>
    <d v="1899-12-30T00:00:00"/>
    <n v="0"/>
    <d v="1899-12-30T00:00:00"/>
    <n v="0"/>
    <d v="1899-12-30T00:00:00"/>
    <n v="0"/>
    <d v="1899-12-30T00:00:00"/>
    <n v="24536763"/>
    <n v="0"/>
    <d v="1899-12-30T00:00:00"/>
    <d v="1899-12-30T00:00:00"/>
    <n v="0"/>
    <d v="1899-12-30T00:00:00"/>
    <d v="1899-12-30T00:00:00"/>
    <n v="0"/>
    <d v="1899-12-30T00:00:00"/>
    <d v="1899-12-30T00:00:00"/>
    <n v="0"/>
    <d v="1899-12-30T00:00:00"/>
    <d v="1899-12-30T00:00:00"/>
    <n v="256"/>
    <m/>
  </r>
  <r>
    <s v="Secop II"/>
    <n v="184"/>
    <x v="3"/>
    <s v="20216231405000083E"/>
    <s v="LP-001-2021"/>
    <x v="4"/>
    <x v="58"/>
    <x v="3"/>
    <s v="Contratación Licitación"/>
    <x v="8"/>
    <s v="Contratar la adquisición y puesta en funcionamiento de unidades de enrolamiento biométrico para la gestión de identidad."/>
    <n v="43211500"/>
    <s v="Computadores"/>
    <n v="7660000000"/>
    <n v="29321"/>
    <s v="C-1199-1002-10-0-1199001-02"/>
    <x v="0"/>
    <s v="En ejecución"/>
    <s v="CO-089-2021"/>
    <s v="junio"/>
    <d v="2021-06-11T00:00:00"/>
    <s v="Compraventa"/>
    <s v="Nivel Central"/>
    <s v="Bogotá D.C."/>
    <s v="BYTTE S.A.S"/>
    <n v="830115764"/>
    <n v="4"/>
    <n v="97321"/>
    <d v="2021-06-11T00:00:00"/>
    <n v="7659900000"/>
    <m/>
    <m/>
    <m/>
    <m/>
    <s v="Si "/>
    <d v="2021-06-25T00:00:00"/>
    <s v="26 SERIEDAD D OFERTA + CUMPLIM + ESTABIL_CALIDAD D OBRA+ RESPONSAB EXTRACONTRACTUAL"/>
    <d v="2021-06-25T00:00:00"/>
    <d v="2021-09-25T00:00:00"/>
    <n v="92"/>
    <s v="JUAN DAVID CAMARGO"/>
    <n v="7689912"/>
    <n v="587580000"/>
    <d v="2021-11-16T00:00:00"/>
    <n v="0"/>
    <d v="1899-12-30T00:00:00"/>
    <n v="0"/>
    <d v="1899-12-30T00:00:00"/>
    <n v="0"/>
    <d v="1899-12-30T00:00:00"/>
    <n v="0"/>
    <d v="1899-12-30T00:00:00"/>
    <n v="0"/>
    <d v="1899-12-30T00:00:00"/>
    <n v="587580000"/>
    <n v="52"/>
    <d v="2021-11-17T00:00:00"/>
    <d v="2021-09-16T00:00:00"/>
    <n v="35"/>
    <d v="2021-12-20T00:00:00"/>
    <d v="2021-11-16T00:00:00"/>
    <n v="0"/>
    <m/>
    <d v="1899-12-30T00:00:00"/>
    <n v="0"/>
    <m/>
    <d v="1899-12-30T00:00:00"/>
    <n v="179"/>
    <m/>
  </r>
  <r>
    <s v="Tienda Virtual "/>
    <n v="224"/>
    <x v="6"/>
    <s v="20216231410000026E"/>
    <n v="103593"/>
    <x v="4"/>
    <x v="58"/>
    <x v="2"/>
    <s v="Acuerdo Marco de Precios "/>
    <x v="0"/>
    <s v="Contratar la adquisición de SOAT para el parque automotor de MIGRACION COLOMBIA"/>
    <s v="84-13-16-3"/>
    <s v="84 Servicios Financieros y de Seguros 13 Servicios de Seguros y pensiones 16 Seguros de vida, salud y accidentes 3 Seguro de daños personales por accidente"/>
    <n v="174117826"/>
    <n v="27221"/>
    <s v="A-02-02-02-007-001"/>
    <x v="0"/>
    <s v="En ejecución"/>
    <s v="OC66219-2021"/>
    <s v="marzo"/>
    <d v="2021-03-26T00:00:00"/>
    <s v="Orden de Compra "/>
    <s v="Nivel Nacional "/>
    <s v="Bogotá D.C."/>
    <s v="MAPFRE SEGUROS GENERALES  DE COLOMBIA S.A."/>
    <n v="891700037"/>
    <n v="9"/>
    <n v="58321"/>
    <d v="2021-03-26T00:00:00"/>
    <n v="162320215"/>
    <n v="0"/>
    <n v="0"/>
    <n v="0"/>
    <n v="162320215"/>
    <s v="No"/>
    <s v="N/A"/>
    <s v="N/A"/>
    <d v="2021-03-26T00:00:00"/>
    <d v="2021-12-31T00:00:00"/>
    <n v="280"/>
    <s v="CAMARGO SEGURA ELIANA CRISTINA"/>
    <n v="52452907"/>
    <n v="0"/>
    <d v="1899-12-30T00:00:00"/>
    <n v="0"/>
    <d v="1899-12-30T00:00:00"/>
    <n v="0"/>
    <d v="1899-12-30T00:00:00"/>
    <n v="0"/>
    <d v="1899-12-30T00:00:00"/>
    <n v="0"/>
    <d v="1899-12-30T00:00:00"/>
    <n v="0"/>
    <d v="1899-12-30T00:00:00"/>
    <n v="162320215"/>
    <n v="0"/>
    <d v="1899-12-30T00:00:00"/>
    <d v="1899-12-30T00:00:00"/>
    <n v="0"/>
    <d v="1899-12-30T00:00:00"/>
    <d v="1899-12-30T00:00:00"/>
    <n v="0"/>
    <d v="1899-12-30T00:00:00"/>
    <d v="1899-12-30T00:00:00"/>
    <n v="0"/>
    <d v="1899-12-30T00:00:00"/>
    <d v="1899-12-30T00:00:00"/>
    <n v="280"/>
    <m/>
  </r>
  <r>
    <s v="Secop II"/>
    <n v="121"/>
    <x v="0"/>
    <s v="20216231403000011E"/>
    <s v="SIE-013-2021"/>
    <x v="4"/>
    <x v="58"/>
    <x v="2"/>
    <s v="Subasta Inversa Electrónica"/>
    <x v="3"/>
    <s v="Adquirir equipos de conectividad y la extencion de garantia de SmarNet del fabricante para los equipos Cisco, de acuerdo con las especificaciones técnicas requeridas por la unidad administrativa especial Migración Colombia."/>
    <s v="32151900 - 43221700 - 43221800 - 43222600 - 72103300 - 81111800"/>
    <s v="Dispositivos de automatización de control de la conectividad"/>
    <n v="418403725"/>
    <n v="25621"/>
    <s v="C-1199-1002-10-0-1199001-02"/>
    <x v="0"/>
    <s v="En ejecución"/>
    <s v="CO-083-2021"/>
    <s v="mayo"/>
    <d v="2021-05-28T00:00:00"/>
    <s v="Compraventa"/>
    <s v="Nivel Central"/>
    <s v="Bogotá D.C."/>
    <s v="MCO GLOBAL S A S"/>
    <n v="900749820"/>
    <n v="3"/>
    <n v="89321"/>
    <d v="2021-05-28T00:00:00"/>
    <n v="329264640"/>
    <m/>
    <m/>
    <m/>
    <n v="329264640"/>
    <s v="Si "/>
    <d v="2021-06-01T00:00:00"/>
    <s v="46 CUMPLIM+ ESTABIL_CALIDAD D OBRA+ PAGO D SALARIOS_PRESTAC SOC LEGALES"/>
    <d v="2021-06-01T00:00:00"/>
    <d v="2021-12-31T00:00:00"/>
    <n v="213"/>
    <s v="TORRES RAMIREZ FRANCISCO"/>
    <n v="79288877"/>
    <n v="0"/>
    <d v="1899-12-30T00:00:00"/>
    <n v="0"/>
    <d v="1899-12-30T00:00:00"/>
    <n v="0"/>
    <d v="1899-12-30T00:00:00"/>
    <n v="0"/>
    <d v="1899-12-30T00:00:00"/>
    <n v="0"/>
    <d v="1899-12-30T00:00:00"/>
    <n v="0"/>
    <d v="1899-12-30T00:00:00"/>
    <n v="329264640"/>
    <n v="0"/>
    <d v="1899-12-30T00:00:00"/>
    <d v="1899-12-30T00:00:00"/>
    <n v="0"/>
    <d v="1899-12-30T00:00:00"/>
    <d v="1899-12-30T00:00:00"/>
    <n v="0"/>
    <d v="1899-12-30T00:00:00"/>
    <d v="1899-12-30T00:00:00"/>
    <n v="0"/>
    <d v="1899-12-30T00:00:00"/>
    <d v="1899-12-30T00:00:00"/>
    <n v="213"/>
    <m/>
  </r>
  <r>
    <s v="Secop II"/>
    <n v="177"/>
    <x v="2"/>
    <s v="20216231410000028E"/>
    <s v="evento 11949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42"/>
    <s v="abril"/>
    <d v="2021-04-13T00:00:00"/>
    <s v="Orden de Compra "/>
    <s v="Nivel Nacional "/>
    <s v="Bogotá D.C."/>
    <s v="AESTHETICS &amp; MEDICAL SOLUTIONS S.A.S"/>
    <n v="900567130"/>
    <n v="8"/>
    <n v="68021"/>
    <d v="2021-04-13T00:00:00"/>
    <n v="27540000"/>
    <n v="0"/>
    <n v="0"/>
    <n v="0"/>
    <n v="27540000"/>
    <s v="N/A"/>
    <d v="1899-12-30T00:00:00"/>
    <s v="N/A"/>
    <d v="2021-04-13T00:00:00"/>
    <d v="2021-05-13T00:00:00"/>
    <n v="30"/>
    <s v="BASTIDAS UBATE CLAUDIA MILENA"/>
    <n v="53907500"/>
    <n v="0"/>
    <d v="1899-12-30T00:00:00"/>
    <n v="0"/>
    <d v="1899-12-30T00:00:00"/>
    <n v="0"/>
    <d v="1899-12-30T00:00:00"/>
    <n v="0"/>
    <d v="1899-12-30T00:00:00"/>
    <n v="0"/>
    <d v="1899-12-30T00:00:00"/>
    <n v="0"/>
    <d v="1899-12-30T00:00:00"/>
    <n v="27540000"/>
    <n v="0"/>
    <d v="1899-12-30T00:00:00"/>
    <d v="1899-12-30T00:00:00"/>
    <n v="0"/>
    <d v="1899-12-30T00:00:00"/>
    <d v="1899-12-30T00:00:00"/>
    <n v="0"/>
    <d v="1899-12-30T00:00:00"/>
    <d v="1899-12-30T00:00:00"/>
    <n v="0"/>
    <d v="1899-12-30T00:00:00"/>
    <d v="1899-12-30T00:00:00"/>
    <n v="30"/>
    <m/>
  </r>
  <r>
    <s v="Secop II"/>
    <n v="177"/>
    <x v="2"/>
    <s v="20216231410000034E"/>
    <s v="evento 119492"/>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1"/>
    <s v="abril"/>
    <d v="2021-04-13T00:00:00"/>
    <s v="Orden de Compra "/>
    <s v="Nivel Nacional "/>
    <s v="Bogotá D.C."/>
    <s v="BACET GROUP SAS"/>
    <n v="900869049"/>
    <n v="5"/>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177"/>
    <x v="2"/>
    <s v="20216231410000032E"/>
    <s v="evento 119494"/>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3"/>
    <s v="abril"/>
    <d v="2021-04-13T00:00:00"/>
    <s v="Orden de Compra "/>
    <s v="Nivel Nacional "/>
    <s v="Bogotá D.C."/>
    <s v="DELTA PLUS COLOMBIA SAS"/>
    <n v="900642766"/>
    <n v="2"/>
    <n v="67921"/>
    <d v="2021-04-13T00:00:00"/>
    <n v="48000000"/>
    <n v="0"/>
    <n v="0"/>
    <n v="0"/>
    <n v="48000000"/>
    <s v="N/A"/>
    <d v="1899-12-30T00:00:00"/>
    <s v="N/A"/>
    <d v="2021-04-13T00:00:00"/>
    <d v="2021-05-13T00:00:00"/>
    <n v="30"/>
    <s v="BASTIDAS UBATE CLAUDIA MILENA"/>
    <n v="53907500"/>
    <n v="0"/>
    <d v="1899-12-30T00:00:00"/>
    <n v="0"/>
    <d v="1899-12-30T00:00:00"/>
    <n v="0"/>
    <d v="1899-12-30T00:00:00"/>
    <n v="0"/>
    <d v="1899-12-30T00:00:00"/>
    <n v="0"/>
    <d v="1899-12-30T00:00:00"/>
    <n v="0"/>
    <d v="1899-12-30T00:00:00"/>
    <n v="48000000"/>
    <n v="0"/>
    <d v="1899-12-30T00:00:00"/>
    <d v="1899-12-30T00:00:00"/>
    <n v="0"/>
    <d v="1899-12-30T00:00:00"/>
    <d v="1899-12-30T00:00:00"/>
    <n v="0"/>
    <d v="1899-12-30T00:00:00"/>
    <d v="1899-12-30T00:00:00"/>
    <n v="0"/>
    <d v="1899-12-30T00:00:00"/>
    <d v="1899-12-30T00:00:00"/>
    <n v="30"/>
    <m/>
  </r>
  <r>
    <s v="Secop II"/>
    <n v="177"/>
    <x v="2"/>
    <s v="20216231410000033E"/>
    <s v="evento 119496"/>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2"/>
    <s v="abril"/>
    <d v="2021-04-13T00:00:00"/>
    <s v="Orden de Compra "/>
    <s v="Nivel Nacional "/>
    <s v="Bogotá D.C."/>
    <s v="ELEVACON SAS"/>
    <n v="900292855"/>
    <n v="7"/>
    <n v="67821"/>
    <d v="2021-04-13T00:00:00"/>
    <n v="17192000"/>
    <n v="0"/>
    <n v="0"/>
    <n v="0"/>
    <n v="17192000"/>
    <s v="N/A"/>
    <d v="1899-12-30T00:00:00"/>
    <s v="N/A"/>
    <d v="2021-04-13T00:00:00"/>
    <d v="2021-05-13T00:00:00"/>
    <n v="30"/>
    <s v="BASTIDAS UBATE CLAUDIA MILENA"/>
    <n v="53907500"/>
    <n v="0"/>
    <d v="1899-12-30T00:00:00"/>
    <n v="0"/>
    <d v="1899-12-30T00:00:00"/>
    <n v="0"/>
    <d v="1899-12-30T00:00:00"/>
    <n v="0"/>
    <d v="1899-12-30T00:00:00"/>
    <n v="0"/>
    <d v="1899-12-30T00:00:00"/>
    <n v="0"/>
    <d v="1899-12-30T00:00:00"/>
    <n v="17192000"/>
    <n v="0"/>
    <d v="1899-12-30T00:00:00"/>
    <d v="1899-12-30T00:00:00"/>
    <n v="0"/>
    <d v="1899-12-30T00:00:00"/>
    <d v="1899-12-30T00:00:00"/>
    <n v="0"/>
    <d v="1899-12-30T00:00:00"/>
    <d v="1899-12-30T00:00:00"/>
    <n v="0"/>
    <d v="1899-12-30T00:00:00"/>
    <d v="1899-12-30T00:00:00"/>
    <n v="30"/>
    <m/>
  </r>
  <r>
    <s v="Secop II"/>
    <n v="177"/>
    <x v="2"/>
    <s v="20216231410000036E"/>
    <s v="evento 119498"/>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8"/>
    <s v="abril"/>
    <d v="2021-04-13T00:00:00"/>
    <s v="Orden de Compra "/>
    <s v="Nivel Nacional "/>
    <s v="Bogotá D.C."/>
    <s v="GLOBALK COLOMBIA SAS"/>
    <n v="830051855"/>
    <n v="1"/>
    <n v="68521"/>
    <d v="2021-04-15T00:00:00"/>
    <n v="264500000"/>
    <n v="0"/>
    <n v="0"/>
    <n v="0"/>
    <n v="264500000"/>
    <s v="N/A"/>
    <d v="1899-12-30T00:00:00"/>
    <s v="N/A"/>
    <d v="2021-04-13T00:00:00"/>
    <d v="2021-05-28T00:00:00"/>
    <n v="45"/>
    <s v="BASTIDAS UBATE CLAUDIA MILENA"/>
    <n v="53907500"/>
    <n v="0"/>
    <d v="1899-12-30T00:00:00"/>
    <n v="0"/>
    <d v="1899-12-30T00:00:00"/>
    <n v="0"/>
    <d v="1899-12-30T00:00:00"/>
    <n v="0"/>
    <d v="1899-12-30T00:00:00"/>
    <n v="0"/>
    <d v="1899-12-30T00:00:00"/>
    <n v="0"/>
    <d v="1899-12-30T00:00:00"/>
    <n v="264500000"/>
    <n v="30"/>
    <d v="2021-06-27T00:00:00"/>
    <d v="2021-05-26T00:00:00"/>
    <n v="60"/>
    <d v="2021-08-27T00:00:00"/>
    <d v="2021-06-27T00:00:00"/>
    <n v="0"/>
    <d v="1899-12-30T00:00:00"/>
    <d v="1899-12-30T00:00:00"/>
    <n v="0"/>
    <d v="1899-12-30T00:00:00"/>
    <d v="1899-12-30T00:00:00"/>
    <n v="135"/>
    <m/>
  </r>
  <r>
    <s v="Secop II"/>
    <n v="177"/>
    <x v="2"/>
    <s v="20216231410000035E"/>
    <s v="evento 119500"/>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29"/>
    <s v="abril"/>
    <d v="2021-04-13T00:00:00"/>
    <s v="Orden de Compra "/>
    <s v="Nivel Nacional "/>
    <s v="Bogotá D.C."/>
    <s v="LOGISTICA Y GESTION DE NEGOCIOS SAS"/>
    <n v="900582854"/>
    <n v="4"/>
    <n v="67621"/>
    <d v="2021-04-13T00:00:00"/>
    <n v="58948600"/>
    <n v="0"/>
    <n v="0"/>
    <n v="0"/>
    <n v="58948600"/>
    <s v="N/A"/>
    <d v="1899-12-30T00:00:00"/>
    <s v="N/A"/>
    <d v="2021-04-13T00:00:00"/>
    <d v="2021-05-13T00:00:00"/>
    <n v="30"/>
    <s v="BASTIDAS UBATE CLAUDIA MILENA"/>
    <n v="53907500"/>
    <n v="0"/>
    <d v="1899-12-30T00:00:00"/>
    <n v="0"/>
    <d v="1899-12-30T00:00:00"/>
    <n v="0"/>
    <d v="1899-12-30T00:00:00"/>
    <n v="0"/>
    <d v="1899-12-30T00:00:00"/>
    <n v="0"/>
    <d v="1899-12-30T00:00:00"/>
    <n v="0"/>
    <d v="1899-12-30T00:00:00"/>
    <n v="58948600"/>
    <n v="0"/>
    <d v="1899-12-30T00:00:00"/>
    <d v="1899-12-30T00:00:00"/>
    <n v="0"/>
    <d v="1899-12-30T00:00:00"/>
    <d v="1899-12-30T00:00:00"/>
    <n v="0"/>
    <d v="1899-12-30T00:00:00"/>
    <d v="1899-12-30T00:00:00"/>
    <n v="0"/>
    <d v="1899-12-30T00:00:00"/>
    <d v="1899-12-30T00:00:00"/>
    <n v="30"/>
    <m/>
  </r>
  <r>
    <s v="Secop II"/>
    <n v="177"/>
    <x v="2"/>
    <s v="20216231410000031E"/>
    <s v="evento 119591"/>
    <x v="5"/>
    <x v="59"/>
    <x v="2"/>
    <s v="Acuerdo Marco de Precios "/>
    <x v="4"/>
    <s v="CONTRATAR LA ADQUISICIÓN DE ELEMENTOS DE PROTECCIÓN PERSONAL E INDIVIDUAL PARA LOS FUNCIONARIOS DE LA ENTIDAD."/>
    <n v="46181503"/>
    <s v="Equipos y suministros de Defensa, Orden Público, Protección, Vigilancia y Seguridad"/>
    <n v="474000000"/>
    <n v="25521"/>
    <s v="A-02-02-01-002-007            A-02-02-01-003-006"/>
    <x v="0"/>
    <s v="En ejecución"/>
    <s v="OC 67235"/>
    <s v="abril"/>
    <d v="2021-04-13T00:00:00"/>
    <s v="Orden de Compra "/>
    <s v="Nivel Nacional "/>
    <s v="Bogotá D.C."/>
    <s v="AESTHETICS &amp; MEDICAL SOLUTIONS S.A.S"/>
    <n v="900567130"/>
    <n v="8"/>
    <n v="67521"/>
    <d v="2021-04-13T00:00:00"/>
    <n v="54000000"/>
    <n v="0"/>
    <n v="0"/>
    <n v="0"/>
    <n v="54000000"/>
    <s v="N/A"/>
    <d v="1899-12-30T00:00:00"/>
    <s v="N/A"/>
    <d v="2021-04-13T00:00:00"/>
    <d v="2021-05-13T00:00:00"/>
    <n v="30"/>
    <s v="BASTIDAS UBATE CLAUDIA MILENA"/>
    <n v="53907500"/>
    <n v="0"/>
    <d v="1899-12-30T00:00:00"/>
    <n v="0"/>
    <d v="1899-12-30T00:00:00"/>
    <n v="0"/>
    <d v="1899-12-30T00:00:00"/>
    <n v="0"/>
    <d v="1899-12-30T00:00:00"/>
    <n v="0"/>
    <d v="1899-12-30T00:00:00"/>
    <n v="0"/>
    <d v="1899-12-30T00:00:00"/>
    <n v="54000000"/>
    <n v="0"/>
    <d v="1899-12-30T00:00:00"/>
    <d v="1899-12-30T00:00:00"/>
    <n v="0"/>
    <d v="1899-12-30T00:00:00"/>
    <d v="1899-12-30T00:00:00"/>
    <n v="0"/>
    <d v="1899-12-30T00:00:00"/>
    <d v="1899-12-30T00:00:00"/>
    <n v="0"/>
    <d v="1899-12-30T00:00:00"/>
    <d v="1899-12-30T00:00:00"/>
    <n v="30"/>
    <m/>
  </r>
  <r>
    <s v="Secop II"/>
    <n v="226"/>
    <x v="4"/>
    <s v="20216231405000085E"/>
    <s v="PCD-063-2021"/>
    <x v="5"/>
    <x v="60"/>
    <x v="1"/>
    <s v="Prestación de Servicios Profesionales "/>
    <x v="3"/>
    <s v="Prestar los servicios profesionales para apoyar la gestión de la oficina de tecnología de la información de Migración Colombia."/>
    <s v="811122 811115"/>
    <s v="Mantenimiento y soporte de software"/>
    <n v="85803120"/>
    <n v="29021"/>
    <s v="C-1199-1002-10-0-1199001-02"/>
    <x v="0"/>
    <s v="En ejecución"/>
    <s v="CO-061-2021"/>
    <s v="abril"/>
    <d v="2021-04-22T00:00:00"/>
    <s v="Prestación de Servicios Profesionales"/>
    <s v="Nivel Central"/>
    <s v="Bogotá D.C."/>
    <s v="ANGELA MARIA CORREA GARCIA"/>
    <n v="39571103"/>
    <s v="N/A"/>
    <n v="72121"/>
    <d v="2021-04-22T00:00:00"/>
    <n v="85803120"/>
    <n v="0"/>
    <n v="0"/>
    <n v="0"/>
    <n v="85803120"/>
    <s v="N/A"/>
    <d v="1899-12-30T00:00:00"/>
    <s v="N/A"/>
    <d v="2021-04-22T00:00:00"/>
    <d v="2021-12-31T00:00:00"/>
    <n v="253"/>
    <s v="MARIO JOSE OTERO DIAZ"/>
    <n v="79149505"/>
    <n v="0"/>
    <d v="1899-12-30T00:00:00"/>
    <n v="0"/>
    <d v="1899-12-30T00:00:00"/>
    <n v="0"/>
    <d v="1899-12-30T00:00:00"/>
    <n v="0"/>
    <d v="1899-12-30T00:00:00"/>
    <n v="0"/>
    <d v="1899-12-30T00:00:00"/>
    <n v="0"/>
    <d v="1899-12-30T00:00:00"/>
    <n v="85803120"/>
    <n v="0"/>
    <d v="1899-12-30T00:00:00"/>
    <d v="1899-12-30T00:00:00"/>
    <n v="0"/>
    <d v="1899-12-30T00:00:00"/>
    <d v="1899-12-30T00:00:00"/>
    <n v="0"/>
    <d v="1899-12-30T00:00:00"/>
    <d v="1899-12-30T00:00:00"/>
    <n v="0"/>
    <d v="1899-12-30T00:00:00"/>
    <d v="1899-12-30T00:00:00"/>
    <n v="253"/>
    <m/>
  </r>
  <r>
    <s v="Secop II"/>
    <n v="62"/>
    <x v="4"/>
    <s v="20216231401000005E"/>
    <s v="PCD-064-2021"/>
    <x v="5"/>
    <x v="61"/>
    <x v="1"/>
    <s v="Arrendamiento"/>
    <x v="0"/>
    <s v="CONTRATAR EL ARRENDAMIENTO DE UN INMUEBLE EN EL MUNICIPIO DE PUERTO SANTANDER (NORTE DE SANTANDER), UBICADO EN EL LOTE DE VIVIENDA CRA.4 #4-87 BARRIO CENTRO. SEDE DEL PUESTO DE CONTROL MIGRATORIO EN EL MUNCIPIO DE PUERTO SANTANDER"/>
    <n v="80131502"/>
    <s v="Arrendamie nto de instalacione s comerciales o industriales"/>
    <n v="11707302"/>
    <n v="28721"/>
    <s v="A-02-02-02-007-002"/>
    <x v="0"/>
    <s v="En ejecución"/>
    <s v="CO-066-2021"/>
    <s v="abril"/>
    <d v="2021-04-30T00:00:00"/>
    <s v="Arrendamiento"/>
    <s v="Regional Oriente"/>
    <s v="Puerto Santander "/>
    <s v="MARANYELY VEGA MENDOZA"/>
    <n v="37160055"/>
    <m/>
    <n v="75721"/>
    <d v="2021-04-30T00:00:00"/>
    <n v="11707302"/>
    <n v="0"/>
    <n v="0"/>
    <n v="0"/>
    <n v="11707302"/>
    <s v="N/A"/>
    <d v="1899-12-30T00:00:00"/>
    <s v="N/A"/>
    <d v="2021-06-01T00:00:00"/>
    <d v="2021-12-31T00:00:00"/>
    <n v="213"/>
    <s v="SERGIO ANDRES BLANCO SUAREZ"/>
    <n v="88264550"/>
    <n v="0"/>
    <d v="1899-12-30T00:00:00"/>
    <n v="0"/>
    <d v="1899-12-30T00:00:00"/>
    <n v="0"/>
    <d v="1899-12-30T00:00:00"/>
    <n v="0"/>
    <d v="1899-12-30T00:00:00"/>
    <n v="0"/>
    <d v="1899-12-30T00:00:00"/>
    <n v="0"/>
    <d v="1899-12-30T00:00:00"/>
    <n v="11707302"/>
    <n v="0"/>
    <d v="1899-12-30T00:00:00"/>
    <d v="1899-12-30T00:00:00"/>
    <n v="0"/>
    <d v="1899-12-30T00:00:00"/>
    <d v="1899-12-30T00:00:00"/>
    <n v="0"/>
    <d v="1899-12-30T00:00:00"/>
    <d v="1899-12-30T00:00:00"/>
    <n v="0"/>
    <d v="1899-12-30T00:00:00"/>
    <d v="1899-12-30T00:00:00"/>
    <n v="213"/>
    <m/>
  </r>
  <r>
    <s v="Secop II"/>
    <n v="61"/>
    <x v="4"/>
    <s v="20216231401000004E"/>
    <s v="PCD-066-2021"/>
    <x v="5"/>
    <x v="61"/>
    <x v="1"/>
    <s v="Arrendamiento"/>
    <x v="0"/>
    <s v="CONTRATAR EL ARRIENDO DEL PARQUEADERO - YOPAL"/>
    <n v="80131502"/>
    <s v="Arrendamiento de Instalaciones comerciales o industriales"/>
    <n v="3701490"/>
    <n v="26921"/>
    <s v="A-02-02-02-007-002 "/>
    <x v="0"/>
    <s v="En ejecución"/>
    <s v="CO-077-2021"/>
    <s v="mayo"/>
    <d v="2021-05-18T00:00:00"/>
    <s v="Arrendamiento"/>
    <s v="Regional Orinoquia"/>
    <s v="Yopal"/>
    <s v="LUZ MIRIAM GARZON RIOS"/>
    <n v="47438281"/>
    <s v="N/A"/>
    <n v="84721"/>
    <d v="2021-05-19T00:00:00"/>
    <n v="3701490"/>
    <n v="0"/>
    <n v="0"/>
    <n v="0"/>
    <n v="3701490"/>
    <s v="N/A"/>
    <d v="1899-12-30T00:00:00"/>
    <s v="N/A"/>
    <d v="2021-06-01T00:00:00"/>
    <d v="2021-12-31T00:00:00"/>
    <n v="213"/>
    <s v="RAFAEL RICARDO ZUÑIGA"/>
    <n v="80037461"/>
    <n v="0"/>
    <d v="1899-12-30T00:00:00"/>
    <n v="0"/>
    <d v="1899-12-30T00:00:00"/>
    <n v="0"/>
    <d v="1899-12-30T00:00:00"/>
    <n v="0"/>
    <d v="1899-12-30T00:00:00"/>
    <n v="0"/>
    <d v="1899-12-30T00:00:00"/>
    <n v="0"/>
    <d v="1899-12-30T00:00:00"/>
    <n v="3701490"/>
    <n v="0"/>
    <d v="1899-12-30T00:00:00"/>
    <d v="1899-12-30T00:00:00"/>
    <n v="0"/>
    <d v="1899-12-30T00:00:00"/>
    <d v="1899-12-30T00:00:00"/>
    <n v="0"/>
    <d v="1899-12-30T00:00:00"/>
    <d v="1899-12-30T00:00:00"/>
    <n v="0"/>
    <d v="1899-12-30T00:00:00"/>
    <d v="1899-12-30T00:00:00"/>
    <n v="213"/>
    <m/>
  </r>
  <r>
    <s v="Secop II"/>
    <n v="59"/>
    <x v="4"/>
    <s v="20216231401000006E"/>
    <s v="PCD-065-2021"/>
    <x v="5"/>
    <x v="61"/>
    <x v="1"/>
    <s v="Arrendamiento"/>
    <x v="0"/>
    <s v="CONTRATAR EL ARRIENDO DEL PARQUEADERO - ARAUCA"/>
    <n v="80131502"/>
    <s v="Arrendamiento de Instalaciones comerciales o industriales"/>
    <n v="7136395"/>
    <n v="29521"/>
    <s v="A-02-02-02-007-002 "/>
    <x v="0"/>
    <s v="En ejecución"/>
    <s v="CO-080-2021"/>
    <s v="mayo"/>
    <d v="2021-05-25T00:00:00"/>
    <s v="Arrendamiento"/>
    <s v="Regional Orinoquia"/>
    <s v="Arauca"/>
    <s v="LEONOR RUIZ DE RIVEROS "/>
    <n v="20565764"/>
    <s v="N/A"/>
    <n v="88321"/>
    <d v="2021-05-26T00:00:00"/>
    <n v="7136395"/>
    <n v="0"/>
    <n v="0"/>
    <n v="0"/>
    <n v="7136395"/>
    <s v="N/A"/>
    <d v="1899-12-30T00:00:00"/>
    <s v="N/A"/>
    <d v="2021-06-01T00:00:00"/>
    <d v="2021-12-31T00:00:00"/>
    <n v="213"/>
    <s v="EDISSON GUTIERREZ FORERO"/>
    <n v="86069766"/>
    <n v="0"/>
    <d v="1899-12-30T00:00:00"/>
    <n v="0"/>
    <d v="1899-12-30T00:00:00"/>
    <n v="0"/>
    <d v="1899-12-30T00:00:00"/>
    <n v="0"/>
    <d v="1899-12-30T00:00:00"/>
    <n v="0"/>
    <d v="1899-12-30T00:00:00"/>
    <n v="0"/>
    <d v="1899-12-30T00:00:00"/>
    <n v="7136395"/>
    <n v="0"/>
    <d v="1899-12-30T00:00:00"/>
    <d v="1899-12-30T00:00:00"/>
    <n v="0"/>
    <d v="1899-12-30T00:00:00"/>
    <d v="1899-12-30T00:00:00"/>
    <n v="0"/>
    <d v="1899-12-30T00:00:00"/>
    <d v="1899-12-30T00:00:00"/>
    <n v="0"/>
    <d v="1899-12-30T00:00:00"/>
    <d v="1899-12-30T00:00:00"/>
    <n v="213"/>
    <m/>
  </r>
  <r>
    <s v="Secop II"/>
    <n v="144"/>
    <x v="0"/>
    <s v="20216231405000079E"/>
    <s v="PCD-071-2021"/>
    <x v="5"/>
    <x v="62"/>
    <x v="1"/>
    <s v="Prestación de Servicios Profesionales "/>
    <x v="4"/>
    <s v="CONTRATAR LOS SERVICIOS PROFESIONALES PARA LA CREACIÓN DE CONTENIDOS VIRTUALES PARA LA PLATAFORMA DE MIGRACIÓN COLOMBIA. "/>
    <s v="86101700 - 86111600"/>
    <s v="Educación de adultos"/>
    <n v="64980000"/>
    <n v="27321"/>
    <s v="C-1199-1002-9-0-1199005-02 "/>
    <x v="0"/>
    <s v="En ejecución"/>
    <s v="CO-078-2021"/>
    <s v="mayo"/>
    <d v="2021-05-19T00:00:00"/>
    <s v="Prestación de Servicios Profesionales"/>
    <s v="Nivel Central"/>
    <s v="Bogotá D.C."/>
    <s v="AMERICANA CORP S.A.S"/>
    <n v="830029017"/>
    <n v="2"/>
    <n v="84321"/>
    <d v="2021-05-19T00:00:00"/>
    <n v="64980000"/>
    <m/>
    <m/>
    <m/>
    <n v="64980000"/>
    <s v="No"/>
    <d v="1899-12-31T00:00:00"/>
    <s v="N/A"/>
    <d v="2021-05-20T00:00:00"/>
    <d v="2021-12-31T00:00:00"/>
    <n v="225"/>
    <s v="GRANADOS CRUZ CRISTHY LEIDI"/>
    <n v="21094954"/>
    <n v="0"/>
    <d v="1899-12-30T00:00:00"/>
    <n v="0"/>
    <d v="1899-12-30T00:00:00"/>
    <n v="0"/>
    <d v="1899-12-30T00:00:00"/>
    <n v="0"/>
    <d v="1899-12-30T00:00:00"/>
    <n v="0"/>
    <d v="1899-12-30T00:00:00"/>
    <n v="0"/>
    <d v="1899-12-30T00:00:00"/>
    <n v="64980000"/>
    <n v="0"/>
    <d v="1899-12-30T00:00:00"/>
    <d v="1899-12-30T00:00:00"/>
    <n v="0"/>
    <d v="1899-12-30T00:00:00"/>
    <d v="1899-12-30T00:00:00"/>
    <n v="0"/>
    <d v="1899-12-30T00:00:00"/>
    <d v="1899-12-30T00:00:00"/>
    <n v="0"/>
    <d v="1899-12-30T00:00:00"/>
    <d v="1899-12-30T00:00:00"/>
    <n v="225"/>
    <m/>
  </r>
  <r>
    <s v="Secop II"/>
    <n v="135"/>
    <x v="0"/>
    <s v="20216231403000017E"/>
    <s v="PCD-070-2021"/>
    <x v="5"/>
    <x v="63"/>
    <x v="1"/>
    <s v="Exclusividad"/>
    <x v="3"/>
    <s v="Actualización del licenciamiento del software INFOR-TURNO WEB, con soporte técnico. "/>
    <n v="81111820"/>
    <s v="Servicios de funcionalidad del sistema"/>
    <n v="27713496"/>
    <n v="29221"/>
    <s v="C-1199-1002-10-0-1199001-02 "/>
    <x v="0"/>
    <s v="En ejecución"/>
    <s v="CO-079-2021"/>
    <s v="mayo"/>
    <d v="2021-05-24T00:00:00"/>
    <s v="Compraventa"/>
    <s v="Nivel Central"/>
    <s v="Bogotá D.C."/>
    <s v="INFORMÁTICA &amp; TECNOLOGÍA STEFANINI S.A"/>
    <n v="800114672"/>
    <n v="1"/>
    <n v="86921"/>
    <d v="2021-05-24T00:00:00"/>
    <n v="27713496"/>
    <m/>
    <m/>
    <m/>
    <n v="27713496"/>
    <s v="Si "/>
    <d v="2021-05-31T00:00:00"/>
    <s v="45 CUMPLIM+ CALIDAD DL SERVICIO"/>
    <d v="2021-05-31T00:00:00"/>
    <d v="2021-06-30T00:00:00"/>
    <n v="30"/>
    <s v=" VELEZ GOMEZ JUAN CARLOS"/>
    <n v="79597516"/>
    <n v="0"/>
    <d v="1899-12-30T00:00:00"/>
    <n v="0"/>
    <d v="1899-12-30T00:00:00"/>
    <n v="0"/>
    <d v="1899-12-30T00:00:00"/>
    <n v="0"/>
    <d v="1899-12-30T00:00:00"/>
    <n v="0"/>
    <d v="1899-12-30T00:00:00"/>
    <n v="0"/>
    <d v="1899-12-30T00:00:00"/>
    <n v="27713496"/>
    <n v="0"/>
    <d v="1899-12-30T00:00:00"/>
    <d v="1899-12-30T00:00:00"/>
    <n v="0"/>
    <d v="1899-12-30T00:00:00"/>
    <d v="1899-12-30T00:00:00"/>
    <n v="0"/>
    <d v="1899-12-30T00:00:00"/>
    <d v="1899-12-30T00:00:00"/>
    <n v="0"/>
    <d v="1899-12-30T00:00:00"/>
    <d v="1899-12-30T00:00:00"/>
    <n v="30"/>
    <m/>
  </r>
  <r>
    <s v="Secop II"/>
    <n v="227"/>
    <x v="3"/>
    <s v="20216231407000021E"/>
    <s v="MC-028-2021"/>
    <x v="5"/>
    <x v="63"/>
    <x v="0"/>
    <s v="Mínima Cuantía"/>
    <x v="0"/>
    <s v="Contratar el suministro de combustible para el parque automotor y plantas eléctricas de la REGIONAL GUAJIRA – CFSM MAICAO"/>
    <n v="15101505"/>
    <s v="Combustible diés"/>
    <n v="14405926"/>
    <n v="20621"/>
    <s v="A-02-02-01-003-003"/>
    <x v="0"/>
    <s v="En ejecución"/>
    <s v="AO-022-2021"/>
    <s v="junio"/>
    <d v="2021-06-03T00:00:00"/>
    <s v="Aceptación de oferta"/>
    <s v="Regional Guajira"/>
    <s v="N/A"/>
    <s v="SIERRA_x000a_PEREZ E HIJOS LTDA"/>
    <n v="900162559"/>
    <n v="4"/>
    <n v="91621"/>
    <d v="2021-06-03T00:00:00"/>
    <n v="14405926"/>
    <n v="0"/>
    <m/>
    <m/>
    <n v="14405926"/>
    <s v="No"/>
    <d v="1899-12-30T00:00:00"/>
    <s v="N/A"/>
    <d v="2021-06-03T00:00:00"/>
    <d v="2020-12-31T00:00:00"/>
    <n v="154"/>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54"/>
    <m/>
  </r>
  <r>
    <s v="Secop II"/>
    <n v="230"/>
    <x v="4"/>
    <s v="20216231406000003E"/>
    <s v="PCD-072-2021"/>
    <x v="5"/>
    <x v="63"/>
    <x v="1"/>
    <s v="Interadministrativo"/>
    <x v="0"/>
    <s v="CONTRATAR LA PRESTACIÓN DE SERVICIO DE ENCOMIENDA Y PAQUETERÍA, MÁS KILO ADICIONAL, PARA EL TRASLADO DE BIENES DE MIGRACIÓN COLOMBIA A NIVEL NACIONAL."/>
    <n v="80131502"/>
    <s v="Arrendamiento de Instalaciones comerciales o industriales"/>
    <n v="60000000"/>
    <n v="26821"/>
    <s v="A-02-02-02-006-005"/>
    <x v="0"/>
    <s v="En ejecución"/>
    <s v="CO-073-2021"/>
    <s v="ABRIL "/>
    <d v="2021-04-12T00:00:00"/>
    <s v="Interadministrativo"/>
    <s v="Nivel Central"/>
    <s v="Bogotá D.C."/>
    <s v="SERVICIOS POSTALES NACIONALES S.A."/>
    <n v="900062917"/>
    <n v="9"/>
    <n v="82021"/>
    <d v="2021-05-12T00:00:00"/>
    <n v="60000000"/>
    <n v="0"/>
    <n v="0"/>
    <n v="0"/>
    <n v="60000000"/>
    <s v="N/A"/>
    <d v="1899-12-30T00:00:00"/>
    <s v="N/A"/>
    <d v="2021-05-12T00:00:00"/>
    <d v="2021-12-31T00:00:00"/>
    <n v="233"/>
    <s v="LUZ ELENA MORALES ALFONSO "/>
    <n v="40029680"/>
    <n v="30000000"/>
    <d v="2021-10-06T00:00:00"/>
    <n v="0"/>
    <d v="1899-12-30T00:00:00"/>
    <n v="0"/>
    <d v="1899-12-30T00:00:00"/>
    <n v="0"/>
    <d v="1899-12-30T00:00:00"/>
    <n v="0"/>
    <d v="1899-12-30T00:00:00"/>
    <n v="0"/>
    <d v="1899-12-30T00:00:00"/>
    <n v="90000000"/>
    <n v="0"/>
    <d v="1899-12-30T00:00:00"/>
    <d v="1899-12-30T00:00:00"/>
    <n v="0"/>
    <d v="1899-12-30T00:00:00"/>
    <d v="1899-12-30T00:00:00"/>
    <n v="0"/>
    <d v="1899-12-30T00:00:00"/>
    <d v="1899-12-30T00:00:00"/>
    <n v="0"/>
    <d v="1899-12-30T00:00:00"/>
    <d v="1899-12-30T00:00:00"/>
    <n v="233"/>
    <m/>
  </r>
  <r>
    <s v="Secop II"/>
    <n v="60"/>
    <x v="4"/>
    <s v="20216231401000003E"/>
    <s v="PCD-068-2021"/>
    <x v="5"/>
    <x v="63"/>
    <x v="1"/>
    <s v="Arrendamiento"/>
    <x v="0"/>
    <s v="Contratar el arrendamiento de ocho (08) cupos de parqueadero del establecimiento de comercio PARQUEADERO AGA, el cual se encuentra ubicado en la calle 22 No 10-45 de la ciudad de Pereira Risaralda, para el parque automotor asignado a la sede de la Regional Eje Cafetero."/>
    <n v="80131502"/>
    <s v="Arrendamiento de Instalaciones comerciales o industriales"/>
    <n v="9611829"/>
    <n v="28221"/>
    <s v="A-02-02-02-007-002 "/>
    <x v="0"/>
    <s v="En ejecución"/>
    <s v="CO-084-2021"/>
    <s v="mayo"/>
    <d v="2021-05-28T00:00:00"/>
    <s v="Arrendamiento"/>
    <s v="Regional Eje Cafetero"/>
    <s v="Pereira"/>
    <s v="JUAN CARLOS GIRALDO RESTREPO"/>
    <n v="10105215"/>
    <s v="N/A"/>
    <n v="90021"/>
    <d v="2021-05-31T00:00:00"/>
    <n v="9611829"/>
    <n v="0"/>
    <n v="0"/>
    <n v="0"/>
    <n v="9611829"/>
    <s v="N/A"/>
    <d v="1899-12-30T00:00:00"/>
    <s v="N/A"/>
    <d v="2021-07-12T00:00:00"/>
    <d v="2021-12-31T00:00:00"/>
    <n v="172"/>
    <s v="ELISABETH USECHE MARIN"/>
    <n v="25166983"/>
    <n v="0"/>
    <d v="1899-12-30T00:00:00"/>
    <n v="0"/>
    <d v="1899-12-30T00:00:00"/>
    <n v="0"/>
    <d v="1899-12-30T00:00:00"/>
    <n v="0"/>
    <d v="1899-12-30T00:00:00"/>
    <n v="0"/>
    <d v="1899-12-30T00:00:00"/>
    <n v="0"/>
    <d v="1899-12-30T00:00:00"/>
    <n v="9611829"/>
    <n v="0"/>
    <d v="1899-12-30T00:00:00"/>
    <d v="1899-12-30T00:00:00"/>
    <n v="0"/>
    <d v="1899-12-30T00:00:00"/>
    <d v="1899-12-30T00:00:00"/>
    <n v="0"/>
    <d v="1899-12-30T00:00:00"/>
    <d v="1899-12-30T00:00:00"/>
    <n v="0"/>
    <d v="1899-12-30T00:00:00"/>
    <d v="1899-12-30T00:00:00"/>
    <n v="172"/>
    <m/>
  </r>
  <r>
    <s v="Secop II"/>
    <n v="19"/>
    <x v="2"/>
    <s v="20216231405000087E"/>
    <s v="PCD-069-2021"/>
    <x v="5"/>
    <x v="63"/>
    <x v="1"/>
    <s v="Exclusividad"/>
    <x v="0"/>
    <s v="Contratar el servicio de mantenimiento preventivo y correctivo incluido el suministro de repuestos para los vehículos marca NISSAN a nivel nacional."/>
    <n v="78181502"/>
    <s v="Servicios de mantenimiento y reparación de vehículos"/>
    <n v="35000000"/>
    <n v="31921"/>
    <s v="A-02-02-02-008-007 "/>
    <x v="0"/>
    <s v="En ejecución"/>
    <s v="CO 074 2021"/>
    <s v="mayo"/>
    <d v="2021-05-14T00:00:00"/>
    <s v="Prestación de Servicios"/>
    <s v="Nivel Nacional "/>
    <s v="N/A"/>
    <s v="TALLERES AUTORIZADOS S.A.,"/>
    <n v="860519235"/>
    <n v="3"/>
    <n v="83121"/>
    <d v="2021-05-14T00:00:00"/>
    <n v="35000000"/>
    <n v="0"/>
    <n v="0"/>
    <n v="0"/>
    <n v="35000000"/>
    <s v="Si "/>
    <d v="2021-05-19T00:00:00"/>
    <s v="41 CUMPLIM+ PAGO D SALARIOS_PRESTAC SOC LEGALES"/>
    <d v="2021-05-21T00:00:00"/>
    <d v="2021-12-31T00:00:00"/>
    <n v="224"/>
    <s v="ERIKA SOFÍA ASPRILLA CAICEDO "/>
    <n v="1030675659"/>
    <n v="0"/>
    <d v="1899-12-30T00:00:00"/>
    <n v="0"/>
    <d v="1899-12-30T00:00:00"/>
    <n v="0"/>
    <d v="1899-12-30T00:00:00"/>
    <n v="0"/>
    <d v="1899-12-30T00:00:00"/>
    <n v="0"/>
    <d v="1899-12-30T00:00:00"/>
    <n v="0"/>
    <d v="1899-12-30T00:00:00"/>
    <n v="35000000"/>
    <n v="0"/>
    <d v="1899-12-30T00:00:00"/>
    <d v="1899-12-30T00:00:00"/>
    <n v="0"/>
    <d v="1899-12-30T00:00:00"/>
    <d v="1899-12-30T00:00:00"/>
    <n v="0"/>
    <d v="1899-12-30T00:00:00"/>
    <d v="1899-12-30T00:00:00"/>
    <n v="0"/>
    <d v="1899-12-30T00:00:00"/>
    <d v="1899-12-30T00:00:00"/>
    <n v="224"/>
    <m/>
  </r>
  <r>
    <s v="Secop II"/>
    <n v="118"/>
    <x v="2"/>
    <s v="20216231405000089E"/>
    <s v="PCD-067-2021"/>
    <x v="5"/>
    <x v="63"/>
    <x v="1"/>
    <s v="Exclusividad"/>
    <x v="6"/>
    <s v="CONTRATAR EL LICENCIAMIENTO DE LA SUITE DEL SISTEMA DE GESTIÓN POR EL TÉRMINO DE 12 MESES DE ACUERDO CON LAS ESPECIFICACIONES TÉCNICAS DESCRITAS EN LOS ESTUDIOS PREVIOS."/>
    <n v="43232305"/>
    <s v="Software de consulta y gestión de datos"/>
    <n v="23148000"/>
    <n v="32121"/>
    <s v="C-1199-1002-10-0-1199001-02 "/>
    <x v="0"/>
    <s v="En ejecución"/>
    <s v="CO 072 2021"/>
    <s v="mayo"/>
    <d v="2021-05-12T00:00:00"/>
    <s v="Compraventa"/>
    <s v="Nivel Central"/>
    <s v="Bogotá D.C."/>
    <s v="ITS SOLUCIONES ESTRATEGICAS SAS"/>
    <n v="830085746"/>
    <n v="1"/>
    <n v="81921"/>
    <d v="2021-05-12T00:00:00"/>
    <n v="23148000"/>
    <n v="0"/>
    <n v="0"/>
    <n v="0"/>
    <n v="23148000"/>
    <s v="No"/>
    <d v="1899-12-30T00:00:00"/>
    <s v="N/A"/>
    <d v="2021-05-28T00:00:00"/>
    <d v="2021-08-28T00:00:00"/>
    <n v="92"/>
    <s v="RONALD OSWALDO DUARTE RODRIGUEZ"/>
    <n v="1032434072"/>
    <n v="0"/>
    <d v="1899-12-30T00:00:00"/>
    <n v="0"/>
    <d v="1899-12-30T00:00:00"/>
    <n v="0"/>
    <d v="1899-12-30T00:00:00"/>
    <n v="0"/>
    <d v="1899-12-30T00:00:00"/>
    <n v="0"/>
    <d v="1899-12-30T00:00:00"/>
    <n v="0"/>
    <d v="1899-12-30T00:00:00"/>
    <n v="23148000"/>
    <n v="0"/>
    <d v="1899-12-30T00:00:00"/>
    <d v="1899-12-30T00:00:00"/>
    <n v="0"/>
    <d v="1899-12-30T00:00:00"/>
    <d v="1899-12-30T00:00:00"/>
    <n v="0"/>
    <d v="1899-12-30T00:00:00"/>
    <d v="1899-12-30T00:00:00"/>
    <n v="0"/>
    <d v="1899-12-30T00:00:00"/>
    <d v="1899-12-30T00:00:00"/>
    <n v="92"/>
    <m/>
  </r>
  <r>
    <s v="Secop II"/>
    <n v="136"/>
    <x v="2"/>
    <s v="20216231405000088E"/>
    <s v="MC-027-2021"/>
    <x v="5"/>
    <x v="63"/>
    <x v="0"/>
    <s v="Mínima Cuantía"/>
    <x v="3"/>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39689517"/>
    <n v="31221"/>
    <s v="C-1199-1002-10-0-1199001-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2"/>
    <x v="3"/>
    <s v="20216231407000023E"/>
    <s v="MC-031-2021"/>
    <x v="5"/>
    <x v="64"/>
    <x v="0"/>
    <s v="Mínima Cuantía"/>
    <x v="0"/>
    <s v="DESIGNACION COMITE ESTRUCTURADOR SERVICIO DE MANTENIMIENTO PREVENTIVO Y CORRECTIVO INCLUIDO REPUESTOS PARA EL PARQUE AUTOMOTOR DE LA REGIONAL GUAJIRA"/>
    <n v="78180200"/>
    <s v="Servicios de mantenimiento o reparaciones de transportes"/>
    <n v="39500000"/>
    <n v="28121"/>
    <s v="A-02-02-02-008-007"/>
    <x v="0"/>
    <s v="En ejecución"/>
    <s v="AO-023-2021"/>
    <s v="junio"/>
    <d v="2021-06-04T00:00:00"/>
    <s v="Aceptación de oferta"/>
    <s v="Regional Guajira"/>
    <s v="N/A"/>
    <s v="ARIZA BERMUDEZ_x000a_PEDRO MANUEL"/>
    <n v="84079101"/>
    <s v="N/A"/>
    <n v="92421"/>
    <d v="2021-06-04T00:00:00"/>
    <n v="39500000"/>
    <n v="0"/>
    <m/>
    <m/>
    <n v="39500000"/>
    <s v="No"/>
    <d v="1899-12-30T00:00:00"/>
    <s v="N/A"/>
    <d v="2021-06-04T00:00:00"/>
    <d v="2021-12-31T00:00:00"/>
    <n v="210"/>
    <s v="PONCE CALVO LEONIDAS ALBERTO"/>
    <n v="12724487"/>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210"/>
    <m/>
  </r>
  <r>
    <s v="Secop II"/>
    <n v="26"/>
    <x v="0"/>
    <s v="20216231407000020E"/>
    <s v="MC-029-2021"/>
    <x v="5"/>
    <x v="65"/>
    <x v="0"/>
    <s v="Mínima Cuantía"/>
    <x v="0"/>
    <s v="MANTENIMIENTO PREVENTIVO Y CORRECTIVO DE PÁNELES FOTOVOLTAÍCOS"/>
    <n v="32111701"/>
    <s v="Células fotovoltaicas"/>
    <n v="2000000"/>
    <n v="31621"/>
    <s v="A-02-02-02-008-007 "/>
    <x v="0"/>
    <s v="En ejecución"/>
    <s v="AO-020-2021"/>
    <s v="mayo"/>
    <d v="2021-05-19T00:00:00"/>
    <s v="Aceptación de oferta"/>
    <s v="Regional Amazonas"/>
    <s v="Leticia"/>
    <s v="SERVICIOS DE INGENIERIA ELECTRONICA Y TELECOMUNICACIONES S.A.S. - SELTEL S.A.S"/>
    <n v="900851890"/>
    <n v="4"/>
    <n v="84621"/>
    <d v="2021-05-19T00:00:00"/>
    <n v="1970000"/>
    <m/>
    <m/>
    <m/>
    <n v="1970000"/>
    <s v="No"/>
    <d v="1899-12-31T00:00:00"/>
    <s v="N/A"/>
    <d v="2021-05-28T00:00:00"/>
    <d v="2021-06-27T00:00:00"/>
    <n v="30"/>
    <s v="CAMARGO GUZMAN DIANA VICENTA"/>
    <n v="41057375"/>
    <n v="0"/>
    <d v="1899-12-30T00:00:00"/>
    <n v="0"/>
    <d v="1899-12-30T00:00:00"/>
    <n v="0"/>
    <d v="1899-12-30T00:00:00"/>
    <n v="0"/>
    <d v="1899-12-30T00:00:00"/>
    <n v="0"/>
    <d v="1899-12-30T00:00:00"/>
    <n v="0"/>
    <d v="1899-12-30T00:00:00"/>
    <n v="1970000"/>
    <n v="0"/>
    <d v="1899-12-30T00:00:00"/>
    <d v="1899-12-30T00:00:00"/>
    <n v="0"/>
    <d v="1899-12-30T00:00:00"/>
    <d v="1899-12-30T00:00:00"/>
    <n v="0"/>
    <d v="1899-12-30T00:00:00"/>
    <d v="1899-12-30T00:00:00"/>
    <n v="0"/>
    <d v="1899-12-30T00:00:00"/>
    <d v="1899-12-30T00:00:00"/>
    <n v="30"/>
    <m/>
  </r>
  <r>
    <s v="Secop II"/>
    <n v="203"/>
    <x v="3"/>
    <s v="20216231407000022E"/>
    <s v="MC-032-2021"/>
    <x v="5"/>
    <x v="65"/>
    <x v="0"/>
    <s v="Mínima Cuantía"/>
    <x v="1"/>
    <s v="CONTRATAR LA PRESTACIóN DEL SERVICIO DE MANTENIMIENTO DE EQUIPOS, ELEMENTOS DE SONIDO, FOTOGRAFíA Y VIDEO DE ACUERDO A LAS CONDICIONES TéCNICAS SOLICITADAS."/>
    <n v="72154066"/>
    <s v="Mantenimiento general de equipos de oficina"/>
    <n v="9000000"/>
    <n v="31721"/>
    <s v="A-02-02-02-008-007"/>
    <x v="0"/>
    <s v="En ejecución"/>
    <s v="AO-026-2021"/>
    <s v="junio"/>
    <d v="2021-06-18T00:00:00"/>
    <s v="Aceptación de oferta"/>
    <s v="Nivel Central"/>
    <s v="N/A"/>
    <s v="HELP SOLUCIONES INFORMATICAS HSI SAS"/>
    <n v="900686378"/>
    <n v="7"/>
    <n v="102021"/>
    <d v="2021-06-22T00:00:00"/>
    <n v="9000000"/>
    <n v="0"/>
    <m/>
    <m/>
    <n v="9000000"/>
    <s v="No"/>
    <d v="1899-12-30T00:00:00"/>
    <s v="N/A"/>
    <d v="2021-06-22T00:00:00"/>
    <d v="2021-12-31T00:00:00"/>
    <n v="192"/>
    <s v="ANGELA YIRA JIMÉNEZ CASALLAS"/>
    <n v="52409905"/>
    <n v="0"/>
    <d v="1899-12-30T00:00:00"/>
    <m/>
    <d v="1899-12-30T00:00:00"/>
    <m/>
    <d v="1899-12-30T00:00:00"/>
    <m/>
    <d v="1899-12-30T00:00:00"/>
    <m/>
    <d v="1899-12-30T00:00:00"/>
    <m/>
    <d v="1899-12-30T00:00:00"/>
    <m/>
    <n v="0"/>
    <d v="1899-12-30T00:00:00"/>
    <d v="1899-12-30T00:00:00"/>
    <n v="0"/>
    <d v="1899-12-30T00:00:00"/>
    <d v="1899-12-30T00:00:00"/>
    <n v="0"/>
    <d v="1899-12-30T00:00:00"/>
    <d v="1899-12-30T00:00:00"/>
    <n v="0"/>
    <d v="1899-12-30T00:00:00"/>
    <d v="1899-12-30T00:00:00"/>
    <n v="192"/>
    <m/>
  </r>
  <r>
    <s v="Secop II"/>
    <n v="20"/>
    <x v="0"/>
    <s v="20216231403000016E"/>
    <s v="MC-030-2021"/>
    <x v="5"/>
    <x v="66"/>
    <x v="0"/>
    <s v="Mínima Cuantía"/>
    <x v="0"/>
    <s v="Contratar el suministro de llantas a nivel nacional para el parque automotor de la Unidad Administrativa Especial Migración Colombia."/>
    <n v="25172504"/>
    <s v="Llantas para automóviles o camionetas"/>
    <n v="35000000"/>
    <n v="32221"/>
    <s v="A-02-02-01-003-006 "/>
    <x v="0"/>
    <s v="En ejecución"/>
    <s v="AO-024-2021"/>
    <s v="junio"/>
    <d v="2021-06-08T00:00:00"/>
    <s v="Aceptación de oferta"/>
    <s v="Nivel Nacional "/>
    <s v="Bogotá D.C."/>
    <s v="MORARCI GROUP S.A.S."/>
    <n v="900110012"/>
    <n v="5"/>
    <n v="93221"/>
    <d v="2021-06-08T00:00:00"/>
    <n v="35000000"/>
    <m/>
    <m/>
    <m/>
    <n v="35000000"/>
    <s v="No"/>
    <d v="1899-12-31T00:00:00"/>
    <s v="N/A"/>
    <d v="2021-06-16T00:00:00"/>
    <d v="2021-12-31T00:00:00"/>
    <n v="198"/>
    <s v="ASPRILLA CAICEDO ERIKA SOFIA"/>
    <n v="1030675659"/>
    <n v="0"/>
    <d v="1899-12-30T00:00:00"/>
    <m/>
    <d v="1899-12-30T00:00:00"/>
    <m/>
    <d v="1899-12-30T00:00:00"/>
    <m/>
    <d v="1899-12-30T00:00:00"/>
    <m/>
    <d v="1899-12-30T00:00:00"/>
    <m/>
    <d v="1899-12-30T00:00:00"/>
    <n v="35000000"/>
    <m/>
    <d v="1899-12-30T00:00:00"/>
    <d v="1899-12-30T00:00:00"/>
    <n v="0"/>
    <d v="1899-12-30T00:00:00"/>
    <d v="1899-12-30T00:00:00"/>
    <n v="0"/>
    <d v="1899-12-30T00:00:00"/>
    <d v="1899-12-30T00:00:00"/>
    <n v="0"/>
    <d v="1899-12-30T00:00:00"/>
    <d v="1899-12-30T00:00:00"/>
    <n v="198"/>
    <m/>
  </r>
  <r>
    <s v="Secop II"/>
    <n v="229"/>
    <x v="3"/>
    <s v="20216231405000093E"/>
    <s v="PCD-073-2021"/>
    <x v="5"/>
    <x v="66"/>
    <x v="1"/>
    <s v="Exclusividad"/>
    <x v="3"/>
    <s v="CONTRATAR EL SERVICIO DE MANTENIMIENTO PREVENTIVO Y CORRECTIVO EN LA MODALIDAD DE UNA BOLSA DE HORAS Y DE UNA BOLSA DE REPUESTOS PARA LOS SERVIDORES DE TELEFONÍA MARCA ALCATEL Y AASTRA, DE CONFORMIDAD CON LAS ESPECIFICACIONES TÉCNICAS DE LA UNIDAD ADMINISTRATIVA ESPECIAL MIGRACIÓN COLOMBIA."/>
    <n v="81161700"/>
    <s v="Servicios de telecomunicaciones"/>
    <n v="15708000"/>
    <n v="32621"/>
    <s v="C-1199-1002-10-0-1199001-02"/>
    <x v="0"/>
    <s v="En ejecución"/>
    <s v="C0-085-2021"/>
    <s v="junio"/>
    <d v="2021-06-01T00:00:00"/>
    <s v="Prestación de Servicios"/>
    <s v="Nivel Nacional "/>
    <s v="Bogotá D.C."/>
    <s v="M@ICROTEL S.A.S"/>
    <n v="860353110"/>
    <n v="7"/>
    <n v="90421"/>
    <d v="2021-06-01T00:00:00"/>
    <n v="15708000"/>
    <n v="0"/>
    <n v="0"/>
    <n v="0"/>
    <n v="15708000"/>
    <s v="Si "/>
    <d v="2021-06-01T00:00:00"/>
    <s v="61 ESTABIL_CALIDAD D OBRA+ PAGO D SALARIOS_PRESTAC SOC LEGALES"/>
    <d v="2021-06-01T00:00:00"/>
    <d v="2021-10-01T00:00:00"/>
    <n v="122"/>
    <s v="CASTIBLANCO GONZALEZ EDGAR_x000a_ALBERTO"/>
    <n v="19477329"/>
    <n v="0"/>
    <d v="1899-12-30T00:00:00"/>
    <n v="0"/>
    <d v="1899-12-30T00:00:00"/>
    <n v="0"/>
    <d v="1899-12-30T00:00:00"/>
    <n v="0"/>
    <d v="1899-12-30T00:00:00"/>
    <m/>
    <d v="1899-12-30T00:00:00"/>
    <m/>
    <d v="1899-12-30T00:00:00"/>
    <m/>
    <n v="0"/>
    <d v="1899-12-30T00:00:00"/>
    <d v="1899-12-30T00:00:00"/>
    <n v="0"/>
    <d v="1899-12-30T00:00:00"/>
    <d v="1899-12-30T00:00:00"/>
    <n v="0"/>
    <d v="1899-12-30T00:00:00"/>
    <d v="1899-12-30T00:00:00"/>
    <n v="0"/>
    <d v="1899-12-30T00:00:00"/>
    <d v="1899-12-30T00:00:00"/>
    <n v="122"/>
    <m/>
  </r>
  <r>
    <s v="Secop II"/>
    <n v="139"/>
    <x v="3"/>
    <s v="20216231403000019E"/>
    <s v="SAMC-004-2021"/>
    <x v="5"/>
    <x v="66"/>
    <x v="2"/>
    <s v="Menor Cuantía"/>
    <x v="4"/>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d v="2021-11-30T00:00:00"/>
    <n v="196"/>
    <s v="CLAUDIA MILENA BASTIDAS UBATE "/>
    <n v="53907500"/>
    <n v="0"/>
    <d v="1899-12-30T00:00:00"/>
    <n v="0"/>
    <d v="1899-12-30T00:00:00"/>
    <n v="0"/>
    <d v="1899-12-30T00:00:00"/>
    <n v="0"/>
    <d v="1899-12-30T00:00:00"/>
    <n v="0"/>
    <d v="1899-12-30T00:00:00"/>
    <n v="0"/>
    <d v="1899-12-30T00:00:00"/>
    <n v="690000000"/>
    <n v="17"/>
    <d v="2021-12-17T00:00:00"/>
    <d v="2021-09-27T00:00:00"/>
    <n v="0"/>
    <d v="1899-12-30T00:00:00"/>
    <d v="1899-12-30T00:00:00"/>
    <n v="0"/>
    <d v="1899-12-30T00:00:00"/>
    <d v="1899-12-30T00:00:00"/>
    <n v="0"/>
    <d v="1899-12-30T00:00:00"/>
    <d v="1899-12-30T00:00:00"/>
    <n v="213"/>
    <m/>
  </r>
  <r>
    <s v="Secop II"/>
    <n v="231"/>
    <x v="4"/>
    <s v="20216231405000094E"/>
    <s v="PCD-074-2021"/>
    <x v="5"/>
    <x v="67"/>
    <x v="1"/>
    <s v="Prestación de Servicios Profesionales "/>
    <x v="4"/>
    <s v="ADQUISICIÓN DE BIENES Y SERVICIOS - SERVICIOS DE FORMACIÓN PARA EL TRABAJO Y DESARROLLO HUMANO - CONSOLIDACIÓN DEL MODELO INTEGRAL DE CAPACITACIÓN POR COMPETENCIAS DE LOS FUNCIONARIOS DE MIGRACIÓN COLOMBIA. NACIONAL"/>
    <n v="86111600"/>
    <s v="Sistemas educativos alternativ"/>
    <n v="400090000"/>
    <n v="32821"/>
    <s v="C-1199-1002-9-0-1199005-02"/>
    <x v="0"/>
    <s v="En ejecución"/>
    <s v="CO-008-2021"/>
    <s v="junio"/>
    <d v="2021-06-09T00:00:00"/>
    <s v="Prestación de Servicios  de Apoyo a la gestión"/>
    <s v="Nivel Central"/>
    <s v="Bogotá D.C."/>
    <s v="LA UNIVERSIDAD SERGIO ARBOLEDA"/>
    <n v="860351894"/>
    <n v="3"/>
    <n v="95521"/>
    <d v="2021-06-09T00:00:00"/>
    <n v="400090000"/>
    <n v="0"/>
    <m/>
    <m/>
    <n v="400090000"/>
    <s v="No"/>
    <d v="1899-12-30T00:00:00"/>
    <s v="N/A"/>
    <d v="2021-06-09T00:00:00"/>
    <d v="2021-12-31T00:00:00"/>
    <n v="205"/>
    <s v="CRISTHY LEIDI GRANADOS "/>
    <n v="21094954"/>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205"/>
    <m/>
  </r>
  <r>
    <s v="Secop II"/>
    <n v="180"/>
    <x v="2"/>
    <s v="20216231407000018E"/>
    <s v="MC-033-2021"/>
    <x v="5"/>
    <x v="67"/>
    <x v="0"/>
    <s v="Mínima Cuantía"/>
    <x v="4"/>
    <s v="ADQUISICION DE PAQUETES TURISTICOS, PARA RECONOCER A LOS FUNCIONARIOS DE LA UNIDAD ADMINISTRATIVA ESPECIAL MIGRACIÓN COLOMBIA A NIVEL NACIONAL, DE ACUERDO CON EL PLAN DE ESTIMULOS E INCENTIVOS DE LA VIGENCIA."/>
    <n v="80141624"/>
    <s v="Servicio de gestión de programas de reconocimiento"/>
    <n v="20000000"/>
    <n v="32421"/>
    <s v="A-02-02-02-008-005 "/>
    <x v="0"/>
    <s v="En ejecución"/>
    <s v="AO 021 2021"/>
    <s v="mayo"/>
    <d v="2021-05-27T00:00:00"/>
    <s v="Aceptación de oferta"/>
    <s v="Nivel Central"/>
    <s v="Bogotá D.C."/>
    <s v="4 PODER O.R "/>
    <n v="901132402"/>
    <n v="2"/>
    <n v="89121"/>
    <d v="2021-05-27T00:00:00"/>
    <n v="20000000"/>
    <n v="0"/>
    <n v="0"/>
    <n v="0"/>
    <n v="20000000"/>
    <s v="N/A"/>
    <d v="1899-12-30T00:00:00"/>
    <s v="N/A"/>
    <d v="2021-05-27T00:00:00"/>
    <d v="2021-12-31T00:00:00"/>
    <n v="218"/>
    <s v="ORLANDO TOCANCIPA PARDO"/>
    <n v="79292555"/>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218"/>
    <m/>
  </r>
  <r>
    <s v="Secop II"/>
    <n v="233"/>
    <x v="3"/>
    <s v="20216231405000095E"/>
    <s v="PCD-075-2021"/>
    <x v="1"/>
    <x v="68"/>
    <x v="1"/>
    <s v="Prestación de Servicios Profesionales "/>
    <x v="5"/>
    <s v="PRESTAR LOS SERVICIOS PROFESIONALES CON AUTONOMÍA TÉCNICA Y ADMINISTRATIVA PARA APOYAR LA GESTIÓN DE LA SECRETARIA GENERAL DE MIGRACIÓN COLOMBIA DE ACUERDO CON LAS CONDICIONES SEÑALADAS Y ESPECIFICACIONES TÉCNICAS DESCRITAS EN LOS ESTUDIOS PREVIOS"/>
    <n v="80161504"/>
    <s v="Servicios de oficina"/>
    <n v="20000000"/>
    <n v="33021"/>
    <s v="A-02-02-02-008-003"/>
    <x v="0"/>
    <s v="En ejecución"/>
    <s v="CO-070-2021"/>
    <s v="mayo"/>
    <d v="2020-05-10T00:00:00"/>
    <s v="Prestación de Servicios  de Apoyo a la gestión"/>
    <s v="Nivel Central"/>
    <s v="Bogotá D.C."/>
    <s v="KAREN LILIANA RODRIGUEZ MARTINEZ"/>
    <n v="1071631419"/>
    <s v="N/A"/>
    <n v="79721"/>
    <n v="44327"/>
    <n v="20000000"/>
    <n v="0"/>
    <n v="0"/>
    <n v="0"/>
    <n v="20000000"/>
    <s v="No"/>
    <d v="1899-12-30T00:00:00"/>
    <s v="N/A"/>
    <d v="2020-05-12T00:00:00"/>
    <d v="2021-12-31T00:00:00"/>
    <n v="598"/>
    <s v="WINSTON ANDRES MARTINEZ ACOSTA"/>
    <n v="79572017"/>
    <n v="0"/>
    <d v="1899-12-30T00:00:00"/>
    <n v="0"/>
    <d v="1899-12-30T00:00:00"/>
    <n v="0"/>
    <d v="1899-12-30T00:00:00"/>
    <n v="0"/>
    <d v="1899-12-30T00:00:00"/>
    <n v="0"/>
    <d v="1899-12-30T00:00:00"/>
    <n v="0"/>
    <d v="1899-12-30T00:00:00"/>
    <n v="20000000"/>
    <n v="0"/>
    <d v="1899-12-30T00:00:00"/>
    <d v="1899-12-30T00:00:00"/>
    <n v="0"/>
    <d v="1899-12-30T00:00:00"/>
    <d v="1899-12-30T00:00:00"/>
    <n v="0"/>
    <d v="1899-12-30T00:00:00"/>
    <d v="1899-12-30T00:00:00"/>
    <n v="0"/>
    <d v="1899-12-30T00:00:00"/>
    <d v="1899-12-30T00:00:00"/>
    <n v="598"/>
    <m/>
  </r>
  <r>
    <s v="Tienda Virtual "/>
    <n v="234"/>
    <x v="6"/>
    <s v="20216231410000039E"/>
    <s v="evento 114878"/>
    <x v="1"/>
    <x v="69"/>
    <x v="0"/>
    <s v="Grandes Superficies"/>
    <x v="3"/>
    <s v="ADQUIRIR UN COMPUTADOR PORTATIL PARA LA OFICINA DE COMUNICACIONES"/>
    <s v="43-21-15"/>
    <s v="Tecnologías de Información y Telecomunicaciones-Equipo Informático y Accesorios-Computadores"/>
    <n v="10000000"/>
    <n v="34721"/>
    <s v="C – 1199-1002-10-0-1199001-02"/>
    <x v="0"/>
    <s v="En ejecución"/>
    <s v="OC69120-2021"/>
    <s v="mayo"/>
    <d v="2021-05-14T00:00:00"/>
    <s v="Orden de Compra "/>
    <s v="Nivel Central"/>
    <s v="Bogotá D.C."/>
    <s v="COLOMBIANA DE COMERCIO CORBETA S.A Y/0 ALKOSTO"/>
    <n v="890900943"/>
    <n v="1"/>
    <n v="83421"/>
    <d v="2021-05-14T00:00:00"/>
    <n v="6349000"/>
    <n v="0"/>
    <n v="0"/>
    <n v="0"/>
    <n v="6349000"/>
    <s v="No"/>
    <s v="N/A"/>
    <s v="N/A"/>
    <d v="2021-05-14T00:00:00"/>
    <d v="2021-08-14T00:00:00"/>
    <n v="92"/>
    <s v="KEYNERFABIAN APARICIO SANDOVAL"/>
    <n v="1030632255"/>
    <n v="0"/>
    <d v="1899-12-30T00:00:00"/>
    <n v="0"/>
    <d v="1899-12-30T00:00:00"/>
    <n v="0"/>
    <d v="1899-12-30T00:00:00"/>
    <n v="0"/>
    <d v="1899-12-30T00:00:00"/>
    <n v="0"/>
    <d v="1899-12-30T00:00:00"/>
    <m/>
    <d v="1899-12-30T00:00:00"/>
    <n v="6349000"/>
    <n v="0"/>
    <d v="1899-12-30T00:00:00"/>
    <d v="1899-12-30T00:00:00"/>
    <n v="0"/>
    <d v="1899-12-30T00:00:00"/>
    <d v="1899-12-30T00:00:00"/>
    <n v="0"/>
    <d v="1899-12-30T00:00:00"/>
    <d v="1899-12-30T00:00:00"/>
    <n v="0"/>
    <d v="1899-12-30T00:00:00"/>
    <d v="1899-12-30T00:00:00"/>
    <n v="92"/>
    <m/>
  </r>
  <r>
    <s v="Secop II"/>
    <n v="134"/>
    <x v="3"/>
    <s v="20216231405000092E"/>
    <s v="SIE-014-2021"/>
    <x v="1"/>
    <x v="70"/>
    <x v="2"/>
    <s v="Subasta Inversa Electrónica"/>
    <x v="3"/>
    <s v="Adquirir la extensión de garantía para los servidores marca Hewlett-Packard, con su debido soporte, que hacen parte de la plataforma tecnológica de la Unidad Administrativa Especial Migración Colomb"/>
    <n v="81111500"/>
    <s v="Ingeniería de software o hardware"/>
    <n v="555187225"/>
    <n v="33421"/>
    <s v="C-1199-1002-10-0-1199001-02"/>
    <x v="0"/>
    <s v="En ejecución"/>
    <s v="C0-098-2021"/>
    <s v="julio"/>
    <d v="2021-07-27T00:00:00"/>
    <s v="Compraventa"/>
    <s v="Nivel Central"/>
    <s v="Bogotá D.C."/>
    <s v="XOREX DE COLOMBIA S A S,"/>
    <n v="830026811"/>
    <n v="0"/>
    <n v="132721"/>
    <d v="2021-07-27T00:00:00"/>
    <n v="435634236"/>
    <n v="0"/>
    <n v="0"/>
    <m/>
    <n v="435634236"/>
    <s v="Si "/>
    <d v="2021-07-27T00:00:00"/>
    <s v="2 CUMPLIMIENTO"/>
    <d v="2021-07-27T00:00:00"/>
    <d v="2021-08-27T00:00:00"/>
    <n v="31"/>
    <s v="APARICIO SANDOVAL KEYNER"/>
    <n v="1030632255"/>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31"/>
    <m/>
  </r>
  <r>
    <s v="Tienda Virtual "/>
    <n v="237"/>
    <x v="6"/>
    <s v="20216231410000038E"/>
    <s v="evento 107951"/>
    <x v="1"/>
    <x v="71"/>
    <x v="0"/>
    <s v="Acuerdo Marco de Precios "/>
    <x v="0"/>
    <s v="SUMINISTRO DE PAPELERIA Y UTILES DE ESCRITORIO PARA LA UNIDAD ADMINISTRATIVA ESPECIAL MIGRACION COLOMBIA"/>
    <s v="14- 11- 15- 07- 19 - 30- 44-12 - 06- 44- 20 - 03"/>
    <s v="14 Materiales y productos de papel 11 Productos de papel 15 Papel de imprenta y papel de escribir 07 Papel para impresora o fotocopiadora 14 Materiales y productos de papel 11 Productos de papel 15 Papel de imprenta y papel de escribir 19 Papeles cartulina 14 Materiales y productos de papel 11 Productos de papel 15 Papel de imprenta y papel de escribir 30 Papel de notas autoadhesivas 44 Equipos de oficina, accesorios y suministros 12 Suministros de oficina 15 Suministros de correo 06 Sobres estándar 44 Equipos de oficina, accesorios y suministros 12 Suministros de oficina 20 Carpetas de archivo, Carpetas y separadores 03"/>
    <n v="65000000"/>
    <n v="35421"/>
    <s v="A-02-02-01-003-002"/>
    <x v="0"/>
    <s v="En ejecución"/>
    <s v="OC70072-2021"/>
    <s v="mayo"/>
    <d v="2021-05-31T00:00:00"/>
    <s v="Orden de Compra "/>
    <s v="Nivel Nacional "/>
    <s v="Bogotá D.C."/>
    <s v="DISPAPELES S.A.S"/>
    <n v="860028580"/>
    <n v="2"/>
    <n v="90621"/>
    <d v="2021-06-01T00:00:00"/>
    <n v="49030192.109999999"/>
    <n v="0"/>
    <n v="0"/>
    <n v="0"/>
    <n v="49030192.109999999"/>
    <s v="No"/>
    <s v="N/A"/>
    <s v="N/A"/>
    <d v="2021-05-31T00:00:00"/>
    <d v="2021-12-31T00:00:00"/>
    <n v="214"/>
    <s v="LUZ HELENA MORALES ALFONSO"/>
    <n v="40029680"/>
    <n v="0"/>
    <d v="1899-12-30T00:00:00"/>
    <n v="0"/>
    <d v="1899-12-30T00:00:00"/>
    <n v="0"/>
    <d v="1899-12-30T00:00:00"/>
    <n v="0"/>
    <d v="1899-12-30T00:00:00"/>
    <n v="0"/>
    <d v="1899-12-30T00:00:00"/>
    <m/>
    <d v="1899-12-30T00:00:00"/>
    <n v="49030192.109999999"/>
    <n v="0"/>
    <d v="1899-12-30T00:00:00"/>
    <d v="1899-12-30T00:00:00"/>
    <n v="0"/>
    <d v="1899-12-30T00:00:00"/>
    <d v="1899-12-30T00:00:00"/>
    <n v="0"/>
    <d v="1899-12-30T00:00:00"/>
    <d v="1899-12-30T00:00:00"/>
    <n v="0"/>
    <d v="1899-12-30T00:00:00"/>
    <d v="1899-12-30T00:00:00"/>
    <n v="214"/>
    <m/>
  </r>
  <r>
    <s v="Tienda Virtual "/>
    <n v="49"/>
    <x v="6"/>
    <s v="20216231410000041E"/>
    <s v="evento 122822"/>
    <x v="1"/>
    <x v="72"/>
    <x v="0"/>
    <s v="Acuerdo Marco de Precios "/>
    <x v="0"/>
    <s v="CONTRATAR EL SUMINISTRO DE COMBUSTIBLE (GASOLINA Y DIESEL) PARA VEHICULOS Y PLANTAS ELECTRICAS A NIVEL NACIONAL INCLUYENDO BOGOTA"/>
    <s v="15- 1510- 151015-15101505-15101506"/>
    <s v=" Materiales Combustibles, Aditivos para Combustibles, Lubricantes y Anticorrosivos  Combustibles  Petróleo y Destilados  Diésel-Gasolina _x000a_corriente"/>
    <n v="206556987"/>
    <n v="36221"/>
    <s v="A-02-02-01-003-003"/>
    <x v="0"/>
    <s v="En ejecución"/>
    <s v="OC 69449-2021"/>
    <s v="mayo"/>
    <d v="2021-05-21T00:00:00"/>
    <s v="Orden de Compra "/>
    <s v="Nivel Nacional "/>
    <s v="Bogotá D.C."/>
    <s v="ORGANIZACIÓN TERPEL S.A. "/>
    <n v="830095213"/>
    <n v="0"/>
    <n v="86521"/>
    <d v="2021-05-21T00:00:00"/>
    <n v="206556987"/>
    <n v="0"/>
    <n v="0"/>
    <n v="0"/>
    <n v="206556987"/>
    <s v="No"/>
    <s v="N/A"/>
    <s v="N/A"/>
    <d v="2021-05-21T00:00:00"/>
    <d v="2021-12-31T00:00:00"/>
    <n v="224"/>
    <s v="JIMMY ENRIQUE GAITAN ORTIZ"/>
    <n v="79537863"/>
    <n v="0"/>
    <d v="1899-12-30T00:00:00"/>
    <n v="0"/>
    <d v="1899-12-30T00:00:00"/>
    <n v="0"/>
    <d v="1899-12-30T00:00:00"/>
    <n v="0"/>
    <d v="1899-12-30T00:00:00"/>
    <n v="0"/>
    <d v="1899-12-30T00:00:00"/>
    <m/>
    <d v="1899-12-30T00:00:00"/>
    <n v="206556987"/>
    <n v="0"/>
    <d v="1899-12-30T00:00:00"/>
    <d v="1899-12-30T00:00:00"/>
    <n v="0"/>
    <d v="1899-12-30T00:00:00"/>
    <d v="1899-12-30T00:00:00"/>
    <n v="0"/>
    <d v="1899-12-30T00:00:00"/>
    <d v="1899-12-30T00:00:00"/>
    <n v="0"/>
    <d v="1899-12-30T00:00:00"/>
    <d v="1899-12-30T00:00:00"/>
    <n v="224"/>
    <m/>
  </r>
  <r>
    <s v="Secop II"/>
    <n v="27"/>
    <x v="2"/>
    <s v="20216231405000090E"/>
    <s v="SIE-015-2021"/>
    <x v="1"/>
    <x v="73"/>
    <x v="2"/>
    <s v="Subasta Inversa Electrónica"/>
    <x v="0"/>
    <s v="Adquisición de aires acondicionados para las diferentes sedes de Migración Colombia a nivel nacional."/>
    <n v="40101701"/>
    <s v="Aires acondicionados"/>
    <n v="85000000"/>
    <n v="32721"/>
    <s v="A-02-01-01-004-003 "/>
    <x v="0"/>
    <s v="En ejecución"/>
    <s v="CO 102 2021"/>
    <s v="julio"/>
    <d v="2021-07-30T00:00:00"/>
    <s v="Compraventa"/>
    <s v="Nivel Nacional "/>
    <s v="N/A"/>
    <s v="AINECOL S.A.S "/>
    <n v="800120677"/>
    <n v="2"/>
    <n v="135421"/>
    <d v="2021-07-30T00:00:00"/>
    <n v="47540500"/>
    <n v="0"/>
    <n v="0"/>
    <m/>
    <n v="47540500"/>
    <s v="Si "/>
    <d v="2021-08-02T00:00:00"/>
    <s v="44 CUMPLIM+ CALIDAD_CORRECTO FUNCIONAM D LOS BIENES SUMIN "/>
    <d v="2021-08-02T00:00:00"/>
    <d v="2021-12-31T00:00:00"/>
    <n v="151"/>
    <s v="ERIKA SOFÍA ASPRILLA CAICEDO "/>
    <n v="1030675659"/>
    <n v="21777000"/>
    <d v="2021-10-11T00:00:00"/>
    <n v="0"/>
    <d v="1899-12-30T00:00:00"/>
    <n v="0"/>
    <d v="1899-12-30T00:00:00"/>
    <n v="0"/>
    <d v="1899-12-30T00:00:00"/>
    <n v="0"/>
    <d v="1899-12-30T00:00:00"/>
    <n v="0"/>
    <d v="1899-12-30T00:00:00"/>
    <n v="69317500"/>
    <n v="0"/>
    <d v="1899-12-30T00:00:00"/>
    <d v="1899-12-30T00:00:00"/>
    <n v="0"/>
    <d v="1899-12-30T00:00:00"/>
    <d v="1899-12-30T00:00:00"/>
    <n v="0"/>
    <d v="1899-12-30T00:00:00"/>
    <d v="1899-12-30T00:00:00"/>
    <n v="0"/>
    <d v="1899-12-30T00:00:00"/>
    <d v="1899-12-30T00:00:00"/>
    <n v="151"/>
    <m/>
  </r>
  <r>
    <s v="Secop II"/>
    <n v="68"/>
    <x v="3"/>
    <s v="20216231405000055E"/>
    <s v="PCD-076-2021"/>
    <x v="1"/>
    <x v="73"/>
    <x v="1"/>
    <s v="Interadministrativo"/>
    <x v="0"/>
    <s v="MANTENIMIENTO Y VACIADO DE TANQUES SEPTICOS DE 41 M3 O 41000 LITROS, PUESTO DE CONTROL MIGRATORIO ARAUCA"/>
    <n v="47101531"/>
    <s v="Tanques Sépticos"/>
    <n v="15000000"/>
    <n v="34921"/>
    <s v="A-02-02-02-009-004"/>
    <x v="0"/>
    <s v="En ejecución"/>
    <s v="CO-103-2021"/>
    <s v="agosto"/>
    <s v="2021/08/2021"/>
    <s v="Interadministrativo"/>
    <s v="Regional Orinoquia"/>
    <s v="Arauca"/>
    <s v="EMPRESA MUNICIPAL DE SERVICIOS PÚBLICOS DE ARAUCA EMSERPA E.I.C.E - E.S.P"/>
    <n v="800113549"/>
    <n v="9"/>
    <n v="138621"/>
    <d v="2021-08-09T00:00:00"/>
    <n v="15000000"/>
    <n v="0"/>
    <n v="0"/>
    <m/>
    <n v="15000000"/>
    <s v="No"/>
    <m/>
    <s v="N/A"/>
    <d v="2021-08-09T00:00:00"/>
    <d v="2021-12-31T00:00:00"/>
    <n v="144"/>
    <s v="ZUNIGA MORA RAFAEL RICARDO"/>
    <n v="80037461"/>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44"/>
    <m/>
  </r>
  <r>
    <s v="Tienda Virtual "/>
    <n v="69"/>
    <x v="6"/>
    <s v="20216231410000044E"/>
    <n v="10842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02-2021"/>
    <s v="junio"/>
    <d v="2021-06-08T00:00:00"/>
    <s v="Orden de Compra "/>
    <s v="Nivel Nacional "/>
    <s v="Bogotá D.C."/>
    <s v="UT CREAR GROUP INC"/>
    <n v="901442847"/>
    <n v="6"/>
    <n v="93721"/>
    <d v="2021-06-08T00:00:00"/>
    <n v="24270725.73"/>
    <n v="0"/>
    <n v="0"/>
    <n v="24315080.73"/>
    <n v="48585806.460000001"/>
    <s v="Si "/>
    <d v="2021-06-15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24270725.73"/>
    <n v="0"/>
    <d v="1899-12-30T00:00:00"/>
    <d v="1899-12-30T00:00:00"/>
    <n v="0"/>
    <d v="1899-12-30T00:00:00"/>
    <d v="1899-12-30T00:00:00"/>
    <n v="0"/>
    <d v="1899-12-30T00:00:00"/>
    <d v="1899-12-30T00:00:00"/>
    <n v="0"/>
    <d v="1899-12-30T00:00:00"/>
    <d v="1899-12-30T00:00:00"/>
    <n v="206"/>
    <m/>
  </r>
  <r>
    <s v="Tienda Virtual "/>
    <n v="69"/>
    <x v="6"/>
    <s v="20216231410000045E"/>
    <n v="108439"/>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9-2021"/>
    <s v="junio"/>
    <d v="2021-06-09T00:00:00"/>
    <s v="Orden de Compra "/>
    <s v="Nivel Nacional "/>
    <s v="Bogotá D.C."/>
    <s v="UT CREAR GROUP INC"/>
    <n v="901442847"/>
    <n v="6"/>
    <n v="94621"/>
    <d v="2021-06-09T00:00:00"/>
    <n v="16089330.76"/>
    <m/>
    <n v="0"/>
    <m/>
    <n v="16089330.76"/>
    <s v="Si "/>
    <d v="2021-06-15T00:00:00"/>
    <s v="44 CUMPLIM+ CALIDAD_CORRECTO FUNCIONAM D LOS BIENES SUMIN "/>
    <d v="2021-06-09T00:00:00"/>
    <d v="2021-12-31T00:00:00"/>
    <n v="205"/>
    <s v="LUZ HELENA MORALES ALFONSO"/>
    <n v="40029680"/>
    <n v="12873136"/>
    <d v="2021-07-30T00:00:00"/>
    <n v="0"/>
    <d v="1899-12-30T00:00:00"/>
    <m/>
    <d v="1899-12-30T00:00:00"/>
    <m/>
    <d v="1899-12-30T00:00:00"/>
    <n v="0"/>
    <d v="1899-12-30T00:00:00"/>
    <n v="0"/>
    <d v="1899-12-30T00:00:00"/>
    <n v="28962466.759999998"/>
    <n v="0"/>
    <d v="1899-12-30T00:00:00"/>
    <d v="1899-12-30T00:00:00"/>
    <n v="0"/>
    <d v="1899-12-30T00:00:00"/>
    <d v="1899-12-30T00:00:00"/>
    <n v="0"/>
    <d v="1899-12-30T00:00:00"/>
    <d v="1899-12-30T00:00:00"/>
    <n v="0"/>
    <d v="1899-12-30T00:00:00"/>
    <d v="1899-12-30T00:00:00"/>
    <n v="205"/>
    <m/>
  </r>
  <r>
    <s v="Tienda Virtual "/>
    <n v="69"/>
    <x v="6"/>
    <s v="20216231410000046E"/>
    <n v="108433"/>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476-2021"/>
    <s v="junio"/>
    <d v="2021-06-08T00:00:00"/>
    <s v="Orden de Compra "/>
    <s v="Nivel Nacional "/>
    <s v="Bogotá D.C."/>
    <s v="KEY MARKET S.A.S"/>
    <n v="830073623"/>
    <n v="2"/>
    <n v="93621"/>
    <d v="2021-06-08T00:00:00"/>
    <n v="4239850.5"/>
    <n v="0"/>
    <n v="0"/>
    <n v="4284205.5"/>
    <n v="8524056"/>
    <s v="Si "/>
    <d v="2021-06-08T00:00:00"/>
    <s v="44 CUMPLIM+ CALIDAD_CORRECTO FUNCIONAM D LOS BIENES SUMIN "/>
    <d v="2021-06-08T00:00:00"/>
    <d v="2021-12-31T00:00:00"/>
    <n v="206"/>
    <s v="LUZ HELENA MORALES ALFONSO"/>
    <n v="40029680"/>
    <n v="0"/>
    <d v="1899-12-30T00:00:00"/>
    <n v="0"/>
    <d v="1899-12-30T00:00:00"/>
    <n v="0"/>
    <d v="1899-12-30T00:00:00"/>
    <n v="0"/>
    <d v="1899-12-30T00:00:00"/>
    <n v="0"/>
    <d v="1899-12-30T00:00:00"/>
    <n v="0"/>
    <s v="1900/01/00"/>
    <n v="4239850.5"/>
    <n v="0"/>
    <d v="1899-12-30T00:00:00"/>
    <d v="1899-12-30T00:00:00"/>
    <n v="0"/>
    <d v="1899-12-30T00:00:00"/>
    <d v="1899-12-30T00:00:00"/>
    <n v="0"/>
    <d v="1899-12-30T00:00:00"/>
    <d v="1899-12-30T00:00:00"/>
    <n v="0"/>
    <d v="1899-12-30T00:00:00"/>
    <d v="1899-12-30T00:00:00"/>
    <n v="206"/>
    <m/>
  </r>
  <r>
    <s v="Tienda Virtual "/>
    <n v="69"/>
    <x v="6"/>
    <s v="20216231410000040E"/>
    <n v="108436"/>
    <x v="1"/>
    <x v="73"/>
    <x v="2"/>
    <s v="Acuerdo Marco de Precios "/>
    <x v="0"/>
    <s v="SUMINISTRO DE TINTAS, TONER Y CONSUMIBLES DE IMPRESIÓN"/>
    <s v="44-10-31"/>
    <s v="Equipos de oficina, accesorios y suministros.Maquinaria, suministros y accesorios de oficina.Suministros para impresora, fax y fotocopiadora "/>
    <n v="85000000"/>
    <n v="36121"/>
    <s v="A-02-02-01-003-005"/>
    <x v="0"/>
    <s v="En ejecución"/>
    <s v="OC 70528-2021"/>
    <s v="junio"/>
    <d v="2021-06-09T00:00:00"/>
    <s v="Orden de Compra "/>
    <s v="Nivel Nacional "/>
    <s v="Bogotá D.C."/>
    <s v="UT CREAR GROUP INC"/>
    <n v="901442847"/>
    <n v="6"/>
    <n v="98421"/>
    <d v="2021-06-09T00:00:00"/>
    <n v="26727789.75"/>
    <n v="0"/>
    <n v="0"/>
    <n v="26772145.75"/>
    <n v="53499935.5"/>
    <s v="Si "/>
    <d v="2021-06-15T00:00:00"/>
    <s v="44 CUMPLIM+ CALIDAD_CORRECTO FUNCIONAM D LOS BIENES SUMIN "/>
    <d v="2021-06-09T00:00:00"/>
    <d v="2021-12-31T00:00:00"/>
    <n v="205"/>
    <s v="LUZ HELENA MORALES ALFONSO"/>
    <n v="40029680"/>
    <n v="0"/>
    <d v="1899-12-30T00:00:00"/>
    <n v="0"/>
    <d v="1899-12-30T00:00:00"/>
    <n v="0"/>
    <d v="1899-12-30T00:00:00"/>
    <n v="0"/>
    <d v="1899-12-30T00:00:00"/>
    <n v="0"/>
    <d v="1899-12-30T00:00:00"/>
    <n v="0"/>
    <s v="1900/01/00"/>
    <n v="26727789.75"/>
    <n v="0"/>
    <d v="1899-12-30T00:00:00"/>
    <d v="1899-12-30T00:00:00"/>
    <n v="0"/>
    <d v="1899-12-30T00:00:00"/>
    <d v="1899-12-30T00:00:00"/>
    <n v="0"/>
    <d v="1899-12-30T00:00:00"/>
    <d v="1899-12-30T00:00:00"/>
    <n v="0"/>
    <d v="1899-12-30T00:00:00"/>
    <d v="1899-12-30T00:00:00"/>
    <n v="205"/>
    <m/>
  </r>
  <r>
    <s v="Secop II"/>
    <n v="240"/>
    <x v="2"/>
    <s v="20216231408000001E"/>
    <s v="SIE-017-2021"/>
    <x v="1"/>
    <x v="74"/>
    <x v="2"/>
    <s v="Subasta Inversa Electrónica"/>
    <x v="3"/>
    <s v="Actualización del servidor de telefonía para la Entidad en tecnología Vo/IP Fase 1, de acuerdo a las especificaciones técnicas requeridas por la Unidad Administrativa Especial Migración Colombia."/>
    <n v="43221500"/>
    <s v="Sistemas de gestión de llamadas o accesorios"/>
    <n v="801266065"/>
    <n v="36021"/>
    <s v="C-1199-1002-10-0-1199001-02 "/>
    <x v="0"/>
    <s v="En ejecución"/>
    <s v="CO 100 2021"/>
    <s v="julio"/>
    <d v="2021-07-28T00:00:00"/>
    <s v="Compraventa"/>
    <s v="Nivel Central"/>
    <s v="Bogotá D.C."/>
    <s v="M@ICROTEL S.A.S "/>
    <n v="860353110"/>
    <n v="7"/>
    <n v="133221"/>
    <d v="2021-07-28T00:00:00"/>
    <n v="800941000"/>
    <n v="0"/>
    <n v="0"/>
    <m/>
    <n v="800941000"/>
    <s v="Si "/>
    <d v="2021-07-30T00:00:00"/>
    <s v="44 CUMPLIM+ CALIDAD_CORRECTO FUNCIONAM D LOS BIENES SUMIN "/>
    <d v="2021-07-30T00:00:00"/>
    <d v="2021-12-31T00:00:00"/>
    <n v="154"/>
    <s v="EDGAR ALBERTO CASTIBLANCO GONZALEZ"/>
    <n v="19477329"/>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154"/>
    <m/>
  </r>
  <r>
    <s v="Secop II"/>
    <n v="242"/>
    <x v="4"/>
    <s v="20216231407000031E"/>
    <s v="MC-036-2021"/>
    <x v="1"/>
    <x v="74"/>
    <x v="0"/>
    <s v="Mínima Cuantía"/>
    <x v="3"/>
    <s v="Contratar la prestación de los servicios de soporte técnico para las herramientas Microsoft, de conformidad con las especificaciones técnicas de la Unidad Administrativa Especial Migración Colombia."/>
    <s v="811125-811122"/>
    <m/>
    <n v="39767138"/>
    <n v="31221"/>
    <s v="C-1199-1002-10-0-1199001-02"/>
    <x v="0"/>
    <s v="En ejecución"/>
    <s v="AO-025-2021"/>
    <s v="junio"/>
    <d v="2021-06-18T00:00:00"/>
    <s v="Aceptación de oferta"/>
    <s v="Nivel Central"/>
    <s v="Bogotá D.C."/>
    <s v="G SERVICES S.A.S."/>
    <n v="900693655"/>
    <n v="1"/>
    <n v="101921"/>
    <d v="2021-06-22T00:00:00"/>
    <n v="39767138"/>
    <n v="0"/>
    <n v="0"/>
    <n v="0"/>
    <n v="39767138"/>
    <s v="N/A"/>
    <d v="1899-12-30T00:00:00"/>
    <s v="N/A"/>
    <d v="2021-06-18T00:00:00"/>
    <d v="2021-12-31T00:00:00"/>
    <n v="196"/>
    <s v="JUAN ALEJANDRO OLAYA"/>
    <n v="1087989085"/>
    <n v="0"/>
    <d v="1899-12-30T00:00:00"/>
    <n v="0"/>
    <d v="1899-12-30T00:00:00"/>
    <n v="0"/>
    <d v="1899-12-30T00:00:00"/>
    <n v="0"/>
    <d v="1899-12-30T00:00:00"/>
    <n v="0"/>
    <d v="1899-12-30T00:00:00"/>
    <n v="0"/>
    <d v="1899-12-30T00:00:00"/>
    <n v="39767138"/>
    <n v="0"/>
    <d v="1899-12-30T00:00:00"/>
    <d v="1899-12-30T00:00:00"/>
    <n v="0"/>
    <d v="1899-12-30T00:00:00"/>
    <d v="1899-12-30T00:00:00"/>
    <n v="0"/>
    <d v="1899-12-30T00:00:00"/>
    <d v="1899-12-30T00:00:00"/>
    <n v="0"/>
    <d v="1899-12-30T00:00:00"/>
    <d v="1899-12-30T00:00:00"/>
    <n v="196"/>
    <d v="1899-12-30T00:00:00"/>
  </r>
  <r>
    <s v="Secop II"/>
    <n v="138"/>
    <x v="2"/>
    <s v="20216231407000024E"/>
    <s v="MC-037-2021"/>
    <x v="1"/>
    <x v="75"/>
    <x v="0"/>
    <s v="Mínima Cuantía"/>
    <x v="4"/>
    <s v="Contratar el suministro de una bolsa de repuestos para equipos de cómputo, de conformidad con las especificaciones técnicas de la Unidad Administrativa Especial Migración Colombia."/>
    <n v="32101601"/>
    <s v="Accesorios de dispositivos de entrada de datos de computador"/>
    <n v="25739700"/>
    <n v="34521"/>
    <s v="C-1199-1002-10-0-1199001-02 "/>
    <x v="0"/>
    <s v="En ejecución"/>
    <s v="AO 027 2021"/>
    <s v="junio"/>
    <d v="2021-06-22T00:00:00"/>
    <s v="Suministro"/>
    <s v="Nivel Central"/>
    <s v="Bogotá D.C."/>
    <s v="T &amp; S COMP TECNOLOGIA Y SERVICIOS S A S"/>
    <n v="830080498"/>
    <n v="7"/>
    <n v="102121"/>
    <d v="2021-06-22T00:00:00"/>
    <n v="25739700"/>
    <n v="0"/>
    <n v="0"/>
    <m/>
    <n v="25739700"/>
    <s v="Si "/>
    <d v="2021-06-23T00:00:00"/>
    <s v="44 CUMPLIM+ CALIDAD_CORRECTO FUNCIONAM D LOS BIENES SUMIN "/>
    <d v="2021-06-23T00:00:00"/>
    <d v="2021-12-31T00:00:00"/>
    <n v="191"/>
    <s v="FRANCISCO TORRES RAMIREZ"/>
    <n v="79288877"/>
    <n v="0"/>
    <d v="1899-12-30T00:00:00"/>
    <n v="0"/>
    <d v="1899-12-30T00:00:00"/>
    <n v="0"/>
    <n v="0"/>
    <n v="0"/>
    <n v="0"/>
    <d v="1899-12-30T00:00:00"/>
    <n v="0"/>
    <d v="1899-12-30T00:00:00"/>
    <n v="79288877"/>
    <n v="0"/>
    <d v="1899-12-30T00:00:00"/>
    <d v="1899-12-30T00:00:00"/>
    <d v="1899-12-30T00:00:00"/>
    <n v="0"/>
    <d v="1899-12-30T00:00:00"/>
    <d v="1899-12-30T00:00:00"/>
    <n v="0"/>
    <d v="1899-12-30T00:00:00"/>
    <d v="1899-12-30T00:00:00"/>
    <n v="0"/>
    <d v="1899-12-30T00:00:00"/>
    <d v="1899-12-30T00:00:00"/>
    <n v="191"/>
    <m/>
  </r>
  <r>
    <s v="Secop II"/>
    <n v="21"/>
    <x v="4"/>
    <s v="20216231407000027E"/>
    <s v="MC-039-2021"/>
    <x v="1"/>
    <x v="75"/>
    <x v="0"/>
    <s v="Mínima Cuantía"/>
    <x v="0"/>
    <s v="CONTRATAR LA PRESTACIÓN DEL SERVICIO DE LAVADO DEL PARQUE AUTOMOTOR DE MIGRACIÓN COLOMBIA EN LA CIUDAD DE BOGOTÁ D.C."/>
    <n v="76111801"/>
    <m/>
    <n v="7000000"/>
    <n v="35321"/>
    <s v="A-02-02-02-008-007"/>
    <x v="2"/>
    <s v="N/A"/>
    <s v="N/A"/>
    <s v="N/A"/>
    <s v="N/A"/>
    <s v="N/A"/>
    <s v="N/A"/>
    <s v="N/A"/>
    <s v="N/A"/>
    <m/>
    <s v="N/A"/>
    <s v="N/A"/>
    <n v="0"/>
    <n v="0"/>
    <n v="0"/>
    <n v="0"/>
    <n v="0"/>
    <n v="0"/>
    <n v="0"/>
    <s v="N/A"/>
    <n v="0"/>
    <d v="1899-12-30T00:00:00"/>
    <d v="1899-12-30T00:00:00"/>
    <s v="N/A"/>
    <s v="N/A"/>
    <n v="0"/>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e v="#VALUE!"/>
    <m/>
  </r>
  <r>
    <s v="Secop II"/>
    <n v="241"/>
    <x v="4"/>
    <s v="20216231413000001E"/>
    <s v="PCD-078-2021"/>
    <x v="1"/>
    <x v="75"/>
    <x v="1"/>
    <s v="Prestación de Servicios Profesionales "/>
    <x v="3"/>
    <s v="Contratar la prestación de servicios profesionales para adelantar la actualización y rediseño de la aplicación check mig."/>
    <s v="432326-811122"/>
    <m/>
    <n v="34510000"/>
    <n v="36821"/>
    <s v="C-1199-1002-10-0-1199001-2"/>
    <x v="0"/>
    <s v="En ejecución"/>
    <s v="CO-087-2021"/>
    <s v="junio"/>
    <d v="2021-06-08T00:00:00"/>
    <s v="Prestación de Servicios Profesionales"/>
    <s v="Nivel Central"/>
    <s v="Bogotá D.C."/>
    <s v="W2D IT SAS."/>
    <n v="900946291"/>
    <n v="1"/>
    <n v="93521"/>
    <d v="2021-06-08T00:00:00"/>
    <n v="34510000"/>
    <n v="0"/>
    <n v="0"/>
    <n v="0"/>
    <n v="34510000"/>
    <s v="N/A"/>
    <d v="1899-12-30T00:00:00"/>
    <s v="N/A"/>
    <d v="2021-06-08T00:00:00"/>
    <d v="2021-12-31T00:00:00"/>
    <n v="206"/>
    <s v="ROBINSON VALENCIA GIRALDO"/>
    <n v="75035031"/>
    <n v="0"/>
    <d v="1899-12-30T00:00:00"/>
    <n v="0"/>
    <d v="1899-12-30T00:00:00"/>
    <n v="0"/>
    <d v="1899-12-30T00:00:00"/>
    <n v="0"/>
    <d v="1899-12-30T00:00:00"/>
    <n v="0"/>
    <d v="1899-12-30T00:00:00"/>
    <n v="0"/>
    <d v="1899-12-30T00:00:00"/>
    <n v="34510000"/>
    <n v="0"/>
    <d v="1899-12-30T00:00:00"/>
    <d v="1899-12-30T00:00:00"/>
    <n v="0"/>
    <d v="1899-12-30T00:00:00"/>
    <d v="1899-12-30T00:00:00"/>
    <n v="0"/>
    <d v="1899-12-30T00:00:00"/>
    <d v="1899-12-30T00:00:00"/>
    <n v="0"/>
    <d v="1899-12-30T00:00:00"/>
    <d v="1899-12-30T00:00:00"/>
    <n v="206"/>
    <d v="1899-12-30T00:00:00"/>
  </r>
  <r>
    <s v="Secop II"/>
    <n v="238"/>
    <x v="3"/>
    <s v="20216231407000029E"/>
    <s v="MC-034-2021"/>
    <x v="1"/>
    <x v="75"/>
    <x v="0"/>
    <s v="Mínima Cuantía"/>
    <x v="0"/>
    <s v="CONTRATAR EL SUMINISTRO DE COMBUSTIBLE PARA EL PARQUE AUTOMOTOR DEL PCM DE CAPURGANA Y TURBO"/>
    <n v="15101505"/>
    <s v="Combustible diésel"/>
    <n v="7890863"/>
    <n v="352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36"/>
    <x v="3"/>
    <s v="20216231407000030E"/>
    <s v="MC-035-2021"/>
    <x v="1"/>
    <x v="75"/>
    <x v="0"/>
    <s v="Mínima Cuantía"/>
    <x v="0"/>
    <s v="CONTRATAR EL SERVICIO DE MANTENIMIENTO PREVENTIVO Y CORRECTIVO INCLUIDO REPUESTOS PARA LOS VEHÍCULOS MULTIMARCA EN LA REGIONAL OCCIDENTE"/>
    <n v="78181507"/>
    <s v="Reparación y mantenimient o automotor y de camiones"/>
    <n v="18000000"/>
    <n v="35021"/>
    <s v="A-02-02-02-008-007"/>
    <x v="0"/>
    <s v="En ejecución"/>
    <s v="A0-029-2021"/>
    <s v="julio"/>
    <d v="2021-07-13T00:00:00"/>
    <s v="Aceptación de oferta"/>
    <s v="Regional Occidente"/>
    <s v="N/A"/>
    <s v="ASESORIA Y RECONSTRUCCION AUTOMOTRIZ ARAUTOS LIMITADA"/>
    <n v="800191543"/>
    <n v="8"/>
    <n v="115421"/>
    <d v="2021-07-13T00:00:00"/>
    <n v="18000000"/>
    <n v="0"/>
    <n v="0"/>
    <n v="0"/>
    <n v="18000000"/>
    <s v="No"/>
    <d v="1899-12-30T00:00:00"/>
    <s v="N/A"/>
    <d v="2021-07-13T00:00:00"/>
    <d v="2021-12-31T00:00:00"/>
    <n v="171"/>
    <s v="ROMERO MARTINEZ CARLOS ERDULFO"/>
    <n v="8702774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1"/>
    <m/>
  </r>
  <r>
    <s v="Secop II"/>
    <n v="170"/>
    <x v="3"/>
    <s v="20216231405000109E"/>
    <s v="PCD-079-2021"/>
    <x v="1"/>
    <x v="76"/>
    <x v="1"/>
    <s v="Prestación de Servicios Profesionales "/>
    <x v="4"/>
    <s v="CONTRATAR LOS SERVICIOS PROFESIONALES PARA REALIZAR UN DIPLOMADO EN SISTEMAS DE GESTION INTEGRADOS Y ACTUALIZACIÓN EN LA TECNICA DE AUDITORIA."/>
    <n v="86111600"/>
    <s v="Educación Adultos"/>
    <n v="39984000"/>
    <n v="35821"/>
    <s v="C-1199-1002-9-0-1199005-02"/>
    <x v="0"/>
    <s v="En ejecución"/>
    <s v="CO-093-2021"/>
    <s v="julio"/>
    <d v="2021-07-08T00:00:00"/>
    <s v="Prestación de Servicios Profesionales"/>
    <s v="Nivel Central"/>
    <s v="Bogotá D.C."/>
    <s v="EL INSTITUTO COLOMBIANO DE NORMAS TÈCNICAS Y CERTIFICACIÒN ICONTEC"/>
    <n v="860012336"/>
    <n v="1"/>
    <n v="111721"/>
    <d v="2021-07-08T00:00:00"/>
    <n v="39984000"/>
    <m/>
    <m/>
    <m/>
    <n v="39984000"/>
    <s v="No"/>
    <d v="1899-12-30T00:00:00"/>
    <s v="N/A"/>
    <d v="2021-07-08T00:00:00"/>
    <d v="2021-12-31T00:00:00"/>
    <n v="176"/>
    <s v="CRISTHY LEIDI GRANADOS "/>
    <n v="21094954"/>
    <m/>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76"/>
    <m/>
  </r>
  <r>
    <s v="Secop II"/>
    <n v="228"/>
    <x v="3"/>
    <s v="20216231408000002E"/>
    <s v="SAMC-005-2021"/>
    <x v="1"/>
    <x v="76"/>
    <x v="2"/>
    <s v="Menor Cuantía"/>
    <x v="0"/>
    <s v="CONTRATAR A TODO COSTO, INCLUYENDO MATERIALES Y MANO DE OBRA, PARA LA ADECUACION DE LA SEDE DEL BARRANQUILLA CFSM"/>
    <n v="72102905"/>
    <s v="Mantenimiento de terrenos exteriores."/>
    <n v="200000000"/>
    <n v="36421"/>
    <s v="C-1103-1002-2-0-1103002-02"/>
    <x v="2"/>
    <m/>
    <m/>
    <m/>
    <m/>
    <m/>
    <m/>
    <m/>
    <m/>
    <m/>
    <m/>
    <m/>
    <m/>
    <m/>
    <n v="0"/>
    <n v="0"/>
    <n v="0"/>
    <n v="0"/>
    <m/>
    <m/>
    <m/>
    <m/>
    <m/>
    <m/>
    <m/>
    <m/>
    <n v="0"/>
    <d v="1899-12-30T00:00:00"/>
    <n v="0"/>
    <d v="1899-12-30T00:00:00"/>
    <n v="0"/>
    <d v="1899-12-30T00:00:00"/>
    <n v="0"/>
    <d v="1899-12-30T00:00:00"/>
    <n v="0"/>
    <d v="1899-12-30T00:00:00"/>
    <n v="0"/>
    <d v="1899-12-30T00:00:00"/>
    <n v="0"/>
    <n v="0"/>
    <m/>
    <d v="1899-12-30T00:00:00"/>
    <n v="0"/>
    <m/>
    <d v="1899-12-30T00:00:00"/>
    <n v="0"/>
    <m/>
    <m/>
    <n v="0"/>
    <m/>
    <d v="1899-12-30T00:00:00"/>
    <m/>
    <m/>
  </r>
  <r>
    <s v="Secop II"/>
    <n v="109"/>
    <x v="3"/>
    <s v="20216231405000111E"/>
    <s v="SIE-018-2021"/>
    <x v="1"/>
    <x v="76"/>
    <x v="2"/>
    <s v="Subasta Inversa Electrónica"/>
    <x v="3"/>
    <s v="CONTRATAR LA ADQUISICIÓN DEL SOPORTE A LAS LICENCIAS ORACLE VER 11. 02. 04. DENOMINADO MARKET-DRIVEN SUPPORT PARA ORACLE DATABASE - SOPORTE CRÍTICO PARA LA VERSIÓN 11GR2"/>
    <n v="43232300"/>
    <s v="Software de consultas y gestión de datos"/>
    <n v="160000000"/>
    <n v="36621"/>
    <s v="C-1199-1002-10-0-1199001-02"/>
    <x v="2"/>
    <m/>
    <m/>
    <m/>
    <m/>
    <m/>
    <m/>
    <m/>
    <m/>
    <m/>
    <m/>
    <m/>
    <m/>
    <m/>
    <n v="0"/>
    <n v="0"/>
    <n v="0"/>
    <n v="0"/>
    <m/>
    <m/>
    <m/>
    <m/>
    <m/>
    <m/>
    <m/>
    <m/>
    <n v="0"/>
    <d v="1899-12-30T00:00:00"/>
    <n v="0"/>
    <d v="1899-12-30T00:00:00"/>
    <n v="0"/>
    <d v="1899-12-30T00:00:00"/>
    <n v="0"/>
    <d v="1899-12-30T00:00:00"/>
    <n v="0"/>
    <d v="1899-12-30T00:00:00"/>
    <n v="0"/>
    <d v="1899-12-30T00:00:00"/>
    <n v="0"/>
    <n v="0"/>
    <m/>
    <d v="1899-12-30T00:00:00"/>
    <n v="0"/>
    <m/>
    <d v="1899-12-30T00:00:00"/>
    <n v="0"/>
    <m/>
    <m/>
    <n v="0"/>
    <m/>
    <d v="1899-12-30T00:00:00"/>
    <m/>
    <m/>
  </r>
  <r>
    <s v="Secop II"/>
    <n v="67"/>
    <x v="0"/>
    <s v="20216231407000028E"/>
    <s v="MC-038-2021"/>
    <x v="1"/>
    <x v="76"/>
    <x v="0"/>
    <s v="Mínima Cuantía"/>
    <x v="0"/>
    <s v="MANTENIMIENTO DE POZO ARTESIANO, CANALES AGUAS LLUVIAS Y TANQUE DE ALMACENAMIENTO, DISTRIBUCIÓN DE AGUA PARA CONSUMO HUMANO DE LA REGIONAL AMAZONAS."/>
    <n v="40151510"/>
    <s v="Bombas de agua"/>
    <n v="7000000"/>
    <n v="34621"/>
    <s v="A-02-02-02-008-007 "/>
    <x v="0"/>
    <s v="En ejecución"/>
    <s v="AO-028-2021"/>
    <s v="junio"/>
    <d v="2021-06-25T00:00:00"/>
    <s v="Aceptación de oferta"/>
    <s v="Regional Amazonas"/>
    <s v="Leticia"/>
    <s v="MAZU SERVICIOS INTEGRALES S.A.S."/>
    <n v="901362906"/>
    <n v="9"/>
    <n v="104421"/>
    <d v="2021-06-28T00:00:00"/>
    <n v="5720000"/>
    <m/>
    <m/>
    <m/>
    <n v="5720000"/>
    <s v="No"/>
    <d v="1899-12-31T00:00:00"/>
    <s v="N/A"/>
    <d v="2021-07-01T00:00:00"/>
    <d v="2021-12-31T00:00:00"/>
    <n v="183"/>
    <s v="DIANA VICENTA CAMARGO GUZMAN"/>
    <n v="41057375"/>
    <n v="0"/>
    <d v="1899-12-30T00:00:00"/>
    <m/>
    <d v="1899-12-30T00:00:00"/>
    <m/>
    <d v="1899-12-30T00:00:00"/>
    <n v="0"/>
    <d v="1899-12-30T00:00:00"/>
    <m/>
    <d v="1899-12-30T00:00:00"/>
    <m/>
    <d v="1899-12-30T00:00:00"/>
    <n v="5720000"/>
    <m/>
    <d v="1899-12-30T00:00:00"/>
    <d v="1899-12-30T00:00:00"/>
    <n v="0"/>
    <d v="1899-12-30T00:00:00"/>
    <d v="1899-12-30T00:00:00"/>
    <n v="0"/>
    <d v="1899-12-30T00:00:00"/>
    <d v="1899-12-30T00:00:00"/>
    <n v="0"/>
    <d v="1899-12-30T00:00:00"/>
    <d v="1899-12-30T00:00:00"/>
    <n v="183"/>
    <m/>
  </r>
  <r>
    <s v="Secop II"/>
    <n v="175"/>
    <x v="0"/>
    <s v="20216231405000091E"/>
    <s v="SAMC-006-2021"/>
    <x v="1"/>
    <x v="76"/>
    <x v="2"/>
    <s v="Menor Cuantía"/>
    <x v="4"/>
    <s v="ACTIVIDADES CULTURALES, LÚDICAS DEPORTIVAS Y RECREATIVAS A NIVEL NACIONAL"/>
    <s v="80141607 - 80141611 - 80141624 - 80141625 - 80141626 - 80111502 - 80111503 - 80111508 - 93141502 - 93141506 - 93141507 - 93141701 - 93141701"/>
    <s v="Gestión de eventos - Servicios de bienestar social"/>
    <n v="300000000"/>
    <n v="31821"/>
    <s v="A-02-02-02-009-006 "/>
    <x v="0"/>
    <s v="En ejecución"/>
    <s v="CO-109-2021"/>
    <s v="septiembre"/>
    <d v="2021-09-02T00:00:00"/>
    <s v="Prestación de Servicios"/>
    <s v="Nivel Nacional "/>
    <s v="N/A"/>
    <s v="CAJA COLOMBIANA DE SUBSIDIO FAMILIAR COLSUBSIDIO "/>
    <n v="860007336"/>
    <n v="1"/>
    <n v="150621"/>
    <d v="2021-09-02T00:00:00"/>
    <n v="200001400"/>
    <n v="0"/>
    <n v="0"/>
    <n v="0"/>
    <n v="200001400"/>
    <s v="Si "/>
    <d v="2021-09-02T00:00:00"/>
    <s v="47 CUMPLIM+ ESTABIL_CALIDAD D OBRA+ RESPONSAB EXTRACONTRACTUAL"/>
    <d v="2021-09-02T00:00:00"/>
    <d v="2021-12-31T00:00:00"/>
    <n v="120"/>
    <s v="CLAUDIA MILENA BASTIDAS UBATE "/>
    <n v="53907500"/>
    <n v="0"/>
    <d v="1899-12-30T00:00:00"/>
    <n v="0"/>
    <d v="1899-12-30T00:00:00"/>
    <n v="0"/>
    <d v="1899-12-30T00:00:00"/>
    <n v="0"/>
    <d v="1899-12-30T00:00:00"/>
    <n v="0"/>
    <d v="1899-12-30T00:00:00"/>
    <n v="0"/>
    <d v="1899-12-30T00:00:00"/>
    <n v="200001400"/>
    <n v="0"/>
    <d v="1899-12-30T00:00:00"/>
    <d v="1899-12-30T00:00:00"/>
    <n v="0"/>
    <d v="1899-12-30T00:00:00"/>
    <d v="1899-12-30T00:00:00"/>
    <n v="0"/>
    <d v="1899-12-30T00:00:00"/>
    <d v="1899-12-30T00:00:00"/>
    <n v="0"/>
    <d v="1899-12-30T00:00:00"/>
    <d v="1899-12-30T00:00:00"/>
    <n v="120"/>
    <m/>
  </r>
  <r>
    <s v="Secop II"/>
    <n v="123"/>
    <x v="2"/>
    <s v="20216231405000100E"/>
    <s v="PCD-080-2021"/>
    <x v="6"/>
    <x v="77"/>
    <x v="1"/>
    <s v="Interadministrativo"/>
    <x v="1"/>
    <s v="Contratar el servicio de un Centro de contacto ciudadano mediante la modalidad de outsourcing que cubra los canales de comunicación telefónica, presencial y virtual establecidos por la UAEMC."/>
    <n v="81111811"/>
    <s v="Servicios de soporte técnico o de mesa de ayuda"/>
    <n v="4797631806"/>
    <n v="28421"/>
    <s v="C-1199-1002-10-0-1199001-02 "/>
    <x v="0"/>
    <s v="En ejecución"/>
    <s v="CO 091 2021"/>
    <s v="junio"/>
    <d v="2021-06-25T00:00:00"/>
    <s v="Interadministrativo"/>
    <s v="Nivel Nacional "/>
    <s v="N/A"/>
    <s v="EMTELCO S.A.S "/>
    <n v="800237456"/>
    <n v="5"/>
    <n v="104321"/>
    <d v="2021-06-25T00:00:00"/>
    <n v="2069526869"/>
    <n v="2728104937"/>
    <m/>
    <m/>
    <n v="4797631806"/>
    <s v="Si "/>
    <d v="2021-07-01T00:00:00"/>
    <s v="44 CUMPLIM+ CALIDAD_CORRECTO FUNCIONAM D LOS BIENES SUMIN "/>
    <d v="2021-06-01T00:00:00"/>
    <d v="2022-07-30T00:00:00"/>
    <n v="424"/>
    <s v="ANGELA YIRA JIMENEZ CASALLAS "/>
    <n v="52409905"/>
    <n v="0"/>
    <d v="1899-12-30T00:00:00"/>
    <m/>
    <d v="1899-12-30T00:00:00"/>
    <m/>
    <d v="1899-12-30T00:00:00"/>
    <m/>
    <d v="1899-12-30T00:00:00"/>
    <m/>
    <d v="1899-12-30T00:00:00"/>
    <m/>
    <d v="1899-12-30T00:00:00"/>
    <n v="2069526869"/>
    <m/>
    <d v="1899-12-30T00:00:00"/>
    <d v="1899-12-30T00:00:00"/>
    <n v="0"/>
    <d v="1899-12-30T00:00:00"/>
    <d v="1899-12-30T00:00:00"/>
    <n v="0"/>
    <d v="1899-12-30T00:00:00"/>
    <d v="1899-12-30T00:00:00"/>
    <n v="0"/>
    <d v="1899-12-30T00:00:00"/>
    <d v="1899-12-30T00:00:00"/>
    <n v="424"/>
    <m/>
  </r>
  <r>
    <s v="Secop II"/>
    <n v="83"/>
    <x v="2"/>
    <s v="20216231405000099E"/>
    <s v="PCD-081-2021"/>
    <x v="6"/>
    <x v="78"/>
    <x v="1"/>
    <s v="Interadministrativo"/>
    <x v="0"/>
    <s v="CONTRATAR LOS ESTUDIOS PATOLÓGICOS PARA LA CASA REPUBLICANA SEDE DEL CENTRO FACILITADOR DE SERVICIOS MIGRATORIOS MIGRACIÓN COLOMBIA EN CARTAGENA"/>
    <n v="81101508"/>
    <s v="Servicios basados en ingeniería, investigación y tecnología "/>
    <n v="94852173"/>
    <n v="35121"/>
    <s v="C-1103-1002-2-0-1103002-02 "/>
    <x v="0"/>
    <s v="En ejecución"/>
    <s v="CO 096 2021"/>
    <s v="julio"/>
    <d v="2021-07-13T00:00:00"/>
    <s v="Interadministrativo"/>
    <s v="Regional Caribe"/>
    <s v="Cartagena"/>
    <s v="ESCUELA TALLER CARTAGENA DE INDIAS"/>
    <n v="800169265"/>
    <n v="3"/>
    <n v="117821"/>
    <d v="2021-07-13T00:00:00"/>
    <n v="94852173"/>
    <n v="0"/>
    <n v="0"/>
    <m/>
    <n v="94852173"/>
    <s v="No"/>
    <d v="1899-12-30T00:00:00"/>
    <s v="N/A"/>
    <d v="2021-07-13T00:00:00"/>
    <d v="2021-12-12T00:00:00"/>
    <n v="152"/>
    <s v="LEOPOLDO ENRIQUE KLEE EBRATT"/>
    <n v="9295583"/>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2"/>
    <m/>
  </r>
  <r>
    <s v="Tienda Virtual "/>
    <n v="70"/>
    <x v="6"/>
    <s v="20216231410000043E"/>
    <n v="109301"/>
    <x v="6"/>
    <x v="78"/>
    <x v="2"/>
    <s v="Acuerdo Marco de Precios "/>
    <x v="0"/>
    <s v="SUMINISTRO DE ELEMENTOS DE PAPELERIA E INSUMOS DE ARCHIVO PARA LA UNIDAD ADMINISTRATIVA ESPECIAL MIGRACION COLOMBIA"/>
    <s v="44-11-15-12-20-03"/>
    <s v="Equipos de oficina, accesorios y suministros Accesorios de oficina y escritorio. Agendas y accesorios  Cajas u organizadores de almacenamiento de archivos  Equipos de oficina, accesorios y suministros  Suministros de oficina  Carpetas de archivo, Carpetas y separadores  Carpeta"/>
    <n v="84957253.5"/>
    <n v="36921"/>
    <s v="A-02-02-01-003-002"/>
    <x v="0"/>
    <s v="En ejecución"/>
    <s v="OC 70972-2021"/>
    <s v="junio"/>
    <d v="2021-06-17T00:00:00"/>
    <s v="Orden de Compra "/>
    <s v="Nivel Nacional "/>
    <s v="Bogotá D.C."/>
    <s v="INSISTUCIONAL SERVICES LTDA"/>
    <n v="830113914"/>
    <n v="3"/>
    <n v="100121"/>
    <d v="2021-06-17T00:00:00"/>
    <n v="62033565.939999998"/>
    <n v="0"/>
    <n v="0"/>
    <n v="62077929.939999998"/>
    <n v="124111495.88"/>
    <s v="Si "/>
    <d v="2021-06-25T00:00:00"/>
    <s v="44 CUMPLIM+ CALIDAD_CORRECTO FUNCIONAM D LOS BIENES SUMIN "/>
    <d v="2021-06-17T00:00:00"/>
    <d v="2021-12-31T00:00:00"/>
    <n v="197"/>
    <s v="LUZ HELENA MORALES ALFONSO"/>
    <n v="40029680"/>
    <n v="0"/>
    <d v="1899-12-30T00:00:00"/>
    <n v="0"/>
    <d v="1899-12-30T00:00:00"/>
    <n v="0"/>
    <d v="1899-12-30T00:00:00"/>
    <n v="0"/>
    <d v="1899-12-30T00:00:00"/>
    <n v="0"/>
    <d v="1899-12-30T00:00:00"/>
    <n v="0"/>
    <s v="1900/01/00"/>
    <n v="62033565.939999998"/>
    <n v="0"/>
    <d v="1899-12-30T00:00:00"/>
    <d v="1899-12-30T00:00:00"/>
    <n v="0"/>
    <d v="1899-12-30T00:00:00"/>
    <d v="1899-12-30T00:00:00"/>
    <n v="0"/>
    <d v="1899-12-30T00:00:00"/>
    <d v="1899-12-30T00:00:00"/>
    <n v="0"/>
    <d v="1899-12-30T00:00:00"/>
    <d v="1899-12-30T00:00:00"/>
    <n v="197"/>
    <m/>
  </r>
  <r>
    <s v="Secop II"/>
    <n v="239"/>
    <x v="4"/>
    <s v="20216231401000008E"/>
    <s v="PCD-082-2021"/>
    <x v="6"/>
    <x v="79"/>
    <x v="1"/>
    <s v="Arrendamiento"/>
    <x v="0"/>
    <s v="CONTRATAR EL ARRIENDO DEL PARQUEADERO PARA EL CFSM EN LA CIUDAD DE VALLEDUPAR."/>
    <n v="80131502"/>
    <s v="Arrendamiento de Instalaciones comerciales o industriales"/>
    <n v="2520000"/>
    <n v="37221"/>
    <s v="A-02-02-02-007-002 "/>
    <x v="0"/>
    <s v="En ejecución"/>
    <s v="CO-090-2021"/>
    <s v="junio"/>
    <d v="2021-06-17T00:00:00"/>
    <s v="Arrendamiento"/>
    <s v="Regional Guajira"/>
    <s v="Valledupar"/>
    <s v="JOSÈ JORGE PÈREZ RODRÌGUEZ"/>
    <n v="72345119"/>
    <n v="0"/>
    <n v="100221"/>
    <d v="2021-06-18T00:00:00"/>
    <n v="2160000"/>
    <n v="0"/>
    <n v="0"/>
    <n v="0"/>
    <n v="2160000"/>
    <s v="N/A"/>
    <d v="1899-12-30T00:00:00"/>
    <s v="N/A"/>
    <d v="2021-06-17T00:00:00"/>
    <d v="2021-12-31T00:00:00"/>
    <n v="197"/>
    <s v="LEONIDAS ALBERTO PONCE CALVO"/>
    <n v="12724487"/>
    <n v="0"/>
    <d v="1899-12-30T00:00:00"/>
    <n v="0"/>
    <d v="1899-12-30T00:00:00"/>
    <n v="0"/>
    <d v="1899-12-30T00:00:00"/>
    <n v="0"/>
    <d v="1899-12-30T00:00:00"/>
    <n v="0"/>
    <d v="1899-12-30T00:00:00"/>
    <n v="0"/>
    <d v="1899-12-30T00:00:00"/>
    <n v="2160000"/>
    <n v="0"/>
    <d v="1899-12-30T00:00:00"/>
    <d v="1899-12-30T00:00:00"/>
    <n v="0"/>
    <d v="1899-12-30T00:00:00"/>
    <d v="1899-12-30T00:00:00"/>
    <n v="0"/>
    <d v="1899-12-30T00:00:00"/>
    <d v="1899-12-30T00:00:00"/>
    <n v="0"/>
    <d v="1899-12-30T00:00:00"/>
    <d v="1899-12-30T00:00:00"/>
    <n v="197"/>
    <d v="1899-12-30T00:00:00"/>
  </r>
  <r>
    <s v="Secop II"/>
    <n v="209"/>
    <x v="2"/>
    <s v="20216231407000026E"/>
    <s v="MC-040-2021"/>
    <x v="6"/>
    <x v="80"/>
    <x v="0"/>
    <s v="Mínima Cuantía"/>
    <x v="1"/>
    <s v="ADQUISICIÓN DE CÁMARAS DE FOTOGRAFÍA Y VIDEO PROFESIONAL PARA LA OFICINA DE COMUNICACIONES DE MIGRACIÓN COLOMBIA."/>
    <n v="45111829"/>
    <s v="Equipos y Suministros para Impresión, Fotografía y Audiovisuales"/>
    <n v="15000000"/>
    <n v="28421"/>
    <s v="C-1199-1002-10-0-1199001-02 "/>
    <x v="2"/>
    <s v="N/A"/>
    <s v="N/A"/>
    <s v="enero"/>
    <d v="1899-12-30T00:00:00"/>
    <s v="N/A"/>
    <s v="N/A"/>
    <s v="N/A"/>
    <s v="N/A"/>
    <s v="N/A"/>
    <s v="N/A"/>
    <s v="N/A"/>
    <s v="N/A"/>
    <n v="0"/>
    <n v="0"/>
    <n v="0"/>
    <n v="0"/>
    <n v="0"/>
    <s v="N/A"/>
    <d v="1899-12-30T00:00:00"/>
    <s v="N/A"/>
    <d v="1899-12-30T00:00:00"/>
    <d v="1899-12-30T00:00:00"/>
    <n v="0"/>
    <s v="N/A"/>
    <s v="N/A"/>
    <n v="0"/>
    <d v="1899-12-30T00:00:00"/>
    <m/>
    <d v="1899-12-30T00:00:00"/>
    <m/>
    <d v="1899-12-30T00:00:00"/>
    <m/>
    <d v="1899-12-30T00:00:00"/>
    <n v="0"/>
    <d v="1899-12-30T00:00:00"/>
    <m/>
    <d v="1899-12-30T00:00:00"/>
    <n v="0"/>
    <n v="0"/>
    <d v="1899-12-30T00:00:00"/>
    <d v="1899-12-30T00:00:00"/>
    <n v="0"/>
    <d v="1899-12-30T00:00:00"/>
    <d v="1899-12-30T00:00:00"/>
    <n v="0"/>
    <d v="1899-12-30T00:00:00"/>
    <d v="1899-12-30T00:00:00"/>
    <n v="0"/>
    <d v="1899-12-30T00:00:00"/>
    <d v="1899-12-30T00:00:00"/>
    <n v="0"/>
    <m/>
  </r>
  <r>
    <s v="Tienda Virtual "/>
    <n v="137"/>
    <x v="6"/>
    <s v="20216231410000047E"/>
    <n v="110069"/>
    <x v="6"/>
    <x v="81"/>
    <x v="2"/>
    <s v="Acuerdo Marco de Precios "/>
    <x v="3"/>
    <s v="Adquisición licenciamiento ORACLE, de conformidad con las especificaciones técnicas señaladas por la Unidad Administrativa Especial Migración Colombia."/>
    <s v="43-23-23"/>
    <s v="Difusión de Tecnologías de Información y Telecomunicaciones Software Software de _x000a_consultas y gestión _x000a_de datos "/>
    <n v="80000000"/>
    <n v="39421"/>
    <s v="C-1199-1002-10-0-1199001-02"/>
    <x v="0"/>
    <s v="En ejecución"/>
    <s v="OC 72863-2021"/>
    <s v="julio"/>
    <d v="2021-07-22T00:00:00"/>
    <s v="Orden de Compra "/>
    <s v="Nivel Central"/>
    <s v="Bogotá D.C."/>
    <s v="TECH AND KNOWLEDGE SAS"/>
    <n v="900529191"/>
    <n v="5"/>
    <n v="127621"/>
    <d v="2021-07-22T00:00:00"/>
    <n v="96536079.939999998"/>
    <n v="0"/>
    <n v="0"/>
    <n v="0"/>
    <n v="96536079.939999998"/>
    <s v="Si "/>
    <s v="NO SE HAN RECIBIDO"/>
    <s v="47 CUMPLIM+ ESTABIL_CALIDAD D OBRA+ RESPONSAB EXTRACONTRACTUAL"/>
    <d v="2021-07-22T00:00:00"/>
    <d v="2021-08-23T00:00:00"/>
    <n v="32"/>
    <s v="OLGA LUCIA PEREZ"/>
    <n v="46373712"/>
    <n v="0"/>
    <d v="1899-12-30T00:00:00"/>
    <n v="0"/>
    <d v="1899-12-30T00:00:00"/>
    <m/>
    <d v="1899-12-30T00:00:00"/>
    <m/>
    <d v="1899-12-30T00:00:00"/>
    <n v="0"/>
    <d v="1899-12-30T00:00:00"/>
    <n v="0"/>
    <d v="1899-12-30T00:00:00"/>
    <n v="96536079.939999998"/>
    <n v="0"/>
    <d v="1899-12-30T00:00:00"/>
    <d v="1899-12-30T00:00:00"/>
    <n v="0"/>
    <d v="1899-12-30T00:00:00"/>
    <d v="1899-12-30T00:00:00"/>
    <n v="0"/>
    <d v="1899-12-30T00:00:00"/>
    <d v="1899-12-30T00:00:00"/>
    <n v="0"/>
    <d v="1899-12-30T00:00:00"/>
    <d v="1899-12-30T00:00:00"/>
    <n v="32"/>
    <m/>
  </r>
  <r>
    <s v="Secop II"/>
    <n v="87"/>
    <x v="3"/>
    <s v="20216231405000113E"/>
    <s v="SAMC-008-2021"/>
    <x v="6"/>
    <x v="82"/>
    <x v="2"/>
    <s v="Menor Cuantía"/>
    <x v="0"/>
    <s v="CONTRATAR A TODO COSTO, INCLUYENDO MATERIALES, Y MANO DE OBRA PARA PINTAR Y CAMBIAR E INSTALAR EL CABLEADO ELÉCTRICO DE LA SEDE EN CARTAGENA"/>
    <n v="72102905"/>
    <s v="Mantenimiento de terrenos exteriores"/>
    <n v="78750000"/>
    <n v="35921"/>
    <s v="C-1103-1002-2-0-1103002-02"/>
    <x v="0"/>
    <s v="En ejecución"/>
    <s v="CO-120-2021"/>
    <s v="octubre"/>
    <d v="2021-10-14T00:00:00"/>
    <s v="Obra"/>
    <s v="N/A"/>
    <s v="Cartagena"/>
    <s v="INGEDUCTOS INGENIERIA ESPECIALIZADA S A S"/>
    <n v="900133288"/>
    <n v="1"/>
    <n v="173921"/>
    <d v="2021-10-14T00:00:00"/>
    <n v="74855944"/>
    <n v="0"/>
    <n v="0"/>
    <n v="0"/>
    <n v="74855944"/>
    <s v="Si "/>
    <d v="2021-10-15T00:00:00"/>
    <s v="26 SERIEDAD D OFERTA + CUMPLIM + ESTABIL_CALIDAD D OBRA+ RESPONSAB EXTRACONTRACTUAL"/>
    <d v="2021-10-15T00:00:00"/>
    <d v="2021-11-29T00:00:00"/>
    <n v="45"/>
    <s v="KLEE EBRATT LEOPOLDO ENRIQUE"/>
    <n v="9295583"/>
    <n v="0"/>
    <d v="1899-12-30T00:00:00"/>
    <n v="0"/>
    <d v="1899-12-30T00:00:00"/>
    <n v="0"/>
    <d v="1899-12-30T00:00:00"/>
    <n v="0"/>
    <d v="1899-12-30T00:00:00"/>
    <n v="0"/>
    <d v="1899-12-30T00:00:00"/>
    <n v="0"/>
    <d v="1899-12-30T00:00:00"/>
    <n v="74855944"/>
    <n v="0"/>
    <m/>
    <d v="1899-12-30T00:00:00"/>
    <n v="0"/>
    <m/>
    <d v="1899-12-30T00:00:00"/>
    <n v="0"/>
    <m/>
    <m/>
    <m/>
    <m/>
    <d v="1899-12-30T00:00:00"/>
    <n v="45"/>
    <m/>
  </r>
  <r>
    <s v="Secop II"/>
    <n v="245"/>
    <x v="0"/>
    <s v="20216231413000002E"/>
    <s v="PCD-083-2021"/>
    <x v="6"/>
    <x v="83"/>
    <x v="1"/>
    <s v="Prestación de Servicios Profesionales "/>
    <x v="0"/>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apoyo gerencial"/>
    <n v="28200000"/>
    <n v="36321"/>
    <s v="A-02-02-02-008-003 "/>
    <x v="0"/>
    <s v="En ejecución"/>
    <s v="CO-097-2021"/>
    <s v="julio"/>
    <d v="2021-07-14T00:00:00"/>
    <s v="Prestación de Servicios Profesionales"/>
    <s v="Nivel Central"/>
    <s v="Bogotá D.C."/>
    <s v="MARIA ISABEL VALENCIA AGUIRRE"/>
    <n v="42102470"/>
    <s v="N/A"/>
    <n v="119821"/>
    <d v="2021-07-14T00:00:00"/>
    <n v="28200000"/>
    <n v="0"/>
    <n v="0"/>
    <n v="0"/>
    <n v="28200000"/>
    <s v="No"/>
    <d v="1899-12-31T00:00:00"/>
    <s v="N/A"/>
    <d v="2021-07-15T00:00:00"/>
    <d v="2021-12-31T00:00:00"/>
    <n v="169"/>
    <s v="GOMEZ ROMERO JOSE CLEMENTE"/>
    <n v="74852744"/>
    <n v="0"/>
    <d v="1899-12-30T00:00:00"/>
    <m/>
    <d v="1899-12-30T00:00:00"/>
    <m/>
    <d v="1899-12-30T00:00:00"/>
    <m/>
    <d v="1899-12-30T00:00:00"/>
    <n v="0"/>
    <d v="1899-12-30T00:00:00"/>
    <m/>
    <d v="1899-12-30T00:00:00"/>
    <n v="28200000"/>
    <n v="0"/>
    <d v="1899-12-30T00:00:00"/>
    <d v="1899-12-30T00:00:00"/>
    <n v="0"/>
    <d v="1899-12-30T00:00:00"/>
    <d v="1899-12-30T00:00:00"/>
    <n v="0"/>
    <d v="1899-12-30T00:00:00"/>
    <d v="1899-12-30T00:00:00"/>
    <n v="0"/>
    <d v="1899-12-30T00:00:00"/>
    <d v="1899-12-30T00:00:00"/>
    <n v="169"/>
    <m/>
  </r>
  <r>
    <s v="Secop II"/>
    <n v="246"/>
    <x v="0"/>
    <s v="20216231413000002E"/>
    <s v="LP-003-2021"/>
    <x v="6"/>
    <x v="83"/>
    <x v="3"/>
    <s v="Contratación Licitación"/>
    <x v="3"/>
    <s v="Contratar el servicio de captura de información del Pre registro, TMF, PEP, PPTy Cédula de Ciudadanía Colombiana en zona de frontera con Venezuela, de acuerdo con las especificaciones técnicas requeridas por la Unidad Administrativa Especial Migración Colombia."/>
    <s v="43211700 - 43231500 - 43232300 - 43233500 - 80111600 - 81111500 - 81111800"/>
    <s v="Dispositivos Informáticos de Entrada de datos"/>
    <n v="722770185"/>
    <n v="38821"/>
    <s v="C-1199-1002-10-0-1199001-02"/>
    <x v="0"/>
    <s v="En ejecución"/>
    <s v="CO-113-2021"/>
    <s v="septiembre"/>
    <d v="2021-09-27T00:00:00"/>
    <s v="Prestación de Servicios Profesionales"/>
    <s v="Regional Oriente"/>
    <s v="Bogotá D.C."/>
    <s v="THOMAS GREG &amp; SONS DE COLOMBIA S.A. - TGS COL"/>
    <n v="860005080"/>
    <n v="2"/>
    <n v="165221"/>
    <d v="2021-10-04T00:00:00"/>
    <n v="650493165"/>
    <n v="0"/>
    <n v="0"/>
    <n v="0"/>
    <n v="650493165"/>
    <s v="Si "/>
    <d v="2021-09-30T00:00:00"/>
    <s v="41 CUMPLIM+ PAGO D SALARIOS_PRESTAC SOC LEGALES"/>
    <d v="2021-10-05T00:00:00"/>
    <d v="2021-12-31T00:00:00"/>
    <n v="86"/>
    <s v="CESAR DUARTE GUZMAN"/>
    <n v="13436720"/>
    <n v="0"/>
    <d v="1899-12-30T00:00:00"/>
    <n v="0"/>
    <d v="1899-12-30T00:00:00"/>
    <n v="0"/>
    <d v="1899-12-30T00:00:00"/>
    <n v="0"/>
    <d v="1899-12-30T00:00:00"/>
    <n v="0"/>
    <d v="1899-12-30T00:00:00"/>
    <n v="0"/>
    <d v="1899-12-30T00:00:00"/>
    <n v="650493165"/>
    <n v="0"/>
    <d v="1899-12-30T00:00:00"/>
    <d v="1899-12-30T00:00:00"/>
    <n v="0"/>
    <d v="1899-12-30T00:00:00"/>
    <d v="1899-12-30T00:00:00"/>
    <n v="0"/>
    <d v="1899-12-30T00:00:00"/>
    <d v="1899-12-30T00:00:00"/>
    <n v="0"/>
    <d v="1899-12-30T00:00:00"/>
    <d v="1899-12-30T00:00:00"/>
    <n v="86"/>
    <m/>
  </r>
  <r>
    <s v="Secop II"/>
    <n v="86"/>
    <x v="3"/>
    <s v="20216231405000112E"/>
    <s v="SAMC-007-2021"/>
    <x v="6"/>
    <x v="84"/>
    <x v="2"/>
    <s v="Menor Cuantía"/>
    <x v="0"/>
    <s v="CONTRATAR A TODO COSTO, INCLUYENDO MATERIALES, Y MANO DE OBRA LA COMPRA E INSTALACION DE LOS MODULOS Y EL FRONT OFFICE PARA EL AEROPUERTO DE LA REGIONAL AMAZONAS."/>
    <n v="56101700"/>
    <s v="muebles de oficina"/>
    <n v="80000000"/>
    <n v="34821"/>
    <s v="C-1103-1002-2-0-1103001-02"/>
    <x v="0"/>
    <s v="En ejecución"/>
    <s v="CO-110-2021"/>
    <s v="septiembre"/>
    <d v="2021-09-16T00:00:00"/>
    <s v="Obra"/>
    <s v="Regional Amazonas"/>
    <s v="N/A"/>
    <s v="CARLOS ANDRÉS GONZÁLEZ ORDUZ"/>
    <n v="80124902"/>
    <m/>
    <n v="158021"/>
    <d v="2021-09-17T00:00:00"/>
    <n v="68100300"/>
    <n v="0"/>
    <n v="0"/>
    <n v="0"/>
    <n v="68100300"/>
    <s v="Si "/>
    <d v="2021-09-17T00:00:00"/>
    <s v="44 CUMPLIM+ CALIDAD_CORRECTO FUNCIONAM D LOS BIENES SUMIN "/>
    <d v="2021-09-17T00:00:00"/>
    <d v="2021-11-01T00:00:00"/>
    <n v="45"/>
    <s v="Diana Vicenta Camargo Guzmán"/>
    <n v="41057375"/>
    <n v="0"/>
    <d v="1899-12-30T00:00:00"/>
    <n v="0"/>
    <d v="1899-12-30T00:00:00"/>
    <n v="0"/>
    <d v="1899-12-30T00:00:00"/>
    <n v="0"/>
    <d v="1899-12-30T00:00:00"/>
    <n v="0"/>
    <d v="1899-12-30T00:00:00"/>
    <n v="0"/>
    <d v="1899-12-30T00:00:00"/>
    <n v="68100300"/>
    <n v="0"/>
    <m/>
    <d v="1899-12-30T00:00:00"/>
    <n v="0"/>
    <m/>
    <d v="1899-12-30T00:00:00"/>
    <n v="0"/>
    <m/>
    <m/>
    <n v="0"/>
    <m/>
    <d v="1899-12-30T00:00:00"/>
    <n v="45"/>
    <m/>
  </r>
  <r>
    <s v="Secop II"/>
    <n v="247"/>
    <x v="4"/>
    <s v="20216231413000007E"/>
    <s v="PCD-084-2021"/>
    <x v="6"/>
    <x v="85"/>
    <x v="1"/>
    <s v="Prestación de Servicios Profesionales "/>
    <x v="6"/>
    <s v="PRESTACIÓN DE SERVICIOS PROFESIONALES PARA LA MEJORA CONTINUA Y OBTENCIÓN DE CERTIFICACIONES EN NORMAS TECNICAS DE CALIDAD CON AUTONOMÍA TÉCNICA Y ADMINISTRATIVA PARA LA UAEMC."/>
    <s v="80121704/80161500/80161504/81101508"/>
    <s v=" Ingeniería arquitectónica- Servicios de apoyo gerencial- Servicios de oficina- Servicios legales sobre contratos_x000a_"/>
    <n v="45500000"/>
    <n v="39321"/>
    <s v="C-1199-1002-11-0-1199060-02"/>
    <x v="0"/>
    <s v="En ejecución"/>
    <s v="CO-094-2021"/>
    <s v="julio"/>
    <d v="2021-07-08T00:00:00"/>
    <s v="Prestación de Servicios Profesionales"/>
    <s v="Nivel Central"/>
    <s v="Bogotá D.C."/>
    <s v="JAIME EDUARDO FRANCO SANDINO"/>
    <n v="80502913"/>
    <s v="N/A"/>
    <n v="111921"/>
    <d v="2021-07-08T00:00:00"/>
    <n v="45500000"/>
    <n v="0"/>
    <n v="0"/>
    <n v="0"/>
    <n v="45500000"/>
    <s v="N/A"/>
    <d v="1899-12-30T00:00:00"/>
    <s v="N/A"/>
    <d v="2021-07-08T00:00:00"/>
    <d v="2021-12-31T00:00:00"/>
    <n v="176"/>
    <s v="RONALD OSWALDO DUARTE RODRIGUEZ"/>
    <n v="1032434072"/>
    <n v="0"/>
    <d v="1899-12-30T00:00:00"/>
    <n v="0"/>
    <d v="1899-12-30T00:00:00"/>
    <n v="0"/>
    <d v="1899-12-30T00:00:00"/>
    <n v="0"/>
    <d v="1899-12-30T00:00:00"/>
    <n v="0"/>
    <d v="1899-12-30T00:00:00"/>
    <n v="0"/>
    <d v="1899-12-30T00:00:00"/>
    <n v="45500000"/>
    <n v="0"/>
    <d v="1899-12-30T00:00:00"/>
    <d v="1899-12-30T00:00:00"/>
    <n v="0"/>
    <d v="1899-12-30T00:00:00"/>
    <d v="1899-12-30T00:00:00"/>
    <n v="0"/>
    <d v="1899-12-30T00:00:00"/>
    <d v="1899-12-30T00:00:00"/>
    <n v="0"/>
    <d v="1899-12-30T00:00:00"/>
    <d v="1899-12-30T00:00:00"/>
    <n v="176"/>
    <d v="1899-12-30T00:00:00"/>
  </r>
  <r>
    <s v="Tienda Virtual "/>
    <n v="252"/>
    <x v="6"/>
    <s v="20216231410000048E"/>
    <n v="127399"/>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 71646-2021"/>
    <s v="junio"/>
    <d v="2021-06-28T00:00:00"/>
    <s v="Orden de Compra "/>
    <s v="Nivel Nacional "/>
    <s v="Bogotá D.C."/>
    <s v="PANAMERICANA LIBRERIA Y PAPELERIA S A "/>
    <n v="830037946"/>
    <n v="3"/>
    <n v="107621"/>
    <d v="2021-06-29T00:00:00"/>
    <n v="22000667"/>
    <n v="0"/>
    <n v="0"/>
    <n v="22045043"/>
    <n v="44045710"/>
    <s v="Si "/>
    <s v="N/A"/>
    <s v="N/A"/>
    <d v="2021-06-28T00:00:00"/>
    <d v="2021-08-30T00:00:00"/>
    <n v="63"/>
    <s v="LUZ HELENA MORALES ALFONSO"/>
    <n v="40029680"/>
    <n v="12573803"/>
    <d v="2021-07-07T00:00:00"/>
    <n v="0"/>
    <d v="1899-12-30T00:00:00"/>
    <n v="0"/>
    <d v="1899-12-30T00:00:00"/>
    <n v="0"/>
    <d v="1899-12-30T00:00:00"/>
    <n v="0"/>
    <d v="1899-12-30T00:00:00"/>
    <n v="0"/>
    <s v="1900/01/00"/>
    <n v="34574470"/>
    <n v="0"/>
    <d v="1899-12-30T00:00:00"/>
    <d v="1899-12-30T00:00:00"/>
    <n v="0"/>
    <d v="1899-12-30T00:00:00"/>
    <d v="1899-12-30T00:00:00"/>
    <n v="0"/>
    <d v="1899-12-30T00:00:00"/>
    <d v="1899-12-30T00:00:00"/>
    <m/>
    <d v="1899-12-30T00:00:00"/>
    <d v="1899-12-30T00:00:00"/>
    <n v="63"/>
    <m/>
  </r>
  <r>
    <s v="Tienda Virtual "/>
    <n v="252"/>
    <x v="6"/>
    <s v="20216231410000049E"/>
    <n v="123442"/>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0"/>
    <s v="En ejecución"/>
    <s v="OC71573-2021"/>
    <s v="junio"/>
    <d v="2021-06-28T00:00:00"/>
    <s v="Orden de Compra "/>
    <s v="Nivel Nacional "/>
    <s v="Bogotá D.C."/>
    <s v="Caja Colombiana De Subsidio Familiar Colsubsidio"/>
    <n v="860007336"/>
    <n v="1"/>
    <n v="107721"/>
    <d v="2021-06-29T00:00:00"/>
    <n v="6047660"/>
    <n v="0"/>
    <n v="0"/>
    <n v="6092036"/>
    <n v="12139696"/>
    <s v="Si "/>
    <s v="N/A"/>
    <s v="N/A"/>
    <d v="2021-06-28T00:00:00"/>
    <d v="2021-08-30T00:00:00"/>
    <n v="63"/>
    <s v="LUZ HELENA MORALES ALFONSO"/>
    <n v="40029680"/>
    <n v="0"/>
    <d v="1899-12-30T00:00:00"/>
    <n v="0"/>
    <d v="1899-12-30T00:00:00"/>
    <n v="0"/>
    <d v="1899-12-30T00:00:00"/>
    <n v="0"/>
    <d v="1899-12-30T00:00:00"/>
    <n v="0"/>
    <d v="1899-12-30T00:00:00"/>
    <n v="0"/>
    <s v="1900/01/00"/>
    <n v="6047660"/>
    <n v="0"/>
    <d v="1899-12-30T00:00:00"/>
    <d v="1899-12-30T00:00:00"/>
    <n v="0"/>
    <d v="1899-12-30T00:00:00"/>
    <d v="1899-12-30T00:00:00"/>
    <n v="0"/>
    <d v="1899-12-30T00:00:00"/>
    <d v="1899-12-30T00:00:00"/>
    <n v="0"/>
    <d v="1899-12-30T00:00:00"/>
    <d v="1899-12-30T00:00:00"/>
    <n v="63"/>
    <m/>
  </r>
  <r>
    <s v="Tienda Virtual "/>
    <n v="252"/>
    <x v="6"/>
    <s v="20216231410000050E"/>
    <n v="127388"/>
    <x v="6"/>
    <x v="85"/>
    <x v="2"/>
    <s v="Grandes Superficies"/>
    <x v="0"/>
    <s v="Adquisición de elementos de papelería y útiles de escritorio para las sedes a nivel nacional de la Unidad Administrativa Especial Migración Colombia."/>
    <s v="44-12-15-06-16-17-01--06-08-18-04-19-05-20-03-21-01"/>
    <s v="Equipos de oficina, accesorios y suministros Suministros de oficina Suministros de correo Sobres estándar  Suministros de escritorio Cortadores de papel o repuestos Grapadoras Instrumentos de escritura Bolígrafos Lápices de madera Marcadores Medios de corrección Borradores Repuestos de tinta y minas de lápices Almohadillas de tinta o estampillas Carpetas de archivo,Carpetas y separadores Suministros de sujeción Clips para papel"/>
    <n v="40610797"/>
    <n v="32321"/>
    <s v="A-02-02-01-003-002 A-02-02-01-003-005 A-02-02-01-003-006 A-02-02-01-003-008 A-02-02-01-004-002 A-02-02-01-004-005 A-02-02-01-004-006 A-02-02-01-004-007"/>
    <x v="1"/>
    <s v="Cancelado"/>
    <s v="OC71598-2021"/>
    <s v="junio"/>
    <d v="2021-06-28T00:00:00"/>
    <s v="Orden de Compra "/>
    <s v="Nivel Nacional "/>
    <s v="Bogotá D.C."/>
    <s v="CENCOSUD COLOMBIA S.A"/>
    <n v="900155107"/>
    <n v="1"/>
    <s v="N/A"/>
    <s v="N/A"/>
    <n v="12573970"/>
    <n v="0"/>
    <n v="0"/>
    <n v="0"/>
    <n v="12573970"/>
    <s v="Si "/>
    <s v="N/A"/>
    <s v="N/A"/>
    <d v="2021-06-28T00:00:00"/>
    <d v="2021-08-30T00:00:00"/>
    <n v="63"/>
    <s v="LUZ HELENA MORALES ALFONSO"/>
    <n v="40029680"/>
    <n v="0"/>
    <d v="1899-12-30T00:00:00"/>
    <n v="0"/>
    <d v="1899-12-30T00:00:00"/>
    <n v="0"/>
    <d v="1899-12-30T00:00:00"/>
    <n v="0"/>
    <d v="1899-12-30T00:00:00"/>
    <n v="0"/>
    <d v="1899-12-30T00:00:00"/>
    <n v="0"/>
    <s v="1900/01/00"/>
    <n v="12573970"/>
    <n v="0"/>
    <d v="1899-12-30T00:00:00"/>
    <d v="1899-12-30T00:00:00"/>
    <n v="0"/>
    <d v="1899-12-30T00:00:00"/>
    <d v="1899-12-30T00:00:00"/>
    <n v="0"/>
    <d v="1899-12-30T00:00:00"/>
    <d v="1899-12-30T00:00:00"/>
    <n v="0"/>
    <d v="1899-12-30T00:00:00"/>
    <d v="1899-12-30T00:00:00"/>
    <n v="63"/>
    <m/>
  </r>
  <r>
    <s v="Secop II"/>
    <n v="250"/>
    <x v="2"/>
    <s v="20216231413000010E"/>
    <s v="PCD-087-2021"/>
    <x v="6"/>
    <x v="86"/>
    <x v="1"/>
    <s v="Prestación de Servicios Profesionales "/>
    <x v="6"/>
    <s v="PRESTACIÓN DE SERVICIOS DE APOYO A LA GESTIÓN CON AUTONOMÍA TÉCNICA Y ADMINISTRATIVA DE APOYO A LA OFICINA ASESORA DE PLANEACIÓN EN ORGANIZACIÓN Y VISUALIZACIÓN DE DATOS Y ESTUDIOS MIGRATORIOS. "/>
    <n v="80161504"/>
    <s v="Servicios de Gestión, Servicios Profesionales de Empresa y Servicios Administrativos"/>
    <n v="16250000"/>
    <n v="39721"/>
    <s v="C-1199-1002-11-0-1199060-02 "/>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d v="1899-12-30T00:00:00"/>
    <n v="0"/>
    <d v="1899-12-30T00:00:00"/>
    <d v="1899-12-30T00:00:00"/>
    <n v="0"/>
    <d v="1899-12-30T00:00:00"/>
    <d v="1899-12-30T00:00:00"/>
    <n v="0"/>
    <d v="1899-12-30T00:00:00"/>
    <d v="1899-12-30T00:00:00"/>
    <n v="0"/>
    <m/>
  </r>
  <r>
    <s v="Secop II"/>
    <n v="248"/>
    <x v="4"/>
    <s v="20216231413000008E"/>
    <s v="PCD-085-2021"/>
    <x v="6"/>
    <x v="86"/>
    <x v="1"/>
    <s v="Prestación de Servicios Profesionales "/>
    <x v="6"/>
    <s v="SERVICIOS PROFESIONALES CON AUTONOMÍA TÉCNICA Y ADMINISTRATIVA PARA EL APOYO EN LA GESTION DE LA OFICINA ASESORA DE PLANEACION EN TEMAS DE DESARROLLO ORGANIZACIONAL Y SISTEMAS INTEGRADOS DE GESTIÓN."/>
    <s v="80121704/80161500/80161504/81101508"/>
    <s v=" Ingeniería arquitectónica- Servicios de apoyo gerencial- Servicios de oficina- Servicios legales sobre contratos_x000a_"/>
    <n v="29250000"/>
    <n v="39221"/>
    <s v="C-1199-1002-11-0-1199060-02"/>
    <x v="0"/>
    <s v="En ejecución"/>
    <s v="CO-095-2021"/>
    <s v="julio"/>
    <d v="2021-07-08T00:00:00"/>
    <s v="Prestación de Servicios Profesionales"/>
    <s v="Nivel Central"/>
    <s v="Bogotá D.C."/>
    <s v="KATHERINE BETANCUR GARCIA"/>
    <n v="1016014127"/>
    <s v="N/A"/>
    <n v="112121"/>
    <d v="2021-07-08T00:00:00"/>
    <n v="29250000"/>
    <n v="0"/>
    <n v="0"/>
    <n v="0"/>
    <n v="29250000"/>
    <s v="N/A"/>
    <d v="1899-12-30T00:00:00"/>
    <s v="N/A"/>
    <d v="2021-07-08T00:00:00"/>
    <d v="2021-12-31T00:00:00"/>
    <n v="176"/>
    <s v="RONALD OSWALDO DUARTE RODRIGUEZ"/>
    <n v="1032434072"/>
    <n v="0"/>
    <d v="1899-12-30T00:00:00"/>
    <n v="0"/>
    <d v="1899-12-30T00:00:00"/>
    <n v="0"/>
    <d v="1899-12-30T00:00:00"/>
    <n v="0"/>
    <d v="1899-12-30T00:00:00"/>
    <n v="0"/>
    <d v="1899-12-30T00:00:00"/>
    <n v="0"/>
    <d v="1899-12-30T00:00:00"/>
    <n v="29250000"/>
    <n v="0"/>
    <d v="1899-12-30T00:00:00"/>
    <d v="1899-12-30T00:00:00"/>
    <n v="0"/>
    <d v="1899-12-30T00:00:00"/>
    <d v="1899-12-30T00:00:00"/>
    <n v="0"/>
    <d v="1899-12-30T00:00:00"/>
    <d v="1899-12-30T00:00:00"/>
    <n v="0"/>
    <d v="1899-12-30T00:00:00"/>
    <d v="1899-12-30T00:00:00"/>
    <n v="176"/>
    <d v="1899-12-30T00:00:00"/>
  </r>
  <r>
    <s v="Secop II"/>
    <n v="85"/>
    <x v="3"/>
    <s v="20216231408000005E"/>
    <s v="SAMC-009-2021"/>
    <x v="6"/>
    <x v="86"/>
    <x v="2"/>
    <s v="Menor Cuantía"/>
    <x v="0"/>
    <s v="CONTRATAR EL SERVICIO DE MANTENIMENTO, CON BOLSA DE RESPUESTOS, DE LOS VEHÍCULOS OPERATIVOS BLINDADOS DE LA UNIDAD ADMINISTRATIVA ESPECIAL MIGRACIÓN COLOMBIA"/>
    <n v="78181507"/>
    <s v="Reparación y mantenimiento automotor y de camiones ligeros"/>
    <n v="100000000"/>
    <n v="38221"/>
    <s v="C-1103-1002-2-0-1103005-02"/>
    <x v="0"/>
    <s v="En ejecución"/>
    <s v="CO-108-2021"/>
    <s v="agosto"/>
    <d v="2021-08-30T00:00:00"/>
    <s v="Prestación de Servicios"/>
    <s v="Nivel Nacional "/>
    <s v="N/A"/>
    <s v="MULTISERVICIOS LAMH S.A.S"/>
    <n v="900935721"/>
    <s v="N/A"/>
    <n v="149621"/>
    <n v="44438"/>
    <n v="100000000"/>
    <n v="0"/>
    <n v="0"/>
    <n v="0"/>
    <n v="100000000"/>
    <s v="Si "/>
    <m/>
    <s v="7 CALIDAD_CORRECTO FUNCIONAMIENTO DE LOS BIENES SUMISTRADOS"/>
    <d v="2021-08-30T00:00:00"/>
    <d v="2021-12-31T00:00:00"/>
    <n v="123"/>
    <s v="ALVAREZ ROCIO LILIANA"/>
    <n v="33377772"/>
    <n v="0"/>
    <d v="1899-12-30T00:00:00"/>
    <m/>
    <d v="1899-12-30T00:00:00"/>
    <n v="0"/>
    <d v="1899-12-30T00:00:00"/>
    <n v="0"/>
    <d v="1899-12-30T00:00:00"/>
    <n v="0"/>
    <d v="1899-12-30T00:00:00"/>
    <n v="0"/>
    <d v="1899-12-30T00:00:00"/>
    <m/>
    <n v="0"/>
    <d v="1899-12-30T00:00:00"/>
    <d v="1899-12-30T00:00:00"/>
    <n v="0"/>
    <d v="1899-12-30T00:00:00"/>
    <d v="1899-12-30T00:00:00"/>
    <n v="0"/>
    <d v="1899-12-30T00:00:00"/>
    <d v="1899-12-30T00:00:00"/>
    <n v="0"/>
    <d v="1899-12-30T00:00:00"/>
    <d v="1899-12-30T00:00:00"/>
    <n v="123"/>
    <m/>
  </r>
  <r>
    <s v="Secop II"/>
    <n v="249"/>
    <x v="2"/>
    <s v="20216231413000011E"/>
    <s v="PCD-086-2021"/>
    <x v="6"/>
    <x v="87"/>
    <x v="1"/>
    <s v="Prestación de Servicios Profesionales "/>
    <x v="6"/>
    <s v="PRESTACIÓN DE SERVICIOS PROFESIONALES A LA GESTIÓN CON AUTONOMÍA TÉCNICA Y ADMINISTRATIVA A LA OFICINA ASESORA DE PLANEACION EN ASUNTOS DE ESTADISTICA Y ESTIMACIONES."/>
    <n v="80161504"/>
    <s v="Servicios de Gestión, Servicios Profesionales de Empresa y Servicios Administrativos"/>
    <n v="35750000"/>
    <n v="39621"/>
    <s v="C-1199-1002-11-0-1199060-02 "/>
    <x v="0"/>
    <s v="En ejecución"/>
    <s v="CO 101 2021"/>
    <s v="julio"/>
    <d v="2021-07-29T00:00:00"/>
    <s v="Prestación de Servicios Profesionales"/>
    <s v="Nivel Central"/>
    <s v="Bogotá D.C."/>
    <s v="ANDRÉS ALEJANDRO ORJUELA TRUJILLO "/>
    <n v="93461864"/>
    <s v="N/A"/>
    <n v="134421"/>
    <d v="2021-07-29T00:00:00"/>
    <n v="35750000"/>
    <n v="0"/>
    <n v="0"/>
    <n v="0"/>
    <n v="35750000"/>
    <s v="No"/>
    <d v="1899-12-30T00:00:00"/>
    <s v="N/A"/>
    <d v="2021-07-29T00:00:00"/>
    <d v="2021-12-31T00:00:00"/>
    <n v="155"/>
    <s v="OSCAR ANDRES VALDERRAMA"/>
    <n v="80791769"/>
    <n v="0"/>
    <d v="1899-12-30T00:00:00"/>
    <m/>
    <d v="1899-12-30T00:00:00"/>
    <m/>
    <d v="1899-12-30T00:00:00"/>
    <m/>
    <d v="1899-12-30T00:00:00"/>
    <m/>
    <d v="1899-12-30T00:00:00"/>
    <m/>
    <d v="1899-12-30T00:00:00"/>
    <m/>
    <m/>
    <d v="1899-12-30T00:00:00"/>
    <d v="1899-12-30T00:00:00"/>
    <n v="0"/>
    <d v="1899-12-30T00:00:00"/>
    <d v="1899-12-30T00:00:00"/>
    <n v="0"/>
    <d v="1899-12-30T00:00:00"/>
    <d v="1899-12-30T00:00:00"/>
    <n v="0"/>
    <d v="1899-12-30T00:00:00"/>
    <d v="1899-12-30T00:00:00"/>
    <n v="155"/>
    <m/>
  </r>
  <r>
    <s v="Secop II"/>
    <n v="82"/>
    <x v="4"/>
    <s v="20216231415000001E"/>
    <s v="PCD-088-2021"/>
    <x v="6"/>
    <x v="87"/>
    <x v="1"/>
    <s v="Exclusividad"/>
    <x v="0"/>
    <s v="CONTRATAR A TODO COSTO, INCLUYENDO MATERIALES Y MANO DE OBRA, LA MODERNIZACION, ADECUACION E INSTALACION DEL ASCENSOR PARA LA SEDE DE CALLE 100 EN BOGOTA."/>
    <s v="72151605/72102905/81101701/72151605"/>
    <s v="Servicio de mantenimiento de edificios - Mantenimiento de terrenos exteriores - Servicios de ingeniería eléctrica- Servicio de cableado para video, datos y voz"/>
    <n v="147764085"/>
    <n v="38921"/>
    <s v="C-1103-1002-2-0-1103002-02"/>
    <x v="0"/>
    <s v="En ejecución"/>
    <s v="CO-099-2021"/>
    <s v="julio"/>
    <d v="2021-07-27T00:00:00"/>
    <s v="MANTENIMIENTO CON SUMINISTRO DE REPUESTOS"/>
    <s v="Nivel Central"/>
    <s v="Bogotá D.C."/>
    <s v="SCALA ASCENSORES SAS."/>
    <s v="900132012-1"/>
    <s v="N/A"/>
    <n v="132421"/>
    <d v="2021-07-27T00:00:00"/>
    <n v="147764085"/>
    <n v="0"/>
    <n v="0"/>
    <n v="0"/>
    <n v="147764085"/>
    <s v="N/A"/>
    <d v="2021-08-26T00:00:00"/>
    <s v="86 RESPONSAB EXTRACONTRACTUAL + CALIDAD_CORRECTO FUNCIONAM D LOS BIENES SUMIN "/>
    <d v="2021-07-08T00:00:00"/>
    <d v="2021-12-31T00:00:00"/>
    <n v="176"/>
    <s v="RONALD OSWALDO DUARTE RODRIGUEZ"/>
    <n v="1032434072"/>
    <n v="0"/>
    <d v="1899-12-30T00:00:00"/>
    <n v="0"/>
    <d v="1899-12-30T00:00:00"/>
    <n v="0"/>
    <d v="1899-12-30T00:00:00"/>
    <n v="0"/>
    <d v="1899-12-30T00:00:00"/>
    <n v="0"/>
    <d v="1899-12-30T00:00:00"/>
    <n v="0"/>
    <d v="1899-12-30T00:00:00"/>
    <n v="147764085"/>
    <n v="0"/>
    <d v="1899-12-30T00:00:00"/>
    <d v="1899-12-30T00:00:00"/>
    <n v="0"/>
    <d v="1899-12-30T00:00:00"/>
    <d v="1899-12-30T00:00:00"/>
    <n v="0"/>
    <d v="1899-12-30T00:00:00"/>
    <d v="1899-12-30T00:00:00"/>
    <n v="0"/>
    <d v="1899-12-30T00:00:00"/>
    <d v="1899-12-30T00:00:00"/>
    <n v="176"/>
    <d v="1899-12-30T00:00:00"/>
  </r>
  <r>
    <s v="Tienda Virtual "/>
    <n v="132"/>
    <x v="2"/>
    <s v="20216231410000051E"/>
    <s v="evento 111259b"/>
    <x v="7"/>
    <x v="88"/>
    <x v="2"/>
    <s v="Acuerdo Marco de Precios "/>
    <x v="3"/>
    <s v="Contratación de la solución integral de canales de comunicaciones a nivel nacional "/>
    <n v="81112100"/>
    <s v="servicios basados en ingenieria, investigacion y tecnologia"/>
    <n v="1328117358"/>
    <n v="39621"/>
    <s v="C-1199-1002-10-0-1199001-02 "/>
    <x v="0"/>
    <s v="En ejecución"/>
    <n v="74952"/>
    <s v="agosto"/>
    <d v="2021-08-26T00:00:00"/>
    <s v="Orden de Compra "/>
    <s v="Nivel Central"/>
    <s v="Bogotá D.C."/>
    <s v="Colombia Telecomunicaciones S.A. ESP"/>
    <n v="830122566"/>
    <n v="1"/>
    <s v="146521  VF 221"/>
    <d v="2021-08-26T00:00:00"/>
    <n v="332642857.11000001"/>
    <n v="859619664"/>
    <n v="0"/>
    <n v="0"/>
    <n v="1192262521.1100001"/>
    <s v="Si "/>
    <d v="2021-08-31T00:00:00"/>
    <s v="2 CUMPLIMIENTO"/>
    <d v="2021-08-26T00:00:00"/>
    <d v="2022-07-15T00:00:00"/>
    <n v="323"/>
    <s v="MARIO JOSE OTERO DIAZ"/>
    <n v="79149505"/>
    <n v="0"/>
    <d v="1899-12-30T00:00:00"/>
    <n v="0"/>
    <d v="1899-12-30T00:00:00"/>
    <m/>
    <d v="1899-12-30T00:00:00"/>
    <m/>
    <d v="1899-12-30T00:00:00"/>
    <n v="0"/>
    <d v="1899-12-30T00:00:00"/>
    <n v="0"/>
    <d v="1899-12-30T00:00:00"/>
    <n v="1192262521.1100001"/>
    <n v="0"/>
    <d v="1899-12-30T00:00:00"/>
    <d v="1899-12-30T00:00:00"/>
    <n v="0"/>
    <d v="1899-12-30T00:00:00"/>
    <d v="1899-12-30T00:00:00"/>
    <n v="0"/>
    <d v="1899-12-30T00:00:00"/>
    <d v="1899-12-30T00:00:00"/>
    <n v="0"/>
    <d v="1899-12-30T00:00:00"/>
    <d v="1899-12-30T00:00:00"/>
    <n v="323"/>
    <m/>
  </r>
  <r>
    <s v="Secop II"/>
    <n v="149"/>
    <x v="4"/>
    <s v="20216231413000004E"/>
    <s v="PCD-089-2021"/>
    <x v="7"/>
    <x v="89"/>
    <x v="1"/>
    <s v="Prestación de Servicios Profesionales "/>
    <x v="4"/>
    <s v="“CONTRATAR LOS SERVICIOS PROFESIONALES CON LA POLICÍA NACIONAL – DIRECCIÓN NACIONAL DE ESCUELAS DINAE, PARA LA REALIZACIÓN DE CAPACITACIONES DE ACUERDO AL PLAN DE FORMACION Y CAPACITACION, DE LA SUBDIRECCION DE VERIFICACIONES, DIRIGIDA A LOS FUNCIONARIOS DE MIGRACIÓN COLOMBIA.”."/>
    <n v="86111600"/>
    <s v="Educación de adultos"/>
    <n v="89035548"/>
    <n v="37321"/>
    <s v="C-1199-1002-9–0-1199005-02 "/>
    <x v="0"/>
    <s v="En ejecución"/>
    <s v="CO-107-2021"/>
    <s v="agosto"/>
    <d v="2021-08-25T00:00:00"/>
    <s v="Interadministrativo"/>
    <s v="Nivel Central"/>
    <s v="Bogotá D.C."/>
    <s v="DIRECCION NACIONAL DE ESCUELAS DINAE "/>
    <n v="900373379"/>
    <n v="0"/>
    <n v="146421"/>
    <d v="2021-08-25T00:00:00"/>
    <n v="89035548"/>
    <n v="0"/>
    <n v="0"/>
    <n v="0"/>
    <n v="89035548"/>
    <s v="N/A"/>
    <d v="1899-12-30T00:00:00"/>
    <s v="N/A"/>
    <d v="2021-08-25T00:00:00"/>
    <d v="2021-12-31T00:00:00"/>
    <n v="128"/>
    <s v="CRISTHY LEYDI GRANADOS CRUZ"/>
    <n v="21094954"/>
    <n v="0"/>
    <d v="1899-12-30T00:00:00"/>
    <n v="0"/>
    <d v="1899-12-30T00:00:00"/>
    <n v="0"/>
    <d v="1899-12-30T00:00:00"/>
    <n v="0"/>
    <d v="1899-12-30T00:00:00"/>
    <n v="0"/>
    <d v="1899-12-30T00:00:00"/>
    <n v="0"/>
    <s v="1900/01/00"/>
    <n v="89035548"/>
    <n v="0"/>
    <d v="1899-12-30T00:00:00"/>
    <d v="1899-12-30T00:00:00"/>
    <n v="0"/>
    <d v="1899-12-30T00:00:00"/>
    <d v="1899-12-30T00:00:00"/>
    <n v="0"/>
    <d v="1899-12-30T00:00:00"/>
    <d v="1899-12-30T00:00:00"/>
    <n v="0"/>
    <d v="1899-12-30T00:00:00"/>
    <d v="1899-12-30T00:00:00"/>
    <n v="128"/>
    <n v="0"/>
  </r>
  <r>
    <s v="Secop II"/>
    <n v="254"/>
    <x v="4"/>
    <s v="20216231407000033E"/>
    <s v="MC-041-2021"/>
    <x v="7"/>
    <x v="90"/>
    <x v="0"/>
    <s v="Mínima Cuantía"/>
    <x v="0"/>
    <s v="CONTRATAR LA PRESTACIÓN DEL SERVICIO DE LAVADO DEL PARQUE AUTOMOTOR DEMIGRACIÓN COLOMBIA EN LA CIUDAD DE BOGOTÁ D.C."/>
    <s v="76111801 "/>
    <s v="Limpieza de carros o barcos"/>
    <n v="7000000"/>
    <n v="40021"/>
    <s v="A-02-02-02-008-007"/>
    <x v="0"/>
    <s v="En ejecución"/>
    <s v="AO-030-2021"/>
    <s v="agosto"/>
    <d v="2021-08-11T00:00:00"/>
    <s v="Prestación de Servicios"/>
    <s v="Nivel Central"/>
    <s v="Bogotá D.C."/>
    <s v="CENTRO CAR 19 LTDA."/>
    <n v="800250589"/>
    <n v="1"/>
    <n v="140621"/>
    <d v="2021-08-12T00:00:00"/>
    <n v="7000000"/>
    <n v="0"/>
    <n v="0"/>
    <n v="0"/>
    <n v="7000000"/>
    <s v="N/A"/>
    <d v="1899-12-30T00:00:00"/>
    <s v="N/A"/>
    <d v="2021-08-11T00:00:00"/>
    <d v="2021-12-31T00:00:00"/>
    <n v="142"/>
    <s v="ASPRILLA CAICEDO ERIKA SOFIA"/>
    <n v="1030675659"/>
    <n v="0"/>
    <d v="1899-12-30T00:00:00"/>
    <n v="0"/>
    <d v="1899-12-30T00:00:00"/>
    <n v="0"/>
    <d v="1899-12-30T00:00:00"/>
    <n v="0"/>
    <d v="1899-12-30T00:00:00"/>
    <n v="0"/>
    <d v="1899-12-30T00:00:00"/>
    <n v="0"/>
    <s v="1900/01/00"/>
    <n v="7000000"/>
    <n v="0"/>
    <d v="1899-12-30T00:00:00"/>
    <d v="1899-12-30T00:00:00"/>
    <n v="0"/>
    <d v="1899-12-30T00:00:00"/>
    <d v="1899-12-30T00:00:00"/>
    <n v="0"/>
    <d v="1899-12-30T00:00:00"/>
    <d v="1899-12-30T00:00:00"/>
    <n v="0"/>
    <d v="1899-12-30T00:00:00"/>
    <d v="1899-12-30T00:00:00"/>
    <n v="142"/>
    <n v="0"/>
  </r>
  <r>
    <s v="Tienda Virtual "/>
    <n v="84"/>
    <x v="0"/>
    <s v="20216231410000052E"/>
    <s v="Evento No. 111888"/>
    <x v="7"/>
    <x v="91"/>
    <x v="2"/>
    <s v="Acuerdo Marco de Precios "/>
    <x v="0"/>
    <s v="CONTRATAR A TODO COSTO, LA COMPRA Y ADECUACION DE LAS PATRULLAS MIGRATORIAS PARA LAS DIFERENTES REGIONALES DE MIGRACION COLOMBIA SEGÚN LAS ESPECIFICAIONES TECNICAS DE LOS ESTUDIOS PREVIOS"/>
    <s v="25101507 - 25101611"/>
    <s v="Camiones ligeros o vehiculos utilitarios deportivos"/>
    <n v="780000000"/>
    <n v="41121"/>
    <s v="C-1103-1002-2-0- 1103005-02"/>
    <x v="0"/>
    <s v="En ejecución"/>
    <s v="OC-73753"/>
    <s v="agosto"/>
    <d v="2021-08-04T00:00:00"/>
    <s v="Orden de Compra "/>
    <s v="Nivel Central"/>
    <s v="Bogotá D.C."/>
    <s v="AUTOMAYOR S.A."/>
    <n v="860034604"/>
    <n v="5"/>
    <n v="137021"/>
    <d v="2021-08-04T00:00:00"/>
    <n v="750000000"/>
    <n v="0"/>
    <n v="0"/>
    <n v="0"/>
    <n v="750000000"/>
    <s v="Si "/>
    <d v="2021-08-05T00:00:00"/>
    <s v="91 CALIDAD_CORRECTO FUNCIONAM D LOS BIENES SUMIN  + CALIDAD DL SERVICIO"/>
    <d v="2021-08-05T00:00:00"/>
    <d v="2021-10-04T00:00:00"/>
    <n v="60"/>
    <s v="GAITAN ORTIZ JIMMY ENRIQUE"/>
    <n v="79537863"/>
    <n v="0"/>
    <d v="1899-12-30T00:00:00"/>
    <n v="0"/>
    <d v="1899-12-30T00:00:00"/>
    <m/>
    <d v="1899-12-30T00:00:00"/>
    <m/>
    <d v="1899-12-30T00:00:00"/>
    <n v="0"/>
    <d v="1899-12-30T00:00:00"/>
    <n v="0"/>
    <d v="1899-12-30T00:00:00"/>
    <n v="750000000"/>
    <n v="0"/>
    <d v="1899-12-30T00:00:00"/>
    <d v="1899-12-30T00:00:00"/>
    <n v="0"/>
    <d v="1899-12-30T00:00:00"/>
    <d v="1899-12-30T00:00:00"/>
    <n v="0"/>
    <d v="1899-12-30T00:00:00"/>
    <d v="1899-12-30T00:00:00"/>
    <n v="0"/>
    <d v="1899-12-30T00:00:00"/>
    <d v="1899-12-30T00:00:00"/>
    <n v="60"/>
    <m/>
  </r>
  <r>
    <s v="Secop II"/>
    <n v="168"/>
    <x v="0"/>
    <s v="20216231413000006E"/>
    <s v="PCD-090-2021"/>
    <x v="7"/>
    <x v="92"/>
    <x v="1"/>
    <s v="Prestación de Servicios Profesionales "/>
    <x v="4"/>
    <s v="CONTRATAR LOS SERVICIOS PROFESIONALES PARA LLEVAR A CABO CAPACITACIONES RELACIONADAS CON TECNOLOGIAS DE LA INFORMACION"/>
    <s v="86111600 - 86111500"/>
    <s v="Educación Adultos - Servicios de aprendizaje a distancia"/>
    <n v="72677000"/>
    <n v="37421"/>
    <s v="C-1199-1002-9-0-1199005-02 "/>
    <x v="0"/>
    <s v="En ejecución"/>
    <s v="CO-105-2021"/>
    <s v="agosto"/>
    <d v="2021-08-20T00:00:00"/>
    <s v="Prestación de Servicios Profesionales"/>
    <s v="Nivel Central"/>
    <s v="N/A"/>
    <s v="UNIVERSIDAD DISTRITAL FRANCISCO JOSÉ DE CALDAS"/>
    <n v="899999230"/>
    <n v="7"/>
    <n v="145421"/>
    <d v="2021-08-20T00:00:00"/>
    <n v="72677000"/>
    <n v="0"/>
    <n v="0"/>
    <n v="0"/>
    <n v="72677000"/>
    <s v="No"/>
    <d v="1899-12-31T00:00:00"/>
    <s v="N/A"/>
    <d v="2021-09-01T00:00:00"/>
    <d v="2021-12-31T00:00:00"/>
    <n v="121"/>
    <s v="GRANADOS CRUZ CRISTHY LEIDI"/>
    <n v="21094954"/>
    <n v="0"/>
    <d v="1899-12-30T00:00:00"/>
    <n v="0"/>
    <d v="1899-12-30T00:00:00"/>
    <m/>
    <d v="1899-12-30T00:00:00"/>
    <m/>
    <d v="1899-12-30T00:00:00"/>
    <n v="0"/>
    <d v="1899-12-30T00:00:00"/>
    <n v="0"/>
    <d v="1899-12-30T00:00:00"/>
    <n v="72677000"/>
    <n v="0"/>
    <d v="1899-12-30T00:00:00"/>
    <d v="1899-12-30T00:00:00"/>
    <n v="0"/>
    <d v="1899-12-30T00:00:00"/>
    <d v="1899-12-30T00:00:00"/>
    <n v="0"/>
    <d v="1899-12-30T00:00:00"/>
    <d v="1899-12-30T00:00:00"/>
    <n v="0"/>
    <d v="1899-12-30T00:00:00"/>
    <d v="1899-12-30T00:00:00"/>
    <n v="121"/>
    <m/>
  </r>
  <r>
    <s v="Secop II"/>
    <n v="146"/>
    <x v="4"/>
    <s v="20216231413000012E"/>
    <s v="PCD-092-2021"/>
    <x v="7"/>
    <x v="93"/>
    <x v="1"/>
    <s v="Prestación de Servicios Profesionales "/>
    <x v="4"/>
    <s v="CONTRATAR LOS SERVICIOS PROFESIONALES PARA LA REALIZACIÓN DE CURSOS DE INMERSIÓN EN INGLÉS EN UN PAÍS EXTRANJERO."/>
    <s v="86111600-86111701 "/>
    <s v="Educación de adultos- Enseñanza de idiomas extranjeros basada en la conversación"/>
    <n v="582000000"/>
    <n v="41821"/>
    <s v="C-1199-1002-9-0-1199005-02"/>
    <x v="0"/>
    <s v="En ejecución"/>
    <s v="CO-106-2020"/>
    <s v="agosto"/>
    <d v="2021-08-23T00:00:00"/>
    <s v="Prestación de Servicios Profesionales"/>
    <s v="Nivel Central"/>
    <s v="Bogotá D.C."/>
    <s v="COLEGIO MAYOR DE NUESTRA SEÑORA DEL ROSARIO"/>
    <n v="860007759"/>
    <n v="3"/>
    <n v="145821"/>
    <d v="2021-08-23T00:00:00"/>
    <n v="582000000"/>
    <n v="0"/>
    <n v="0"/>
    <n v="0"/>
    <n v="582000000"/>
    <s v="N/A"/>
    <d v="1899-12-30T00:00:00"/>
    <s v="N/A"/>
    <d v="2021-08-23T00:00:00"/>
    <d v="2021-12-31T00:00:00"/>
    <n v="130"/>
    <s v="CRISTHY LEYDI GRANADOS CRUZ"/>
    <n v="21094954"/>
    <n v="0"/>
    <d v="1899-12-30T00:00:00"/>
    <n v="0"/>
    <d v="1899-12-30T00:00:00"/>
    <n v="0"/>
    <d v="1899-12-30T00:00:00"/>
    <n v="0"/>
    <d v="1899-12-30T00:00:00"/>
    <n v="0"/>
    <d v="1899-12-30T00:00:00"/>
    <n v="0"/>
    <s v="1900/01/00"/>
    <n v="582000000"/>
    <n v="0"/>
    <d v="1899-12-30T00:00:00"/>
    <d v="1899-12-30T00:00:00"/>
    <n v="0"/>
    <d v="1899-12-30T00:00:00"/>
    <d v="1899-12-30T00:00:00"/>
    <n v="0"/>
    <d v="1899-12-30T00:00:00"/>
    <d v="1899-12-30T00:00:00"/>
    <n v="0"/>
    <d v="1899-12-30T00:00:00"/>
    <d v="1899-12-30T00:00:00"/>
    <n v="130"/>
    <n v="0"/>
  </r>
  <r>
    <s v="Secop II"/>
    <n v="255"/>
    <x v="4"/>
    <s v="20216231407000032E"/>
    <s v="MC-042-2021"/>
    <x v="7"/>
    <x v="93"/>
    <x v="0"/>
    <s v="Mínima Cuantía"/>
    <x v="0"/>
    <s v="CONTRATAR EL SUMINISTRO DE COMBUSTIBLE PARA EL PARQUE AUTOMOTOR Y PLANTAS ELÉCTRICAS DEL PCM DE CAPURGANA Y TURBO."/>
    <s v="15101505 - 15101506 _x000a_"/>
    <s v=" Combustible diesel- Gasolina"/>
    <n v="7890863"/>
    <n v="42421"/>
    <s v="A-02-02-01-003-003"/>
    <x v="2"/>
    <s v="N/A"/>
    <s v="N/A"/>
    <s v="enero"/>
    <d v="1899-12-30T00:00:00"/>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s v="1900/01/00"/>
    <n v="0"/>
    <n v="0"/>
    <d v="1899-12-30T00:00:00"/>
    <d v="1899-12-30T00:00:00"/>
    <n v="0"/>
    <d v="1899-12-30T00:00:00"/>
    <d v="1899-12-30T00:00:00"/>
    <n v="0"/>
    <d v="1899-12-30T00:00:00"/>
    <d v="1899-12-30T00:00:00"/>
    <n v="0"/>
    <d v="1899-12-30T00:00:00"/>
    <d v="1899-12-30T00:00:00"/>
    <n v="0"/>
    <n v="0"/>
  </r>
  <r>
    <s v="Secop II"/>
    <n v="257"/>
    <x v="7"/>
    <s v="20216231408000009E"/>
    <s v="SAMC-010-2021"/>
    <x v="7"/>
    <x v="93"/>
    <x v="2"/>
    <s v="Menor Cuantía"/>
    <x v="0"/>
    <s v="CONTRATAR A TODO COSTO, INCLUYENDO MATERIALES Y MANO DE OBRA, PARA LA ADECUACION DE LA SEDE DEL BARRANQUILLA CFSM"/>
    <n v="72102905"/>
    <s v="Mantenimiento de terrenos exteriores."/>
    <n v="200000000"/>
    <n v="36421"/>
    <s v=" C-1103-1002-2-0-1103002-02 "/>
    <x v="0"/>
    <s v="N/A"/>
    <n v="114"/>
    <s v="septiembre"/>
    <d v="2021-09-29T00:00:00"/>
    <s v="Obra"/>
    <s v="Nivel Central"/>
    <s v="Barranquilla"/>
    <s v="CONSORCIO EPICG"/>
    <n v="901515784"/>
    <n v="5"/>
    <n v="169321"/>
    <d v="2021-10-04T00:00:00"/>
    <n v="199582937"/>
    <n v="0"/>
    <n v="0"/>
    <n v="0"/>
    <n v="199582937"/>
    <s v="Si "/>
    <m/>
    <s v="47 CUMPLIM+ ESTABIL_CALIDAD D OBRA+ RESPONSAB EXTRACONTRACTUAL"/>
    <d v="2021-09-29T00:00:00"/>
    <d v="2021-12-31T00:00:00"/>
    <n v="93"/>
    <s v="LILIANA ROCIO JIMENEZ QUIROZ"/>
    <n v="1129573091"/>
    <n v="0"/>
    <d v="1899-12-30T00:00:00"/>
    <n v="0"/>
    <d v="1899-12-30T00:00:00"/>
    <m/>
    <d v="1899-12-30T00:00:00"/>
    <m/>
    <d v="1899-12-30T00:00:00"/>
    <n v="0"/>
    <d v="1899-12-30T00:00:00"/>
    <n v="0"/>
    <d v="1899-12-30T00:00:00"/>
    <n v="199582937"/>
    <n v="0"/>
    <d v="1899-12-30T00:00:00"/>
    <d v="1899-12-30T00:00:00"/>
    <n v="0"/>
    <d v="1899-12-30T00:00:00"/>
    <d v="1899-12-30T00:00:00"/>
    <n v="0"/>
    <d v="1899-12-30T00:00:00"/>
    <d v="1899-12-30T00:00:00"/>
    <n v="0"/>
    <d v="1899-12-30T00:00:00"/>
    <d v="1899-12-30T00:00:00"/>
    <n v="93"/>
    <m/>
  </r>
  <r>
    <s v="Secop II"/>
    <n v="256"/>
    <x v="3"/>
    <s v="20216231408000006E"/>
    <s v="SMAC-011-2021"/>
    <x v="7"/>
    <x v="94"/>
    <x v="2"/>
    <s v="Menor Cuantía"/>
    <x v="0"/>
    <s v="ADQUIRIR LA SUSCRIPCIÓN DE LICENCIAMIENTO DEL SOFTWARE PARA FORMACIÓN Y CAPACITACIÓN DE LOS FUNCIONARIOS DE LA ENTIDAD, INCLUIDO SOPORTE, DE CONFORMIDAD CON LAS ESPECIFICACIONES TÉCNICAS DE LA UNIDAD ADMINISTRATIVA ESPECIAL MIGRACIÓN COLOMBIA"/>
    <n v="86101700"/>
    <s v="Servicios de capacitación vocacional no - científica"/>
    <n v="50902568"/>
    <n v="32021"/>
    <s v="C-1199-1002-10-0-1199001-02"/>
    <x v="0"/>
    <s v="En ejecución"/>
    <s v="CO-116-2021"/>
    <s v="octubre"/>
    <s v="20221/10/06"/>
    <s v="Suscripción "/>
    <s v="Nivel Central"/>
    <s v="N/A"/>
    <s v="ITO SOFTWARE S.A.S"/>
    <n v="900372035"/>
    <n v="8"/>
    <n v="167821"/>
    <d v="2021-10-06T00:00:00"/>
    <n v="47642000"/>
    <n v="0"/>
    <n v="0"/>
    <n v="0"/>
    <n v="47642000"/>
    <s v="Si "/>
    <d v="2021-10-06T00:00:00"/>
    <s v="79 PAGO D SALARIOS_PRESTAC SOC LEG + CALIDAD DL SERVICIO"/>
    <d v="2021-10-11T00:00:00"/>
    <d v="2021-12-31T00:00:00"/>
    <n v="81"/>
    <s v="CRISTHY LEIDI GRANADOS "/>
    <n v="21094954"/>
    <n v="0"/>
    <d v="1899-12-30T00:00:00"/>
    <n v="0"/>
    <d v="1899-12-30T00:00:00"/>
    <n v="0"/>
    <d v="1899-12-30T00:00:00"/>
    <n v="0"/>
    <d v="1899-12-30T00:00:00"/>
    <n v="0"/>
    <d v="1899-12-30T00:00:00"/>
    <n v="0"/>
    <d v="1899-12-30T00:00:00"/>
    <n v="47642000"/>
    <n v="0"/>
    <m/>
    <d v="1899-12-30T00:00:00"/>
    <n v="0"/>
    <m/>
    <d v="1899-12-30T00:00:00"/>
    <n v="0"/>
    <m/>
    <m/>
    <m/>
    <m/>
    <d v="1899-12-30T00:00:00"/>
    <n v="81"/>
    <m/>
  </r>
  <r>
    <s v="Secop II"/>
    <n v="89"/>
    <x v="3"/>
    <s v="20216231408000008E"/>
    <s v="SAMC- 012-2021"/>
    <x v="7"/>
    <x v="94"/>
    <x v="2"/>
    <s v="Menor Cuantía"/>
    <x v="0"/>
    <s v="CONTRATAR A TODO COSTO, INCLUYENDO MATERIALES, EQUIPOS Y MANO DE OBRA LA COMPRA DE LA PLANTA ELECTRICA PARA LA SEDE DE TUMACO INCLUYENDO LA ADECUACION DEL AREA PARA LA PLANTA"/>
    <n v="72101507"/>
    <s v="Servicio de mantenimiento de edificios"/>
    <n v="60000000"/>
    <n v="42321"/>
    <s v="C-1103-1002-2-0-1103001-02"/>
    <x v="0"/>
    <s v="En ejecución"/>
    <s v="CO-111-2021"/>
    <s v="septiembre"/>
    <d v="2021-09-24T00:00:00"/>
    <s v="Compraventa"/>
    <s v="Regional Nariño"/>
    <s v="N/A"/>
    <s v="O&amp;P INGENIERÍA S.A.S."/>
    <n v="900716210"/>
    <n v="9"/>
    <n v="161621"/>
    <d v="2021-09-24T00:00:00"/>
    <n v="58566268"/>
    <n v="0"/>
    <n v="0"/>
    <n v="0"/>
    <n v="58566268"/>
    <s v="Si "/>
    <d v="2021-09-27T00:00:00"/>
    <s v="86 RESPONSAB EXTRACONTRACTUAL + CALIDAD_CORRECTO FUNCIONAM D LOS BIENES SUMIN "/>
    <d v="2021-09-27T00:00:00"/>
    <d v="2021-11-26T00:00:00"/>
    <n v="60"/>
    <s v="ANA MERCEDES FIGUEROA RAMIREZ"/>
    <n v="30738603"/>
    <n v="0"/>
    <d v="1899-12-30T00:00:00"/>
    <n v="0"/>
    <d v="1899-12-30T00:00:00"/>
    <n v="0"/>
    <d v="1899-12-30T00:00:00"/>
    <n v="0"/>
    <d v="1899-12-30T00:00:00"/>
    <n v="0"/>
    <d v="1899-12-30T00:00:00"/>
    <n v="0"/>
    <d v="1899-12-30T00:00:00"/>
    <n v="58566268"/>
    <n v="0"/>
    <m/>
    <d v="1899-12-30T00:00:00"/>
    <n v="0"/>
    <m/>
    <d v="1899-12-30T00:00:00"/>
    <n v="0"/>
    <m/>
    <m/>
    <m/>
    <m/>
    <d v="1899-12-30T00:00:00"/>
    <n v="60"/>
    <m/>
  </r>
  <r>
    <s v="Secop II"/>
    <n v="253"/>
    <x v="7"/>
    <s v="20216231415000002E"/>
    <s v="PCD-091-2021"/>
    <x v="7"/>
    <x v="94"/>
    <x v="1"/>
    <s v="Prestación de Servicios Profesionales "/>
    <x v="0"/>
    <s v="Mantenimiento, que comprende recursos computacionales AWS y despliegue tiendas, e implementación de mejoras según necesidades misionales de Migración Colombia para la aplicación LibertApp"/>
    <n v="43232612"/>
    <s v="Software de fabricación asistida por computado r cam"/>
    <n v="15900000"/>
    <n v="39921"/>
    <s v=" C-1199-1002-10-0-1199001-02 "/>
    <x v="3"/>
    <s v="Cancelado"/>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1"/>
    <x v="4"/>
    <s v="20216231413000014E"/>
    <s v="PCD-093-2021"/>
    <x v="8"/>
    <x v="95"/>
    <x v="1"/>
    <s v="Prestación de Servicios Profesionales "/>
    <x v="5"/>
    <s v="Prestar los servicios profesionales con autonomía técnica y administrativa para asesorar integralmente a la unidad administrativa especial migración Colombia en temas laborales y de relacionamiento con sus organizaciones sindicales de acuerdo con las condiciones señaladas y especificaciones técnicas descritas en los estudios previos."/>
    <n v="80161504"/>
    <s v="Servicios de oficina"/>
    <n v="40000000"/>
    <n v="42621"/>
    <s v="A-02-02-02-008-003"/>
    <x v="0"/>
    <s v="En ejecución"/>
    <s v="CO-104-2021"/>
    <s v="agosto"/>
    <d v="2021-08-19T00:00:00"/>
    <s v="Prestación de Servicios Profesionales"/>
    <s v="Nivel Central"/>
    <s v="Bogotá D.C."/>
    <s v="JOSÉ ROBERTO HERRERA VERGARA ABOGADO EU."/>
    <n v="900219029"/>
    <n v="1"/>
    <n v="144021"/>
    <d v="2021-08-19T00:00:00"/>
    <n v="40000000"/>
    <n v="0"/>
    <n v="0"/>
    <n v="0"/>
    <n v="40000000"/>
    <s v="N/A"/>
    <d v="1899-12-30T00:00:00"/>
    <s v="N/A"/>
    <d v="2021-08-19T00:00:00"/>
    <d v="2021-12-31T00:00:00"/>
    <n v="134"/>
    <s v="WINSTON ANDRES MARTTINEZ"/>
    <n v="79572017"/>
    <n v="0"/>
    <d v="1899-12-30T00:00:00"/>
    <n v="0"/>
    <d v="1899-12-30T00:00:00"/>
    <n v="0"/>
    <d v="1899-12-30T00:00:00"/>
    <n v="0"/>
    <d v="1899-12-30T00:00:00"/>
    <n v="0"/>
    <d v="1899-12-30T00:00:00"/>
    <n v="0"/>
    <s v="1900/01/00"/>
    <n v="40000000"/>
    <n v="0"/>
    <d v="1899-12-30T00:00:00"/>
    <d v="1899-12-30T00:00:00"/>
    <n v="0"/>
    <d v="1899-12-30T00:00:00"/>
    <d v="1899-12-30T00:00:00"/>
    <n v="0"/>
    <d v="1899-12-30T00:00:00"/>
    <d v="1899-12-30T00:00:00"/>
    <n v="0"/>
    <d v="1899-12-30T00:00:00"/>
    <d v="1899-12-30T00:00:00"/>
    <n v="134"/>
    <n v="0"/>
  </r>
  <r>
    <s v="Secop II"/>
    <n v="259"/>
    <x v="0"/>
    <s v="20216231408000010E"/>
    <s v="SIE-019-2021"/>
    <x v="8"/>
    <x v="96"/>
    <x v="2"/>
    <s v="Subasta Inversa Electrónica"/>
    <x v="3"/>
    <s v="Contratar la renovación y actualización del licenciamiento con soporte técnico de la solución de seguridad de red de datos (Firewall), de conformidad con las especificaciones de la Unidad Administrativa Migración Colombia. "/>
    <s v="43233000 - 81112202"/>
    <s v="Software de entorno operativo "/>
    <n v="388900000"/>
    <n v="42521"/>
    <s v="C-1199-1002-10-0-1199001-02 "/>
    <x v="0"/>
    <s v="En ejecución"/>
    <s v="CO-019-2021"/>
    <s v="octubre"/>
    <d v="2021-10-20T00:00:00"/>
    <s v="Compraventa"/>
    <s v="Nivel Central"/>
    <s v="N/A"/>
    <s v="SAFETY IN DEEP S.A.S"/>
    <n v="900443044"/>
    <n v="1"/>
    <n v="177221"/>
    <d v="2021-10-21T00:00:00"/>
    <n v="388899765"/>
    <s v=" $                                  -  "/>
    <s v=" $                                  -  "/>
    <s v=" $                                    -  "/>
    <n v="388899765"/>
    <s v="Si "/>
    <d v="2021-10-25T00:00:00"/>
    <s v="79 PAGO D SALARIOS_PRESTAC SOC LEG + CALIDAD DL SERVICIO"/>
    <d v="2021-10-25T00:00:00"/>
    <d v="2021-12-09T00:00:00"/>
    <n v="45"/>
    <s v="SIERRA JIMENEZ ELVIS LEONARDO"/>
    <n v="79787263"/>
    <s v=" $                                -  "/>
    <s v="1900/01/00"/>
    <s v=" $                                -  "/>
    <s v="1900/01/00"/>
    <s v=" $                                 -  "/>
    <s v="1900/01/00"/>
    <m/>
    <s v="1900/01/00"/>
    <m/>
    <s v="1900/01/00"/>
    <s v=" $                                   -  "/>
    <s v="1900/01/00"/>
    <s v=" $                                                                                                              -  "/>
    <n v="0"/>
    <n v="0"/>
    <s v="1900/01/00"/>
    <n v="0"/>
    <n v="0"/>
    <s v="1900/01/00"/>
    <n v="0"/>
    <n v="0"/>
    <s v="1900/01/00"/>
    <n v="0"/>
    <n v="0"/>
    <s v="1900/01/00"/>
    <n v="45"/>
    <m/>
  </r>
  <r>
    <s v="Secop II"/>
    <n v="260"/>
    <x v="3"/>
    <s v="20216231408000012E"/>
    <s v="SIE-020-2021"/>
    <x v="8"/>
    <x v="97"/>
    <x v="2"/>
    <s v="Subasta Inversa Electrónica"/>
    <x v="3"/>
    <s v="SOPORTE A LAS LICENCIAS ORACLE VER 11. 02. 04. DENOMINADO MARKET-DRIVEN SUPPORT PARA ORACLE DATABASE - SOPORTE CRÍTICO PARA LA VERSIÓN 11GR2"/>
    <n v="43232300"/>
    <s v="Software de consultas y gestión de datos"/>
    <n v="175000000"/>
    <n v="36621"/>
    <s v="C-1199-1002-10-0-1199001-02"/>
    <x v="0"/>
    <s v="En ejecución"/>
    <s v="CO-122-2021"/>
    <s v="octubre"/>
    <d v="2021-10-29T00:00:00"/>
    <s v="N/A"/>
    <s v="Nivel Central"/>
    <s v="N/A"/>
    <s v="BUSINESSMIND COLOMBIA S.A.,"/>
    <n v="900105979"/>
    <n v="1"/>
    <n v="182321"/>
    <d v="2021-10-29T00:00:00"/>
    <n v="171260400"/>
    <m/>
    <m/>
    <m/>
    <m/>
    <s v="Si "/>
    <m/>
    <s v="N/A"/>
    <s v="2021/10/2021"/>
    <d v="2021-12-31T00:00:00"/>
    <e v="#VALUE!"/>
    <s v="MORA GUERRERO WILSON RICARDO"/>
    <n v="86086127"/>
    <n v="0"/>
    <d v="1899-12-30T00:00:00"/>
    <n v="0"/>
    <d v="1899-12-30T00:00:00"/>
    <n v="0"/>
    <d v="1899-12-30T00:00:00"/>
    <n v="0"/>
    <d v="1899-12-30T00:00:00"/>
    <n v="0"/>
    <d v="1899-12-30T00:00:00"/>
    <n v="0"/>
    <d v="1899-12-30T00:00:00"/>
    <n v="0"/>
    <n v="0"/>
    <m/>
    <d v="1899-12-30T00:00:00"/>
    <n v="0"/>
    <m/>
    <d v="1899-12-30T00:00:00"/>
    <n v="0"/>
    <m/>
    <m/>
    <m/>
    <m/>
    <m/>
    <e v="#VALUE!"/>
    <m/>
  </r>
  <r>
    <s v="Secop II"/>
    <n v="140"/>
    <x v="2"/>
    <s v="20216231403000015E"/>
    <s v="LP-002-2021"/>
    <x v="5"/>
    <x v="64"/>
    <x v="3"/>
    <s v="Contratación Licitación"/>
    <x v="8"/>
    <s v="ADQUISICIÓN DE PASILLOS AUTOMÁTICOS"/>
    <n v="32151800"/>
    <s v="Dispositivos de control de seguridad"/>
    <n v="1011460000"/>
    <n v="31521"/>
    <s v="C-1199-1002-10-0-1199001-02 "/>
    <x v="0"/>
    <s v="En ejecución"/>
    <s v="CO 112 2021"/>
    <s v="septiembre"/>
    <d v="2021-09-24T00:00:00"/>
    <s v="Compraventa"/>
    <s v="Regional Caribe"/>
    <s v="Aeropuerto Ernesto Cortissoz (Soledad)"/>
    <s v="INCOMELEC S A S - EN REORGANIZACIÓN"/>
    <n v="900075980"/>
    <n v="1"/>
    <n v="161721"/>
    <n v="44463"/>
    <n v="1009645095"/>
    <n v="0"/>
    <n v="0"/>
    <n v="0"/>
    <n v="1009645095"/>
    <s v="Si "/>
    <d v="2021-09-30T00:00:00"/>
    <s v="47 CUMPLIM+ ESTABIL_CALIDAD D OBRA+ RESPONSAB EXTRACONTRACTUAL"/>
    <d v="2021-09-30T00:00:00"/>
    <d v="2021-12-31T00:00:00"/>
    <n v="92"/>
    <s v="JOSELINA GIRALDO VICIOSO "/>
    <n v="36543807"/>
    <n v="0"/>
    <d v="1899-12-30T00:00:00"/>
    <n v="0"/>
    <d v="1899-12-30T00:00:00"/>
    <n v="0"/>
    <d v="1899-12-30T00:00:00"/>
    <n v="0"/>
    <d v="1899-12-30T00:00:00"/>
    <n v="0"/>
    <d v="1899-12-30T00:00:00"/>
    <n v="0"/>
    <d v="1899-12-30T00:00:00"/>
    <n v="1009645095"/>
    <n v="0"/>
    <d v="1899-12-30T00:00:00"/>
    <d v="1899-12-30T00:00:00"/>
    <n v="0"/>
    <d v="1899-12-30T00:00:00"/>
    <d v="1899-12-30T00:00:00"/>
    <n v="0"/>
    <d v="1899-12-30T00:00:00"/>
    <d v="1899-12-30T00:00:00"/>
    <n v="0"/>
    <d v="1899-12-30T00:00:00"/>
    <d v="1899-12-30T00:00:00"/>
    <n v="92"/>
    <m/>
  </r>
  <r>
    <s v="Secop II"/>
    <n v="178"/>
    <x v="2"/>
    <s v="20216231411000012E"/>
    <s v="SABP-001-2021"/>
    <x v="5"/>
    <x v="66"/>
    <x v="2"/>
    <s v="Bolsa de Productos "/>
    <x v="4"/>
    <s v="SUMINISTRAR A NIVEL NACIONAL LOS UNIFORMES A LOS FUNCIONARIOS DE LA UNIDAD ADMINISTRATIVA ESPECIAL MIGRACIÓN COLOMBIA QUE LLEVAN A CABO LABORES MISIONALES, CORRESPONDIENTE A LA VIGENCIA 2021"/>
    <n v="53101502"/>
    <s v="Pantalones largos o cortos o pantalonetas para hombre"/>
    <n v="690000000"/>
    <n v="32521"/>
    <s v="A-02-02-01-002-008 "/>
    <x v="0"/>
    <s v="En ejecución"/>
    <s v="CO 075 2021"/>
    <s v="mayo"/>
    <d v="2021-05-14T00:00:00"/>
    <s v="Comisión"/>
    <s v="Nivel Central"/>
    <s v="Bogotá D.C."/>
    <s v="COMFINAGRO S.A"/>
    <n v="805023598"/>
    <n v="1"/>
    <n v="82921"/>
    <d v="2021-05-14T00:00:00"/>
    <n v="690000000"/>
    <n v="0"/>
    <n v="0"/>
    <n v="0"/>
    <n v="690000000"/>
    <s v="Si "/>
    <d v="2021-05-18T00:00:00"/>
    <s v="2 CUMPLIMIENTO"/>
    <d v="2021-05-18T00:00:00"/>
    <d v="2021-11-30T00:00:00"/>
    <n v="196"/>
    <s v="CLAUDIA MILENA BASTIDAS UBATE "/>
    <n v="53907500"/>
    <n v="0"/>
    <d v="1899-12-30T00:00:00"/>
    <n v="0"/>
    <d v="1899-12-30T00:00:00"/>
    <n v="0"/>
    <d v="1899-12-30T00:00:00"/>
    <n v="0"/>
    <d v="1899-12-30T00:00:00"/>
    <n v="0"/>
    <d v="1899-12-30T00:00:00"/>
    <n v="0"/>
    <d v="1899-12-30T00:00:00"/>
    <n v="690000000"/>
    <n v="17"/>
    <d v="2021-12-17T00:00:00"/>
    <d v="2021-09-27T00:00:00"/>
    <n v="13"/>
    <d v="2021-12-30T00:00:00"/>
    <d v="2021-11-10T00:00:00"/>
    <n v="0"/>
    <d v="1899-12-30T00:00:00"/>
    <d v="1899-12-30T00:00:00"/>
    <n v="0"/>
    <d v="1899-12-30T00:00:00"/>
    <d v="1899-12-30T00:00:00"/>
    <n v="226"/>
    <m/>
  </r>
  <r>
    <s v="Secop II"/>
    <n v="262"/>
    <x v="8"/>
    <s v="20216231413000015E"/>
    <s v="PCD-095-2021"/>
    <x v="10"/>
    <x v="98"/>
    <x v="1"/>
    <s v="Prestación de Servicios Profesionales "/>
    <x v="3"/>
    <s v="MANTENIMIENTO, QUE COMPRENDE RECURSOS COMPUTACIONALES AWS Y DESPLIEGUE TIENDAS, E IMPLEMENTACIÓN DE MEJORAS SEGÚN NECESIDADES MISIONALES DE MIGRACIÓN COLOMBIA PARA LA APLICACIÓN LIBERTAPP."/>
    <s v="43232612 - 81112209"/>
    <s v="Software  de  fabricación  asistida por  computador cam - Mantenimiento de software de desarrollo."/>
    <n v="15900000"/>
    <n v="39921"/>
    <s v="C-1199-1002-10-0-1199001-02"/>
    <x v="4"/>
    <s v="N/A"/>
    <s v="N/A"/>
    <s v="enero"/>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7"/>
    <x v="8"/>
    <s v="20216231415000004E"/>
    <s v="PCD-094-2021"/>
    <x v="10"/>
    <x v="98"/>
    <x v="1"/>
    <s v="Exclusividad"/>
    <x v="6"/>
    <s v="ADQUIRIR EL PLAN ANUAL DE ACTUALIZACIÓN Y SOPORTE PARA LOS PRODUCTOS IBM SPSS"/>
    <s v="43232300- 43233000- 81112202"/>
    <s v="Software de consulta y gestion de datos- Software de  entorno operativo -Actualizaciones o  parches de software"/>
    <n v="253346834"/>
    <n v="46521"/>
    <s v=" C-1199-1002-10-0-1199001-02"/>
    <x v="5"/>
    <s v="En ejecución"/>
    <s v="CO-115-2021"/>
    <s v="octubre"/>
    <d v="2021-10-05T00:00:00"/>
    <s v="Compraventa"/>
    <s v="Nivel Nacional "/>
    <s v="Bogotá D.C."/>
    <s v="INFORMESE S.A.S."/>
    <n v="800177588"/>
    <n v="0"/>
    <n v="178621"/>
    <d v="2021-10-05T00:00:00"/>
    <n v="253346834"/>
    <n v="0"/>
    <n v="0"/>
    <n v="0"/>
    <n v="253346834"/>
    <s v="Si "/>
    <d v="2021-10-06T00:00:00"/>
    <s v="44 CUMPLIM+ CALIDAD_CORRECTO FUNCIONAM D LOS BIENES SUMIN "/>
    <d v="2021-10-25T00:00:00"/>
    <d v="2021-12-15T00:00:00"/>
    <n v="51"/>
    <s v="OSCAR ANDRES VALDERRAMA CANO"/>
    <n v="80791769"/>
    <n v="0"/>
    <d v="1899-12-30T00:00:00"/>
    <n v="0"/>
    <d v="1899-12-30T00:00:00"/>
    <m/>
    <d v="1899-12-30T00:00:00"/>
    <m/>
    <d v="1899-12-30T00:00:00"/>
    <n v="0"/>
    <d v="1899-12-30T00:00:00"/>
    <n v="0"/>
    <d v="1899-12-30T00:00:00"/>
    <n v="15207534"/>
    <n v="0"/>
    <d v="1899-12-30T00:00:00"/>
    <d v="1899-12-30T00:00:00"/>
    <n v="0"/>
    <d v="1899-12-30T00:00:00"/>
    <d v="1899-12-30T00:00:00"/>
    <n v="0"/>
    <d v="1899-12-30T00:00:00"/>
    <d v="1899-12-30T00:00:00"/>
    <n v="0"/>
    <d v="1899-12-30T00:00:00"/>
    <d v="1899-12-30T00:00:00"/>
    <n v="51"/>
    <m/>
  </r>
  <r>
    <s v="Secop II"/>
    <n v="265"/>
    <x v="8"/>
    <s v="20216231407000037E"/>
    <s v="MC-044-2021"/>
    <x v="10"/>
    <x v="99"/>
    <x v="0"/>
    <s v="Mínima Cuantía"/>
    <x v="3"/>
    <s v="ADQUIRIR ACTUALIZACIÓN DEL LICENCIAMIENTO DEL SOFTWARE ESPECIALIZADO IBM I2 - ANALYST’S NOTEBOOK CONCURRENT USER LICENCE (LLAVE LINK) INCLUIDO SOPORTE, DE ACUERDO CON LOS REQUERIMIENTOS TÉCNICOS DE LA ENTIDAD."/>
    <s v="43232311-43232605-81112202"/>
    <s v="Software de manejo de base de datos orientada al objeto- Software de manejo de base de datos orientada al objeto - Actualizaciones o parches de Software"/>
    <n v="15300000"/>
    <n v="44421"/>
    <s v="C-1199-1002-10-0-1199001-02"/>
    <x v="5"/>
    <s v="En ejecución"/>
    <s v="AO-032-2021"/>
    <s v="octubre"/>
    <d v="2021-10-25T00:00:00"/>
    <s v="Aceptación de oferta"/>
    <s v="Nivel Nacional "/>
    <s v="Bogotá D.C."/>
    <s v="INFORMESE S.A.S."/>
    <n v="800177588"/>
    <n v="0"/>
    <n v="178621"/>
    <d v="2021-10-25T00:00:00"/>
    <n v="15207534"/>
    <n v="0"/>
    <n v="0"/>
    <n v="0"/>
    <n v="15207534"/>
    <s v="No"/>
    <m/>
    <m/>
    <d v="2021-10-27T00:00:00"/>
    <d v="2021-12-25T00:00:00"/>
    <n v="59"/>
    <s v="KEYNER FABIAN APARICIO SANDOVAL"/>
    <n v="1030632255"/>
    <n v="0"/>
    <d v="1899-12-30T00:00:00"/>
    <n v="0"/>
    <d v="1899-12-30T00:00:00"/>
    <m/>
    <d v="1899-12-30T00:00:00"/>
    <m/>
    <d v="1899-12-30T00:00:00"/>
    <n v="0"/>
    <d v="1899-12-30T00:00:00"/>
    <n v="0"/>
    <d v="1899-12-30T00:00:00"/>
    <n v="253346834"/>
    <n v="0"/>
    <d v="1899-12-30T00:00:00"/>
    <d v="1899-12-30T00:00:00"/>
    <n v="0"/>
    <d v="1899-12-30T00:00:00"/>
    <d v="1899-12-30T00:00:00"/>
    <n v="0"/>
    <d v="1899-12-30T00:00:00"/>
    <d v="1899-12-30T00:00:00"/>
    <n v="0"/>
    <d v="1899-12-30T00:00:00"/>
    <d v="1899-12-30T00:00:00"/>
    <n v="59"/>
    <m/>
  </r>
  <r>
    <s v="Secop II"/>
    <n v="269"/>
    <x v="8"/>
    <s v="20216231413000017E"/>
    <s v="PCD-100-2021"/>
    <x v="10"/>
    <x v="100"/>
    <x v="1"/>
    <s v="Exclusividad"/>
    <x v="1"/>
    <s v="CONTRATAR LA PUBLICACIÓN DE DIFERENTES AVISOS DE PRENSA EN EL PERIÓDICO LA REPÚBLICA, DE ACUERDO A LAS NECESIDADES REQUERIDAS POR LA ENTIDAD."/>
    <n v="82121506"/>
    <s v="Impresión de Publicaciones"/>
    <n v="5000000"/>
    <n v="47221"/>
    <s v="A-02-02-02-008-003"/>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88"/>
    <x v="7"/>
    <s v="20216231407000035E"/>
    <s v="MC-045-2021"/>
    <x v="10"/>
    <x v="101"/>
    <x v="0"/>
    <s v="Mínima Cuantía"/>
    <x v="0"/>
    <s v="Contratar a todo costo, incluyendo materiales, equipos y mano de obra el mantenimiento de la balsa PCMF ubicada en el Municipio de Puerto Carreño"/>
    <s v="25111806 - 78181901"/>
    <s v="balsas - Mantenimiento o reparación de equipos de navegación"/>
    <s v="39.804.310.00"/>
    <n v="47421"/>
    <s v="C-1103-1002-2-0-1103001-02"/>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05"/>
    <x v="7"/>
    <s v="20216231415000006E"/>
    <s v="PCD-099-2021"/>
    <x v="10"/>
    <x v="101"/>
    <x v="1"/>
    <s v="Suscripcion"/>
    <x v="10"/>
    <s v="Contratar la suscripción a los periódicos El Tiempo y Portafolio, con destino a la Dirección General y a la Oficina de Comunicaciones de Migración Colombia"/>
    <s v="82111904 - 55101504"/>
    <s v="Servicios de entrega de periódicos o material publicitario"/>
    <s v="$989.800.00"/>
    <n v="45621"/>
    <s v="02-02-01-003-002 "/>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3"/>
    <x v="7"/>
    <s v="20216231415000007E"/>
    <s v="PCD-101-2021"/>
    <x v="10"/>
    <x v="101"/>
    <x v="1"/>
    <s v="Exclusividad"/>
    <x v="3"/>
    <s v="Contratar la extensión de garantía incluido mantenimientos preventivos y correctivos con repuestos, para migración automática, de acuerdo con las especificaciones técnicas de la Unidad Administrativa Especial Migración Colombia"/>
    <s v="811118 831115 432315"/>
    <s v="Servicios de sistemas y administración de componentes de sistemas"/>
    <n v="416000"/>
    <n v="47021"/>
    <s v="C-1199-1002-10-0-1199001-02 "/>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8"/>
    <x v="7"/>
    <s v="20216231408000013E"/>
    <s v="SAMC-014-2021"/>
    <x v="10"/>
    <x v="101"/>
    <x v="2"/>
    <s v="Menor Cuantía"/>
    <x v="0"/>
    <s v="CONTRATAR A TODO COSTO, INCLUYENDO MATERIALES Y MANO DE OBRA, LA ADECUACIÓN Y MANTENIMIENTO DE LA PLATAFORMA DE ACCESO VEHICULAR Y PEATONAL DEL CFSM DE BOGOTÁ REGIONAL ANDINA"/>
    <n v="72101507"/>
    <s v="Servicio de mantenimiento de edificios "/>
    <s v="100.000.000.00"/>
    <n v="47121"/>
    <s v="C-1103-1002-2-0-1103002-02 "/>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6"/>
    <x v="3"/>
    <s v="20216231408000015E"/>
    <s v="SIE-022-2021"/>
    <x v="10"/>
    <x v="100"/>
    <x v="2"/>
    <s v="Subasta Inversa Electrónica"/>
    <x v="3"/>
    <s v="Adquirir renovación y suscripción del licenciamiento del software Adobe Creative Cloud incluido soporte"/>
    <n v="43232102"/>
    <s v="Software de imágenes gráficas o de fotografía"/>
    <n v="58500000"/>
    <n v="44621"/>
    <s v="C-1199-1002-10-0-1199001-02"/>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1"/>
    <x v="3"/>
    <s v="20216231413000009E"/>
    <s v="PCD-102-2021"/>
    <x v="10"/>
    <x v="101"/>
    <x v="1"/>
    <s v="Prestación de Servicios Profesionales "/>
    <x v="5"/>
    <s v="CONTRATAR LA PRESTACIÓN DE SERVICIOS PROFESIONALES CON AUTONOMÍA TÉCNICA Y ADMINISTRATIVA PARA EL APOYO EN LA GESTION DE LA DIRECCIÓN GENERAL EN ASUNTOS DE COOPERACIÓN INTERNACIONAL Y SEGUIMIENTO A ASUNTOS INTERNACIONALES"/>
    <n v="80161504"/>
    <s v="Servicios de Oficina"/>
    <n v="10000000"/>
    <n v="45521"/>
    <s v="C-1199-1002-11-0-1199054-02"/>
    <x v="0"/>
    <s v="En ejecución"/>
    <s v="CO-118-2021"/>
    <s v="octubre"/>
    <d v="2021-10-11T00:00:00"/>
    <s v="Prestación de Servicios Profesionales"/>
    <s v="Nivel Central"/>
    <s v="N/A"/>
    <s v="MARÍA FERNANDA OSPINA CARO"/>
    <n v="1026593280"/>
    <m/>
    <n v="170221"/>
    <d v="2021-10-11T00:00:00"/>
    <n v="10000000"/>
    <m/>
    <m/>
    <m/>
    <m/>
    <s v="No"/>
    <d v="1899-12-30T00:00:00"/>
    <s v="N/A"/>
    <d v="2021-10-11T00:00:00"/>
    <d v="2021-12-31T00:00:00"/>
    <n v="81"/>
    <s v="VANESSA ORTIZ LOPEZ"/>
    <n v="1144031972"/>
    <n v="0"/>
    <d v="1899-12-30T00:00:00"/>
    <n v="0"/>
    <d v="1899-12-30T00:00:00"/>
    <n v="0"/>
    <d v="1899-12-30T00:00:00"/>
    <n v="0"/>
    <d v="1899-12-30T00:00:00"/>
    <n v="0"/>
    <d v="1899-12-30T00:00:00"/>
    <n v="0"/>
    <m/>
    <m/>
    <m/>
    <m/>
    <d v="1899-12-30T00:00:00"/>
    <n v="0"/>
    <m/>
    <d v="1899-12-30T00:00:00"/>
    <n v="0"/>
    <m/>
    <m/>
    <m/>
    <m/>
    <m/>
    <n v="81"/>
    <m/>
  </r>
  <r>
    <s v="Secop II"/>
    <n v="76"/>
    <x v="4"/>
    <s v="20216231415000005E"/>
    <s v="PCD-097-2021"/>
    <x v="10"/>
    <x v="102"/>
    <x v="1"/>
    <s v="Exclusividad"/>
    <x v="0"/>
    <s v="Adquirir certificados de firma digital de conformidad con las especificaciones de la Unidad Administrativa Especial Migración Colombia."/>
    <n v="43232406"/>
    <s v="Software de interfase de usuario gráfica"/>
    <n v="56801080"/>
    <n v="44721"/>
    <s v="C-1199-1002-8-0-1199018-02"/>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58"/>
    <x v="4"/>
    <s v="20216231413000016E"/>
    <s v="PCD-098-2021"/>
    <x v="11"/>
    <x v="99"/>
    <x v="1"/>
    <s v="Prestación de Servicios Profesionales "/>
    <x v="6"/>
    <s v="Contratar la prestación de servicios profesionales para el análisis y generación de insumos estadísticos, cuantitativos y cualitativos."/>
    <n v="80161504"/>
    <s v="Servicios de oficina"/>
    <n v="12000000"/>
    <n v="47321"/>
    <s v="C-1199-1002-11-0-1199060-02"/>
    <x v="0"/>
    <s v="En ejecución"/>
    <s v="CO-107-2021"/>
    <s v="septiembre"/>
    <d v="2021-09-07T00:00:00"/>
    <s v="Prestación de Servicios Profesionales"/>
    <s v="Nivel Central"/>
    <s v="Bogotá D.C."/>
    <s v="CESAR EMILIO TORRES REYES "/>
    <n v="1082992710"/>
    <m/>
    <n v="169321"/>
    <d v="2021-10-06T00:00:00"/>
    <n v="12000000"/>
    <n v="0"/>
    <n v="0"/>
    <n v="0"/>
    <n v="12000000"/>
    <s v="N/A"/>
    <d v="1899-12-30T00:00:00"/>
    <s v="N/A"/>
    <d v="2021-11-25T00:00:00"/>
    <d v="2021-12-24T00:00:00"/>
    <n v="29"/>
    <s v=" DUARTE RODRIGUEZ RONALD OSWALDO"/>
    <n v="1032434072"/>
    <n v="0"/>
    <d v="1899-12-30T00:00:00"/>
    <n v="0"/>
    <s v="0/01/1900"/>
    <n v="0"/>
    <d v="1899-12-30T00:00:00"/>
    <n v="0"/>
    <d v="1899-12-30T00:00:00"/>
    <n v="0"/>
    <d v="1899-12-30T00:00:00"/>
    <n v="0"/>
    <s v="1900/01/00"/>
    <n v="12000000"/>
    <n v="0"/>
    <d v="1899-12-30T00:00:00"/>
    <d v="1899-12-30T00:00:00"/>
    <n v="0"/>
    <d v="1899-12-30T00:00:00"/>
    <d v="1899-12-30T00:00:00"/>
    <n v="0"/>
    <d v="1899-12-30T00:00:00"/>
    <d v="1899-12-30T00:00:00"/>
    <n v="0"/>
    <d v="1899-12-30T00:00:00"/>
    <d v="1899-12-30T00:00:00"/>
    <n v="29"/>
    <n v="0"/>
  </r>
  <r>
    <s v="Secop II"/>
    <n v="190"/>
    <x v="2"/>
    <s v="20216231415000003E"/>
    <s v="PCD-096-2021"/>
    <x v="10"/>
    <x v="103"/>
    <x v="1"/>
    <s v="Exclusividad"/>
    <x v="8"/>
    <s v="ADQUISICIÓN DE INSUMOS PARA SELLOS CONTROL MIGRATORIO."/>
    <n v="24141504"/>
    <s v="Sellos de seguridad a prueba de manipulación "/>
    <n v="10000000"/>
    <n v="46421"/>
    <s v="A-02-02-01-003-006 "/>
    <x v="2"/>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64"/>
    <x v="2"/>
    <s v="20216231407000036E"/>
    <s v="MC-043-2021"/>
    <x v="10"/>
    <x v="104"/>
    <x v="0"/>
    <s v="Mínima Cuantía"/>
    <x v="3"/>
    <s v="Contratar la adquisición de UPSs,de conformidad con las especificaciones técnicas de la Unidad Administrativa Especial Migración Colombia."/>
    <n v="39121004"/>
    <s v="Unidades de suministro de energía"/>
    <n v="20000000"/>
    <n v="46321"/>
    <s v="C-1199-1002-10-0-1199001-02 "/>
    <x v="0"/>
    <s v="En ejecución"/>
    <s v="AO 031 2021"/>
    <s v="octubre"/>
    <d v="2021-10-25T00:00:00"/>
    <s v="Compraventa"/>
    <s v="Regional Oriente"/>
    <s v="Puerto Leguizamón"/>
    <s v="PROYECTOS ESPECIALES INGENIERIA S.A.S "/>
    <n v="830025306"/>
    <n v="8"/>
    <n v="178321"/>
    <n v="44494"/>
    <n v="19795650"/>
    <n v="0"/>
    <n v="0"/>
    <n v="0"/>
    <n v="19795650"/>
    <s v="Si "/>
    <d v="2021-10-27T00:00:00"/>
    <s v="44 CUMPLIM+ CALIDAD_CORRECTO FUNCIONAM D LOS BIENES SUMIN "/>
    <d v="2021-10-28T00:00:00"/>
    <d v="2021-10-31T00:00:00"/>
    <n v="3"/>
    <s v="EDGAR ALBERTO CASTIBLANCO GONZALEZ"/>
    <n v="19477329"/>
    <n v="0"/>
    <d v="1899-12-30T00:00:00"/>
    <n v="0"/>
    <s v="1900/01/00"/>
    <n v="0"/>
    <s v="1900/01/00"/>
    <n v="0"/>
    <s v="1900/01/00"/>
    <n v="0"/>
    <s v="1900/01/00"/>
    <n v="0"/>
    <s v="1900/01/00"/>
    <n v="19795650"/>
    <n v="19"/>
    <d v="2021-11-19T00:00:00"/>
    <d v="2021-10-29T00:00:00"/>
    <n v="0"/>
    <d v="1899-12-30T00:00:00"/>
    <d v="1899-12-30T00:00:00"/>
    <n v="0"/>
    <s v="1900/01/00"/>
    <s v="1900/01/00"/>
    <n v="0"/>
    <s v="1900/01/00"/>
    <s v="1900/01/00"/>
    <n v="22"/>
    <m/>
  </r>
  <r>
    <s v="Secop II"/>
    <n v="81"/>
    <x v="2"/>
    <s v=" 20216231405000110E"/>
    <s v="SAMC-013-2021"/>
    <x v="10"/>
    <x v="103"/>
    <x v="2"/>
    <s v="Menor Cuantía"/>
    <x v="0"/>
    <s v="ADQUISICIÓN DE CHALECOS ANTIBALAS PARA LA REGIONALES, DE NIVEL 3A (IIIA) CON SUS RESPECTIVOS FORROS EXTERIORES, COMO ESTRATEGIA DE PROTECCIÓN FRENTE A LOS ATENTADOS PRESENTADOS A NIVEL NACIONAL"/>
    <m/>
    <s v="Equipos y suministros de defensa, orden público, protección, vigilancia y seguridad"/>
    <n v="120000000"/>
    <n v="44321"/>
    <s v="A-02-02-01-002-008 "/>
    <x v="0"/>
    <s v="En ejecución"/>
    <s v="CO 131 2021"/>
    <s v="noviembre"/>
    <d v="2021-11-30T00:00:00"/>
    <s v="Compraventa"/>
    <s v="Nivel Nacional "/>
    <s v="N/A"/>
    <s v="NICHOLL´S TÁCTICA S.A.S"/>
    <n v="900215324"/>
    <n v="1"/>
    <n v="200721"/>
    <d v="2021-11-30T00:00:00"/>
    <n v="120000000"/>
    <m/>
    <m/>
    <m/>
    <n v="120000000"/>
    <s v="Si "/>
    <d v="2021-11-30T00:00:00"/>
    <s v="44 CUMPLIM+ CALIDAD_CORRECTO FUNCIONAM D LOS BIENES SUMIN "/>
    <d v="2021-11-30T00:00:00"/>
    <d v="2021-12-30T00:00:00"/>
    <n v="30"/>
    <s v="OSCAR OBANDO GARZON"/>
    <n v="1022969243"/>
    <m/>
    <m/>
    <m/>
    <m/>
    <m/>
    <m/>
    <m/>
    <m/>
    <m/>
    <m/>
    <m/>
    <m/>
    <m/>
    <m/>
    <m/>
    <m/>
    <m/>
    <m/>
    <m/>
    <m/>
    <m/>
    <m/>
    <m/>
    <m/>
    <m/>
    <m/>
    <m/>
  </r>
  <r>
    <s v="Secop II"/>
    <n v="110"/>
    <x v="2"/>
    <s v="20216231405000084E"/>
    <s v="SIE-021-2021"/>
    <x v="10"/>
    <x v="105"/>
    <x v="2"/>
    <s v="Subasta Inversa Electrónica"/>
    <x v="0"/>
    <s v="Contratar el arrendamiento, instalación, configuración, puesta en funcionamiento y soporte técnico de equipos de videoconferencia, que cuenten con integración para la plataforma Microsoft Teams de la Entidad"/>
    <n v="81161800"/>
    <s v="Servicios basados en Ingeniería, Investigación y Tecnología"/>
    <n v="512962196"/>
    <n v="28821"/>
    <s v="C-1199-1002-10-0-1199001-02 "/>
    <x v="0"/>
    <s v="En ejecución"/>
    <s v="CO 130 2021"/>
    <s v="noviembre"/>
    <d v="2021-11-30T00:00:00"/>
    <s v="Prestación de Servicios"/>
    <s v="Nivel Nacional "/>
    <s v="N/A"/>
    <s v="APICOM S"/>
    <n v="830105984"/>
    <n v="5"/>
    <s v="200921.    VF 421"/>
    <d v="2021-11-30T00:00:00"/>
    <n v="25000000"/>
    <n v="465964900"/>
    <m/>
    <m/>
    <n v="490964900"/>
    <s v="Si "/>
    <s v="NO SE HAN RECIBIDO"/>
    <s v="47 CUMPLIM+ ESTABIL_CALIDAD D OBRA+ RESPONSAB EXTRACONTRACTUAL"/>
    <d v="2021-11-30T00:00:00"/>
    <d v="2022-07-29T00:00:00"/>
    <n v="241"/>
    <s v="ORLANDO REYES"/>
    <n v="79820029"/>
    <m/>
    <m/>
    <m/>
    <m/>
    <m/>
    <m/>
    <m/>
    <m/>
    <m/>
    <m/>
    <m/>
    <m/>
    <m/>
    <m/>
    <m/>
    <m/>
    <m/>
    <m/>
    <m/>
    <m/>
    <m/>
    <m/>
    <m/>
    <m/>
    <m/>
    <m/>
    <m/>
  </r>
  <r>
    <s v="Secop II"/>
    <n v="92"/>
    <x v="0"/>
    <s v="20206231405000056E"/>
    <s v="SIP-007-2020"/>
    <x v="0"/>
    <x v="8"/>
    <x v="2"/>
    <s v="Subasta Inversa Electrónica"/>
    <x v="3"/>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s v="mayo"/>
    <d v="2020-05-05T00:00:00"/>
    <s v="Prestación de Servicios"/>
    <s v="Nivel Central"/>
    <s v="Bogotá D.C."/>
    <s v="APICOM SAS"/>
    <n v="830105984"/>
    <n v="5"/>
    <n v="130920"/>
    <d v="2020-05-07T00:00:00"/>
    <n v="409978800"/>
    <n v="109729080"/>
    <n v="0"/>
    <n v="0"/>
    <n v="519707880"/>
    <s v="Si "/>
    <d v="2020-05-15T00:00:00"/>
    <s v="41 CUMPLIM+ PAGO D SALARIOS_PRESTAC SOC LEGALES"/>
    <d v="2020-05-15T00:00:00"/>
    <d v="2020-12-31T00:00:00"/>
    <n v="230"/>
    <s v=" REYES ORLANDO "/>
    <n v="79820029"/>
    <n v="109729090"/>
    <d v="2020-12-30T00:00:00"/>
    <n v="73152720"/>
    <d v="2021-06-18T00:00:00"/>
    <n v="8503420"/>
    <d v="2021-10-21T00:00:00"/>
    <m/>
    <m/>
    <m/>
    <m/>
    <n v="26918488.640000001"/>
    <d v="2020-10-29T00:00:00"/>
    <m/>
    <m/>
    <m/>
    <m/>
    <m/>
    <m/>
    <m/>
    <m/>
    <m/>
    <m/>
    <m/>
    <m/>
    <d v="1899-12-30T00:00:00"/>
    <m/>
    <m/>
  </r>
  <r>
    <s v="Secop II"/>
    <n v="207"/>
    <x v="4"/>
    <s v="20216231415000011E"/>
    <s v="PCD-104-2021"/>
    <x v="2"/>
    <x v="106"/>
    <x v="1"/>
    <s v="Prestación de Servicios Profesionales "/>
    <x v="1"/>
    <s v="Contratar la suscripción al periódico EL ESPECTADOR, con destino a la Oficina de Comunicaciones de Migración Colombia"/>
    <s v="82111904, 55101504"/>
    <s v="Periodicos, Servicios de entrega de periódicos o material publicitario"/>
    <n v="435000"/>
    <n v="49521"/>
    <s v="A-02-02-01-003-002 "/>
    <x v="0"/>
    <s v="En ejecución"/>
    <s v="CO-127-2021"/>
    <s v="noviembre"/>
    <d v="2021-11-19T00:00:00"/>
    <s v="Suscripción "/>
    <s v="Nivel Central"/>
    <s v="Bogotá D.C."/>
    <s v="SOCIEDAD COMUNICAN S.A."/>
    <n v="860007590"/>
    <n v="6"/>
    <n v="193421"/>
    <d v="2021-11-19T00:00:00"/>
    <n v="435000"/>
    <n v="0"/>
    <n v="0"/>
    <n v="0"/>
    <n v="435000"/>
    <s v="N/A"/>
    <d v="1899-12-30T00:00:00"/>
    <s v="N/A"/>
    <d v="2021-11-19T00:00:00"/>
    <d v="2022-11-19T00:00:00"/>
    <n v="365"/>
    <s v="JUAN MANUEL CAICEDO CARDONA"/>
    <n v="94486941"/>
    <n v="0"/>
    <d v="1899-12-30T00:00:00"/>
    <n v="0"/>
    <s v="0/01/1900"/>
    <n v="0"/>
    <d v="1899-12-30T00:00:00"/>
    <n v="0"/>
    <d v="1899-12-30T00:00:00"/>
    <n v="0"/>
    <d v="1899-12-30T00:00:00"/>
    <n v="0"/>
    <s v="1900/01/00"/>
    <n v="435000"/>
    <n v="0"/>
    <d v="1899-12-30T00:00:00"/>
    <d v="1899-12-30T00:00:00"/>
    <n v="0"/>
    <d v="1899-12-30T00:00:00"/>
    <d v="1899-12-30T00:00:00"/>
    <n v="0"/>
    <d v="1899-12-30T00:00:00"/>
    <d v="1899-12-30T00:00:00"/>
    <n v="0"/>
    <d v="1899-12-30T00:00:00"/>
    <d v="1899-12-30T00:00:00"/>
    <n v="365"/>
    <n v="0"/>
  </r>
  <r>
    <s v="Secop II"/>
    <n v="208"/>
    <x v="4"/>
    <s v="20216231415000009E"/>
    <s v="PCD-105-2021"/>
    <x v="2"/>
    <x v="107"/>
    <x v="1"/>
    <s v="Prestación de Servicios Profesionales "/>
    <x v="1"/>
    <s v="Contratar la suscripción al periódico LA REPÚBLICA, con destino a la Oficina de Comunicaciones de Migración Colombia."/>
    <s v="82111904, 55101504"/>
    <s v="Periodicos, Servicios de entrega de periódicos o material publicitario"/>
    <n v="326000"/>
    <n v="49621"/>
    <s v="A-02-02-01-003-002 "/>
    <x v="0"/>
    <s v="En ejecución"/>
    <s v="CO-126-2021"/>
    <s v="noviembre"/>
    <d v="2021-11-16T00:00:00"/>
    <s v="Suscripción "/>
    <s v="Nivel Central"/>
    <s v="Bogotá D.C."/>
    <s v="EDITORIAL LA REPÚBLICA S.A.S."/>
    <n v="90117183"/>
    <n v="2"/>
    <n v="190421"/>
    <d v="2021-11-16T00:00:00"/>
    <n v="326000"/>
    <n v="0"/>
    <n v="0"/>
    <n v="0"/>
    <n v="326000"/>
    <s v="N/A"/>
    <d v="1899-12-30T00:00:00"/>
    <s v="N/A"/>
    <d v="2021-11-16T00:00:00"/>
    <d v="2022-11-16T00:00:00"/>
    <n v="365"/>
    <s v="JUAN MANUEL CAICEDO CARDONA"/>
    <n v="94486941"/>
    <n v="0"/>
    <d v="1899-12-30T00:00:00"/>
    <n v="0"/>
    <s v="0/01/1900"/>
    <n v="0"/>
    <d v="1899-12-30T00:00:00"/>
    <n v="0"/>
    <d v="1899-12-30T00:00:00"/>
    <n v="0"/>
    <d v="1899-12-30T00:00:00"/>
    <n v="0"/>
    <s v="1900/01/00"/>
    <n v="326000"/>
    <n v="0"/>
    <d v="1899-12-30T00:00:00"/>
    <d v="1899-12-30T00:00:00"/>
    <n v="0"/>
    <d v="1899-12-30T00:00:00"/>
    <d v="1899-12-30T00:00:00"/>
    <n v="0"/>
    <d v="1899-12-30T00:00:00"/>
    <d v="1899-12-30T00:00:00"/>
    <n v="0"/>
    <d v="1899-12-30T00:00:00"/>
    <d v="1899-12-30T00:00:00"/>
    <n v="365"/>
    <n v="0"/>
  </r>
  <r>
    <s v="Secop II"/>
    <n v="277"/>
    <x v="4"/>
    <s v="20216231407000040E"/>
    <s v="MC-049-2021"/>
    <x v="2"/>
    <x v="108"/>
    <x v="0"/>
    <s v="Mínima Cuantía"/>
    <x v="4"/>
    <s v="CONTRATAR LA ADQUISICION DE SILLAS PARA LOS FUNCIONARIOS DE MIGRACION COLOMBIA."/>
    <n v="56101522"/>
    <s v="SILLAS DE BRAZOS"/>
    <n v="16029750"/>
    <n v="51021"/>
    <s v="A-02-01-01-003-008"/>
    <x v="4"/>
    <m/>
    <m/>
    <m/>
    <m/>
    <m/>
    <m/>
    <m/>
    <m/>
    <m/>
    <m/>
    <m/>
    <m/>
    <m/>
    <m/>
    <m/>
    <m/>
    <m/>
    <m/>
    <d v="1899-12-30T00:00:00"/>
    <s v="N/A"/>
    <m/>
    <m/>
    <n v="0"/>
    <m/>
    <m/>
    <n v="0"/>
    <d v="1899-12-30T00:00:00"/>
    <n v="0"/>
    <s v="0/01/1900"/>
    <n v="0"/>
    <d v="1899-12-30T00:00:00"/>
    <n v="0"/>
    <d v="1899-12-30T00:00:00"/>
    <n v="0"/>
    <d v="1899-12-30T00:00:00"/>
    <n v="0"/>
    <s v="1900/01/00"/>
    <n v="0"/>
    <n v="0"/>
    <d v="1899-12-30T00:00:00"/>
    <d v="1899-12-30T00:00:00"/>
    <n v="0"/>
    <d v="1899-12-30T00:00:00"/>
    <d v="1899-12-30T00:00:00"/>
    <n v="0"/>
    <d v="1899-12-30T00:00:00"/>
    <d v="1899-12-30T00:00:00"/>
    <n v="0"/>
    <d v="1899-12-30T00:00:00"/>
    <d v="1899-12-30T00:00:00"/>
    <n v="0"/>
    <n v="0"/>
  </r>
  <r>
    <s v="Secop II"/>
    <n v="143"/>
    <x v="0"/>
    <s v="20216231415000010E"/>
    <s v="PCD-106-2021"/>
    <x v="2"/>
    <x v="109"/>
    <x v="1"/>
    <s v="Exclusividad"/>
    <x v="4"/>
    <s v="Contratar la Renovación de Licencia y Extensión de Garantía Anual Prueba Administrativa y Prueba Eva"/>
    <n v="81112501"/>
    <s v="Servicio de licencias del Software del computador"/>
    <n v="1392300"/>
    <n v="48021"/>
    <s v="A-02-02-02-008-004"/>
    <x v="0"/>
    <s v="En ejecución"/>
    <s v="CO-128-2021"/>
    <s v="noviembre"/>
    <d v="2021-11-23T00:00:00"/>
    <s v="Compraventa"/>
    <s v="Nivel Central"/>
    <s v="N/A"/>
    <s v="RTH DIAGNÓSTICO Y SOLUCIONES EMPRESARIALES LTDA"/>
    <n v="830094021"/>
    <n v="9"/>
    <n v="195921"/>
    <d v="2021-11-24T00:00:00"/>
    <n v="1392300"/>
    <m/>
    <m/>
    <m/>
    <n v="1392300"/>
    <s v="No"/>
    <d v="1899-12-31T00:00:00"/>
    <s v="N/A"/>
    <d v="2021-12-06T00:00:00"/>
    <d v="2021-12-21T00:00:00"/>
    <n v="15"/>
    <s v="CLAUDIA MILENA MENDOZA RÍOS"/>
    <n v="52714111"/>
    <n v="0"/>
    <d v="1899-12-30T00:00:00"/>
    <n v="0"/>
    <d v="1899-12-30T00:00:00"/>
    <n v="0"/>
    <d v="1899-12-30T00:00:00"/>
    <n v="0"/>
    <d v="1899-12-30T00:00:00"/>
    <n v="0"/>
    <d v="1899-12-30T00:00:00"/>
    <n v="0"/>
    <d v="1899-12-30T00:00:00"/>
    <n v="1392300"/>
    <n v="0"/>
    <m/>
    <d v="1899-12-30T00:00:00"/>
    <n v="0"/>
    <m/>
    <d v="1899-12-30T00:00:00"/>
    <n v="0"/>
    <m/>
    <d v="1899-12-30T00:00:00"/>
    <n v="0"/>
    <n v="0"/>
    <d v="1899-12-30T00:00:00"/>
    <n v="15"/>
    <m/>
  </r>
  <r>
    <s v="Secop II"/>
    <n v="64"/>
    <x v="0"/>
    <s v="20216231407000034E"/>
    <s v="MC-048-2021"/>
    <x v="2"/>
    <x v="110"/>
    <x v="0"/>
    <s v="Mínima Cuantía"/>
    <x v="0"/>
    <s v="Contratar los servicios para la adecuación del depósito de almacenamiento temporal de residuos aprovechables, no aprovechables y peligrosos, generados por las actividades misionales y administrativas del CFSM Medellín – Regional Antioquia."/>
    <s v="72121103 - 72121008"/>
    <s v="Servicio de renovación y reparación de edificios comerciales y de Oficinas"/>
    <n v="35000000"/>
    <n v="47821"/>
    <s v="C-1103-1002-2-0-1103002-02"/>
    <x v="0"/>
    <s v="En ejecución"/>
    <s v="AO-036-2021"/>
    <s v="noviembre"/>
    <d v="2021-11-22T00:00:00"/>
    <s v="Aceptación de oferta"/>
    <s v="Regional  Antioquia"/>
    <s v="Medellín"/>
    <s v="SIPCO S.A.S"/>
    <n v="900340270"/>
    <n v="5"/>
    <n v="194921"/>
    <d v="2021-11-22T00:00:00"/>
    <n v="21891345.25"/>
    <m/>
    <m/>
    <m/>
    <n v="21891345.25"/>
    <s v="Si "/>
    <d v="2021-11-29T00:00:00"/>
    <s v="47 CUMPLIM+ ESTABIL_CALIDAD D OBRA+ RESPONSAB EXTRACONTRACTUAL"/>
    <d v="2021-12-02T00:00:00"/>
    <d v="2021-12-31T00:00:00"/>
    <n v="29"/>
    <s v="BOTERO MONTALVO BEATRIZ HELENA"/>
    <n v="43538083"/>
    <n v="0"/>
    <d v="1899-12-30T00:00:00"/>
    <n v="0"/>
    <d v="1899-12-30T00:00:00"/>
    <n v="0"/>
    <d v="1899-12-30T00:00:00"/>
    <n v="0"/>
    <d v="1899-12-30T00:00:00"/>
    <n v="0"/>
    <d v="1899-12-30T00:00:00"/>
    <n v="0"/>
    <d v="1899-12-30T00:00:00"/>
    <n v="21891345.25"/>
    <n v="0"/>
    <m/>
    <d v="1899-12-30T00:00:00"/>
    <n v="0"/>
    <m/>
    <d v="1899-12-30T00:00:00"/>
    <n v="0"/>
    <m/>
    <d v="1899-12-30T00:00:00"/>
    <n v="0"/>
    <n v="0"/>
    <d v="1899-12-30T00:00:00"/>
    <n v="29"/>
    <m/>
  </r>
  <r>
    <s v="Secop II"/>
    <n v="204"/>
    <x v="3"/>
    <s v="20216231408000014E"/>
    <s v="SAMC-015-2021"/>
    <x v="2"/>
    <x v="107"/>
    <x v="2"/>
    <s v="Menor Cuantía"/>
    <x v="1"/>
    <s v="Contratar la adquisición e instalación de señalización institucional para las diferentes sedes a nivel nacional, de la Unidad_x000a_Administrativa Especial Migración Colombia"/>
    <n v="55121718"/>
    <s v="Señales_x000a_informativas"/>
    <n v="200000000"/>
    <n v="48121"/>
    <s v="A-02-02-02-008-009"/>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183"/>
    <x v="3"/>
    <s v="20216231415000008E"/>
    <s v="PCD-107-2021"/>
    <x v="2"/>
    <x v="111"/>
    <x v="1"/>
    <s v="Exclusividad"/>
    <x v="11"/>
    <s v="Contratar la renovación de soporte, cupo y estampado de firmas digitales con todos los servicios, de conformidad con las especificaciones técnicas exigidas"/>
    <n v="81112001"/>
    <s v="Servicios de Datos."/>
    <n v="23800000"/>
    <n v="50421"/>
    <s v="C-1199-1002-8-0-1199018-02"/>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73"/>
    <x v="8"/>
    <s v="20216231413000019E"/>
    <s v="PCD-103-2021"/>
    <x v="2"/>
    <x v="112"/>
    <x v="1"/>
    <s v="Contrato prestación de servicios profesionales"/>
    <x v="12"/>
    <s v="Prestar los servicios profesionales con autonomía técnica y administrativa para apoyar la gestión de la Dirección General de Migración Colombia, de acuerdo con las condiciones señaladas y especificaciones técnicas descritas en los estudios previos"/>
    <n v="801615"/>
    <s v="Servicios de apoyo gerencial_x000a_"/>
    <n v="23250000"/>
    <n v="47721"/>
    <s v="A-02-02-02-008-003"/>
    <x v="0"/>
    <s v="En ejecución"/>
    <s v="CO-119-2021"/>
    <s v="octubre"/>
    <d v="2021-10-14T00:00:00"/>
    <s v="Prestación de Servicios Profesionales"/>
    <s v="Nivel Central"/>
    <s v="Bogotá D.C."/>
    <s v="MELISSA MONTOYA QUIRAMA"/>
    <n v="4214981"/>
    <s v="N/A"/>
    <n v="174321"/>
    <d v="2021-10-14T00:00:00"/>
    <n v="23250000"/>
    <n v="0"/>
    <n v="0"/>
    <n v="0"/>
    <n v="23250000"/>
    <s v="No"/>
    <d v="1899-12-30T00:00:00"/>
    <s v="N/A"/>
    <d v="2021-10-19T00:00:00"/>
    <d v="2021-12-23T00:00:00"/>
    <n v="65"/>
    <s v="MARTINEZ ACOSTA WINSTON ANDRES"/>
    <n v="79572017"/>
    <n v="1"/>
    <d v="1899-12-31T00:00:00"/>
    <n v="1"/>
    <d v="1899-12-30T00:00:00"/>
    <m/>
    <d v="1899-12-30T00:00:00"/>
    <m/>
    <d v="1899-12-30T00:00:00"/>
    <n v="1"/>
    <d v="1899-12-31T00:00:00"/>
    <n v="1"/>
    <d v="1899-12-31T00:00:00"/>
    <n v="23250002"/>
    <n v="1"/>
    <d v="1899-12-30T00:00:00"/>
    <d v="1899-12-30T00:00:00"/>
    <n v="1"/>
    <d v="1899-12-30T00:00:00"/>
    <d v="1899-12-30T00:00:00"/>
    <n v="1"/>
    <d v="1899-12-30T00:00:00"/>
    <d v="1899-12-30T00:00:00"/>
    <n v="1"/>
    <d v="1899-12-30T00:00:00"/>
    <d v="1899-12-30T00:00:00"/>
    <m/>
    <m/>
  </r>
  <r>
    <s v="Secop II"/>
    <n v="281"/>
    <x v="8"/>
    <s v="20216231407000038E"/>
    <s v="MC-047-2021"/>
    <x v="2"/>
    <x v="110"/>
    <x v="0"/>
    <s v="Mínima Cuantía"/>
    <x v="13"/>
    <s v="REALIZAR ADQUISICIÓN DE LOCKERS PARA EL PUESTO DE CONTROL MIGRATORIO AEROPUERTO ELDORADO"/>
    <n v="56101520"/>
    <s v="Casilleros  (Lockers)"/>
    <n v="25000000"/>
    <n v="50821"/>
    <s v="C-1103-1002-2-0-1103001-02"/>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Tienda Virtual "/>
    <n v="280"/>
    <x v="6"/>
    <s v="20216231407000042E"/>
    <n v="138921"/>
    <x v="2"/>
    <x v="111"/>
    <x v="0"/>
    <s v="Grandes Superficies"/>
    <x v="4"/>
    <s v="Aduisicion de lementos para la prevencion de Riesgo Ergonomico"/>
    <s v="46-4618-46182205-56000000-5611-56112-56112005-43-4321-43212-43212002"/>
    <s v="Equipos y suministros de Defensa, Orden Público, Protección, Vigilancia y Seguridad-Seguridad y Protecciónpersonal-Equipo de apoyo ergonómico-Muebles, Mobiliario y Decoración-Muebles comerciales e industriales-Muebles de apoyo de la ocmputadora-Difusión de tecnologías de información y telecomunicaciones-Equipo informático y accesorios-Accesorios de pantallas de computador-Brazos o soportes para monitores"/>
    <n v="10000000"/>
    <n v="50921"/>
    <s v="A-03-04-02-036 "/>
    <x v="0"/>
    <s v="En ejecución"/>
    <s v="OC 78388-2021"/>
    <s v="octubre"/>
    <d v="2021-10-26T00:00:00"/>
    <s v="Orden de Compra "/>
    <s v="Nivel Nacional "/>
    <s v="Bogotá D.C."/>
    <s v="CAJA COLOMBIANA DE SUBSIDIO FAMILIAR COLSUBSIDIO"/>
    <s v=" 860.007.336"/>
    <n v="1"/>
    <n v="179421"/>
    <d v="2021-10-26T00:00:00"/>
    <n v="9998036"/>
    <n v="0"/>
    <n v="0"/>
    <n v="0"/>
    <n v="9998036"/>
    <s v="No"/>
    <d v="1899-12-30T00:00:00"/>
    <s v="N/A"/>
    <d v="2021-10-26T00:00:00"/>
    <d v="2021-11-25T00:00:00"/>
    <n v="30"/>
    <s v=" MERLY DAJHAN ALDANA CERON"/>
    <n v="1014234103"/>
    <n v="2"/>
    <d v="1900-01-01T00:00:00"/>
    <n v="2"/>
    <d v="1899-12-30T00:00:00"/>
    <m/>
    <d v="1899-12-30T00:00:00"/>
    <m/>
    <d v="1899-12-30T00:00:00"/>
    <n v="2"/>
    <d v="1900-01-01T00:00:00"/>
    <n v="2"/>
    <d v="1900-01-01T00:00:00"/>
    <n v="9998040"/>
    <n v="2"/>
    <d v="1899-12-30T00:00:00"/>
    <d v="1899-12-30T00:00:00"/>
    <n v="2"/>
    <d v="1899-12-30T00:00:00"/>
    <d v="1899-12-30T00:00:00"/>
    <n v="2"/>
    <d v="1899-12-30T00:00:00"/>
    <d v="1899-12-30T00:00:00"/>
    <n v="2"/>
    <d v="1899-12-30T00:00:00"/>
    <d v="1899-12-30T00:00:00"/>
    <n v="38"/>
    <m/>
  </r>
  <r>
    <s v="Tienda Virtual "/>
    <n v="278"/>
    <x v="6"/>
    <s v="20216231407000039E"/>
    <n v="127433"/>
    <x v="2"/>
    <x v="111"/>
    <x v="0"/>
    <s v="Grandes Superficies"/>
    <x v="4"/>
    <s v="ADQUISICIÓN DE ELEMENTOS DE PROTECCIÓN PERSONAL E INDIVIDUAL PARA LOS FUNCIONARIOS QUE REALIZAN LABORES DE FONDEO Y OTRAS ACTIVIDADES MISIONALES"/>
    <s v="46-4618-461815-46181503 -46180-461815-46181507-46181533-46181545-46181604-46181804-46181504-461817-461819-46181704-46181902 "/>
    <s v="Equipos y Suministros de Defensa, Orden público, protección, vigilancia y seguridad-Seguridad yRopa de seguridad-Overoles de _x000a_Protección-Chaleco de Seguridad-Batas Protectoras-Vestido inpermeable- Botas de seguridad-Gafas protectoras- Guantes proteccion-Protectores de cara y cabeza-Cascos de seguridad-Protectores auditivos-Tapaoidos"/>
    <n v="40880000"/>
    <n v="50321"/>
    <s v="A-03-04-02-036 "/>
    <x v="0"/>
    <s v="En ejecución"/>
    <s v="OC 78389-2021"/>
    <s v="octubre"/>
    <d v="2021-10-26T00:00:00"/>
    <s v="Orden de Compra "/>
    <s v="Nivel Nacional "/>
    <s v="Bogotá D.C."/>
    <s v="CAJA COLOMBIANA DE SUBSIDIO FAMILIAR COLSUBSIDIO"/>
    <s v=" 860.007.336"/>
    <n v="1"/>
    <n v="179521"/>
    <d v="2021-10-26T00:00:00"/>
    <n v="40876210"/>
    <n v="0"/>
    <n v="0"/>
    <n v="0"/>
    <n v="40876210"/>
    <s v="No"/>
    <d v="1899-12-30T00:00:00"/>
    <s v="N/A"/>
    <d v="2021-10-26T00:00:00"/>
    <d v="2021-11-25T00:00:00"/>
    <n v="30"/>
    <s v="RUBY  VILLARRAGA BELLO"/>
    <n v="52665963"/>
    <n v="3"/>
    <d v="1900-01-02T00:00:00"/>
    <n v="3"/>
    <d v="1899-12-30T00:00:00"/>
    <m/>
    <d v="1899-12-30T00:00:00"/>
    <m/>
    <d v="1899-12-30T00:00:00"/>
    <n v="3"/>
    <d v="1900-01-02T00:00:00"/>
    <n v="3"/>
    <d v="1900-01-02T00:00:00"/>
    <n v="40876216"/>
    <n v="3"/>
    <d v="1899-12-30T00:00:00"/>
    <d v="1899-12-30T00:00:00"/>
    <n v="3"/>
    <d v="1899-12-30T00:00:00"/>
    <d v="1899-12-30T00:00:00"/>
    <n v="3"/>
    <d v="1899-12-30T00:00:00"/>
    <d v="1899-12-30T00:00:00"/>
    <n v="3"/>
    <d v="1899-12-30T00:00:00"/>
    <d v="1899-12-30T00:00:00"/>
    <n v="42"/>
    <m/>
  </r>
  <r>
    <s v="Tienda Virtual "/>
    <n v="279"/>
    <x v="6"/>
    <s v="20216231407000041E"/>
    <n v="138963"/>
    <x v="2"/>
    <x v="108"/>
    <x v="0"/>
    <s v="Grandes Superficies"/>
    <x v="4"/>
    <s v="“CONTRATAR LA ADQUISICION DE ELEMENTOS REQUERIDOS PARA PREVENCIÓN DE RIESGOS, GESTIÓN DE AMENAZAS Y EMERGENCIAS"/>
    <s v="46-4618-461815-46181507-56000000-5611-561212-56121201-41000000-41110000-41114500-41114509-42000000-4217-421721-421721-42295107-42190000-42191900-42191907-42170000-42171900-42171902-55120000-55121700-55121704"/>
    <s v="Equipos y Suministros de Defensa, Orden público, protección, vigilancia y seguridad-Seguridad y protección personal-Seguridad y protección personal-Muebles, Mobiliario y Decoración-Muebles,-Mobiliario institucional, escolar y educativo y accesorios-Mobiliario de sala de primeros auxilios-Camilla de primeros auxilios-Equipos y suministros de laboratorio, de medición, de observación y de pruebas.-Instrumentos de medida, observación y ensayo-Instrumentos mecánicos-Tensiómetros-Equipo médico, accesorios y suministros-Productos para los servicios médicos de urgencias y campo-Productos de resucitación de servicios médicos de emergencias-Desfibriladores externos automatizados aed o paletas duras-Productos quirúrgicos-Equipo quirúrgico y accesorios y productos relacionados-Carritos para estuches de salas de cirugía o carritos de procedimiento o gabinetes de pared o accesorios-Productos de centro médico-Armarios clínicos-Estuches de desfibriladores para servicios médicos de emergencia-Publicaciones Impresas, Publicaciones Electrónicas y Accesorios-Etiquetado y accesorios-Etiquetado y accesorios-Señalización-Señales de seguridad"/>
    <n v="40800000"/>
    <n v="50721"/>
    <s v="A-03-04-02-036 "/>
    <x v="0"/>
    <s v="En ejecución"/>
    <s v="OC 78455-2021"/>
    <s v="octubre"/>
    <d v="2021-10-27T00:00:00"/>
    <s v="Orden de Compra "/>
    <s v="Nivel Nacional "/>
    <s v="Bogotá D.C."/>
    <s v="CAJA COLOMBIANA DE SUBSIDIO FAMILIAR COLSUBSIDIO"/>
    <s v=" 860.007.336"/>
    <n v="1"/>
    <n v="181021"/>
    <d v="2021-10-28T00:00:00"/>
    <n v="40698193"/>
    <n v="0"/>
    <n v="0"/>
    <n v="0"/>
    <n v="40698193"/>
    <s v="No"/>
    <d v="1899-12-30T00:00:00"/>
    <s v="N/A"/>
    <d v="2021-10-27T00:00:00"/>
    <d v="2021-11-26T00:00:00"/>
    <n v="30"/>
    <s v=" MERLY DAJHAN ALDANA CERON"/>
    <n v="1014234103"/>
    <n v="4"/>
    <d v="1900-01-03T00:00:00"/>
    <n v="4"/>
    <d v="1899-12-30T00:00:00"/>
    <m/>
    <d v="1899-12-30T00:00:00"/>
    <m/>
    <d v="1899-12-30T00:00:00"/>
    <n v="4"/>
    <d v="1900-01-03T00:00:00"/>
    <n v="4"/>
    <d v="1900-01-03T00:00:00"/>
    <n v="40698201"/>
    <n v="4"/>
    <d v="1899-12-30T00:00:00"/>
    <d v="1899-12-30T00:00:00"/>
    <n v="4"/>
    <d v="1899-12-30T00:00:00"/>
    <d v="1899-12-30T00:00:00"/>
    <n v="4"/>
    <d v="1899-12-30T00:00:00"/>
    <d v="1899-12-30T00:00:00"/>
    <n v="4"/>
    <d v="1899-12-30T00:00:00"/>
    <d v="1899-12-30T00:00:00"/>
    <n v="46"/>
    <m/>
  </r>
  <r>
    <s v="Secop II"/>
    <n v="274"/>
    <x v="7"/>
    <s v="20216231413000021E"/>
    <s v="PCD-108-2021"/>
    <x v="2"/>
    <x v="108"/>
    <x v="1"/>
    <s v="Prestación de apoyo a la Gestión"/>
    <x v="3"/>
    <s v="MANTENIMIENTO, QUE COMPRENDE RECURSOS COMPUTACIONALES AWS Y DESPLIEGUE TIENDAS, E IMPLEMENTACIÓN DE MEJORAS SEGÚN NECESIDADES MISIONALES DE MIGRACIÓN COLOMBIA PARA LA APLICACIÓN LIBERTAPP."/>
    <s v="43232612-81111500- 81112209"/>
    <s v="Mantenimiento de software de desarrollo - Software de fabricación asistida por computador cam"/>
    <n v="15900000"/>
    <n v="39921"/>
    <s v="C-1199-1002-10-0-1199001-02 "/>
    <x v="4"/>
    <s v="N/A"/>
    <s v="N/A"/>
    <s v="N/A"/>
    <d v="1899-12-30T00:00:00"/>
    <s v="N/A"/>
    <s v="N/A"/>
    <s v="N/A"/>
    <s v="N/A"/>
    <s v="N/A"/>
    <s v="N/A"/>
    <s v="N/A"/>
    <s v="N/A"/>
    <n v="0"/>
    <n v="0"/>
    <n v="0"/>
    <n v="0"/>
    <n v="0"/>
    <s v="N/A"/>
    <d v="1899-12-30T00:00:00"/>
    <s v="N/A"/>
    <d v="1899-12-30T00:00:00"/>
    <d v="1899-12-30T00:00:00"/>
    <n v="0"/>
    <s v="N/A"/>
    <s v="N/A"/>
    <n v="0"/>
    <d v="1899-12-30T00:00:00"/>
    <n v="0"/>
    <d v="1899-12-30T00:00:00"/>
    <m/>
    <d v="1899-12-30T00:00:00"/>
    <m/>
    <d v="1899-12-30T00:00:00"/>
    <n v="0"/>
    <d v="1899-12-30T00:00:00"/>
    <n v="0"/>
    <d v="1899-12-30T00:00:00"/>
    <n v="0"/>
    <n v="0"/>
    <d v="1899-12-30T00:00:00"/>
    <d v="1899-12-30T00:00:00"/>
    <n v="0"/>
    <d v="1899-12-30T00:00:00"/>
    <d v="1899-12-30T00:00:00"/>
    <n v="0"/>
    <d v="1899-12-30T00:00:00"/>
    <d v="1899-12-30T00:00:00"/>
    <n v="0"/>
    <d v="1899-12-30T00:00:00"/>
    <d v="1899-12-30T00:00:00"/>
    <n v="0"/>
    <m/>
  </r>
  <r>
    <s v="Secop II"/>
    <n v="270"/>
    <x v="7"/>
    <s v="20216231408000016E"/>
    <s v="MC-046-2021"/>
    <x v="2"/>
    <x v="106"/>
    <x v="0"/>
    <s v="Mínima Cuantía"/>
    <x v="6"/>
    <s v="ACTUALIZACIÓN Y SOPORTE PARA SOFTWARE TABLEAU "/>
    <s v="81112202-81112201"/>
    <s v="ACTUALIZACION O PARCHES DE SOFTWARE - TARIFAS DE SOPORTE O NATENIMIENTO"/>
    <n v="40000000"/>
    <n v="47521"/>
    <s v="C-1199-1002-10-0-1199001-02 "/>
    <x v="0"/>
    <s v="En ejecución"/>
    <s v="AO-034-2021"/>
    <s v="octubre"/>
    <d v="2021-11-02T00:00:00"/>
    <s v="Compraventa"/>
    <s v="Nivel Central"/>
    <s v="Bogotá D.C."/>
    <s v="MATRIX EVOLUTION SAS"/>
    <n v="900403435"/>
    <n v="5"/>
    <n v="183321"/>
    <d v="2021-11-02T00:00:00"/>
    <n v="39784986"/>
    <n v="0"/>
    <n v="0"/>
    <n v="0"/>
    <n v="39784986"/>
    <s v="No"/>
    <d v="1899-12-30T00:00:00"/>
    <s v="N/A"/>
    <d v="2021-11-05T00:00:00"/>
    <d v="2021-12-05T00:00:00"/>
    <n v="30"/>
    <s v="OSCAR ANDRES VALDERRAMA"/>
    <n v="80791769"/>
    <n v="6"/>
    <d v="1900-01-05T00:00:00"/>
    <n v="6"/>
    <d v="1899-12-30T00:00:00"/>
    <m/>
    <d v="1899-12-30T00:00:00"/>
    <m/>
    <d v="1899-12-30T00:00:00"/>
    <n v="6"/>
    <d v="1900-01-05T00:00:00"/>
    <n v="6"/>
    <d v="1900-01-05T00:00:00"/>
    <n v="39784998"/>
    <n v="6"/>
    <d v="1899-12-30T00:00:00"/>
    <d v="1899-12-30T00:00:00"/>
    <n v="6"/>
    <d v="1899-12-30T00:00:00"/>
    <d v="1899-12-30T00:00:00"/>
    <n v="6"/>
    <d v="1899-12-30T00:00:00"/>
    <d v="1899-12-30T00:00:00"/>
    <n v="6"/>
    <d v="1899-12-30T00:00:00"/>
    <d v="1899-12-30T00:00:00"/>
    <m/>
    <m/>
  </r>
  <r>
    <s v="Secop II"/>
    <n v="214"/>
    <x v="2"/>
    <s v="20196231405000138E"/>
    <s v="LP-002-2019"/>
    <x v="4"/>
    <x v="113"/>
    <x v="3"/>
    <s v="Contratación Licitación"/>
    <x v="0"/>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0"/>
    <s v="En ejecución"/>
    <s v="CO-080-2019"/>
    <s v="mayo"/>
    <d v="2019-05-22T00:00:00"/>
    <s v="Seguros Intermediación  "/>
    <s v="Nivel Central"/>
    <s v="Nivel Central"/>
    <s v="ASEGURADORA SOLIDARIA DE COLOMBIA ENTIDAD COOPERATIVA"/>
    <n v="860524654"/>
    <n v="6"/>
    <n v="139119"/>
    <d v="2019-05-22T00:00:00"/>
    <n v="495386797"/>
    <n v="0"/>
    <n v="0"/>
    <n v="0"/>
    <n v="923203686.15999997"/>
    <s v="Si "/>
    <d v="2019-05-24T00:00:00"/>
    <s v="2 CUMPLIMIENTO"/>
    <d v="2019-05-24T00:00:00"/>
    <d v="2022-06-30T00:00:00"/>
    <n v="1133"/>
    <s v="Carlos Eduardo Useche Ovalles"/>
    <n v="1020712442"/>
    <n v="19357817"/>
    <d v="2020-06-12T00:00:00"/>
    <n v="25280048"/>
    <d v="2020-09-25T00:00:00"/>
    <n v="49434407"/>
    <d v="2021-05-04T00:00:00"/>
    <n v="31943499"/>
    <d v="2021-09-16T00:00:00"/>
    <n v="79436138"/>
    <d v="2021-11-26T00:00:00"/>
    <n v="0"/>
    <d v="1899-12-30T00:00:00"/>
    <n v="1128655595.1599998"/>
    <n v="0"/>
    <d v="1899-12-30T00:00:00"/>
    <n v="0"/>
    <d v="1899-12-30T00:00:00"/>
    <n v="0"/>
    <d v="1899-12-30T00:00:00"/>
    <n v="0"/>
    <d v="1899-12-30T00:00:00"/>
    <n v="1133"/>
    <m/>
    <m/>
    <m/>
    <m/>
    <m/>
  </r>
  <r>
    <s v="Secop II"/>
    <n v="246"/>
    <x v="5"/>
    <s v="20206231405000135E"/>
    <s v="PDC-085-2020"/>
    <x v="3"/>
    <x v="114"/>
    <x v="1"/>
    <s v="Prestación de apoyo a la Gestión"/>
    <x v="11"/>
    <s v="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
    <s v="43232300 - 81111800 - 81112200"/>
    <s v="Difusión de Tecnologías de Información y Telecomunicaciones"/>
    <n v="18995000"/>
    <n v="50620"/>
    <s v="A-02-02-02-008-003 "/>
    <x v="0"/>
    <s v="En ejecución"/>
    <s v="113-2020"/>
    <s v="diciembre"/>
    <d v="2020-12-30T00:00:00"/>
    <s v="Suministro"/>
    <s v="Nivel Nacional "/>
    <s v="Bogotá D.C."/>
    <s v="EXPERIAN COLOMBIA S.A."/>
    <n v="900422614"/>
    <n v="8"/>
    <n v="7120"/>
    <d v="2020-12-31T00:00:00"/>
    <n v="18995000"/>
    <n v="0"/>
    <n v="0"/>
    <n v="0"/>
    <n v="18995000"/>
    <s v="No"/>
    <d v="1899-12-30T00:00:00"/>
    <s v="N/A"/>
    <d v="2020-12-31T00:00:00"/>
    <d v="2021-11-30T00:00:00"/>
    <n v="334"/>
    <s v="Ricardo Valencia Vinasco"/>
    <n v="4538953"/>
    <n v="9457500"/>
    <d v="2021-11-29T00:00:00"/>
    <n v="0"/>
    <d v="1899-12-30T00:00:00"/>
    <n v="0"/>
    <d v="1899-12-30T00:00:00"/>
    <n v="0"/>
    <d v="1899-12-30T00:00:00"/>
    <n v="0"/>
    <d v="1899-12-30T00:00:00"/>
    <n v="0"/>
    <d v="1899-12-30T00:00:00"/>
    <n v="18995000"/>
    <n v="212"/>
    <d v="2022-06-30T00:00:00"/>
    <d v="1899-12-30T00:00:00"/>
    <n v="0"/>
    <n v="0"/>
    <d v="1899-12-30T00:00:00"/>
    <n v="0"/>
    <n v="0"/>
    <d v="1900-11-29T00:00:00"/>
    <m/>
    <m/>
    <m/>
    <m/>
    <m/>
  </r>
  <r>
    <s v="Secop II"/>
    <n v="276"/>
    <x v="2"/>
    <s v="20216231410000053E"/>
    <s v="evento 119526"/>
    <x v="3"/>
    <x v="115"/>
    <x v="2"/>
    <s v="Acuerdo Marco de Precios "/>
    <x v="3"/>
    <s v="“Renovación de licenciamiento Microsoft de la Unidad Administrativa Migración Colombia"/>
    <n v="81112202"/>
    <s v="Servicios Basados en Ingeniería, Investigación y Tecnología"/>
    <n v="935300000"/>
    <n v="50221"/>
    <s v="C-1199-1002-10-0-1199001-02"/>
    <x v="0"/>
    <s v="En ejecución"/>
    <s v="OC 81285 2021"/>
    <s v="noviembre"/>
    <d v="2021-11-30T00:00:00"/>
    <s v="Orden de Compra "/>
    <s v="Nivel Central"/>
    <s v="Nivel Central"/>
    <s v="UNION TEMPORAL DELL EMC"/>
    <n v="901399373"/>
    <n v="3"/>
    <n v="202021"/>
    <d v="2021-11-30T00:00:00"/>
    <n v="900457892"/>
    <n v="0"/>
    <n v="0"/>
    <n v="0"/>
    <n v="900457892"/>
    <s v="Si "/>
    <s v="NO SE HAN RECIBIDO"/>
    <s v="44 CUMPLIM+ CALIDAD_CORRECTO FUNCIONAM D LOS BIENES SUMIN "/>
    <d v="2021-11-30T00:00:00"/>
    <d v="2021-12-31T00:00:00"/>
    <n v="31"/>
    <s v="KEYNERFABIAN APARICIO SANDOVAL"/>
    <n v="1030632255"/>
    <m/>
    <m/>
    <m/>
    <m/>
    <m/>
    <m/>
    <m/>
    <m/>
    <m/>
    <m/>
    <m/>
    <m/>
    <m/>
    <m/>
    <m/>
    <m/>
    <m/>
    <m/>
    <m/>
    <m/>
    <m/>
    <m/>
    <m/>
    <m/>
    <m/>
    <m/>
    <m/>
  </r>
  <r>
    <s v="Secop II"/>
    <n v="95"/>
    <x v="4"/>
    <s v="20216231413000025E"/>
    <s v="PCD-109-2021"/>
    <x v="3"/>
    <x v="116"/>
    <x v="1"/>
    <s v="Exclusividad"/>
    <x v="1"/>
    <s v="SERVICIO DE CERTIFICACIÓN EN LA NORMA TÉCNICA ISO 9001:2015 Y DE  PROTOCOLOS DE BIOSEGURIDAD CON AUTONOMÍA TÉCNICA Y ADMINISTRATIVA, A FIN DE VERIFICAR EL CUMPLIMIENTO DEL SISTEMA DE GESTIÓN"/>
    <n v="84111603"/>
    <s v="Auditorías Internas"/>
    <n v="18873400"/>
    <n v="51221"/>
    <s v="C-1199 – 1002 – 11-0-1199060-02"/>
    <x v="4"/>
    <s v="En ejecución"/>
    <s v="CO-129-2021"/>
    <s v="NOVIEMBRE "/>
    <d v="2021-11-25T00:00:00"/>
    <s v="Prestación de Servicios  de Apoyo a la gestión"/>
    <s v="Nivel Central"/>
    <s v="Bogotá D.C."/>
    <s v="EL INSTITUTO COLOMBIANO DE NORMAS TÉCNICAS Y CERTIFICACIÓN – ICONTEC"/>
    <n v="860012336"/>
    <n v="1"/>
    <n v="197021"/>
    <d v="2021-11-25T00:00:00"/>
    <n v="18873400"/>
    <n v="0"/>
    <n v="0"/>
    <n v="0"/>
    <n v="18873400"/>
    <s v="N/A"/>
    <d v="1899-12-30T00:00:00"/>
    <s v="N/A"/>
    <d v="2021-11-26T00:00:00"/>
    <d v="2021-12-26T00:00:00"/>
    <n v="30"/>
    <s v="RONALD OSWALDO DUARTE RODRIGUEZ "/>
    <n v="1032434072"/>
    <n v="0"/>
    <d v="1899-12-30T00:00:00"/>
    <n v="0"/>
    <s v="0/01/1900"/>
    <n v="0"/>
    <d v="1899-12-30T00:00:00"/>
    <n v="0"/>
    <d v="1899-12-30T00:00:00"/>
    <n v="0"/>
    <d v="1899-12-30T00:00:00"/>
    <n v="0"/>
    <s v="1900/01/00"/>
    <n v="18873400"/>
    <n v="0"/>
    <d v="1899-12-30T00:00:00"/>
    <d v="1899-12-30T00:00:00"/>
    <n v="0"/>
    <d v="1899-12-30T00:00:00"/>
    <d v="1899-12-30T00:00:00"/>
    <n v="0"/>
    <d v="1899-12-30T00:00:00"/>
    <d v="1899-12-30T00:00:00"/>
    <n v="0"/>
    <d v="1899-12-30T00:00:00"/>
    <d v="1899-12-30T00:00:00"/>
    <n v="30"/>
    <n v="0"/>
  </r>
  <r>
    <s v="Secop II"/>
    <n v="282"/>
    <x v="0"/>
    <s v="20216231407000043E"/>
    <s v="MC-050-2021"/>
    <x v="3"/>
    <x v="117"/>
    <x v="0"/>
    <s v="Mínima Cuantía"/>
    <x v="3"/>
    <s v="Adquirir, instalar y configurar discos duros para la ampliación del sistema de almacenamiento NAS, de la Unidad Administrativa Especial de Migración Colombia."/>
    <s v="43201803 - 43212201 - 43202000 - 43232907"/>
    <s v="Unidades de disco duro"/>
    <n v="31211000"/>
    <n v="51421"/>
    <s v="C-1199-1002-10-0-1199001-02 "/>
    <x v="4"/>
    <m/>
    <m/>
    <m/>
    <m/>
    <m/>
    <m/>
    <m/>
    <m/>
    <m/>
    <m/>
    <m/>
    <m/>
    <m/>
    <m/>
    <m/>
    <m/>
    <m/>
    <m/>
    <m/>
    <m/>
    <m/>
    <m/>
    <n v="0"/>
    <m/>
    <m/>
    <m/>
    <m/>
    <m/>
    <m/>
    <m/>
    <m/>
    <m/>
    <m/>
    <m/>
    <m/>
    <m/>
    <m/>
    <n v="0"/>
    <m/>
    <m/>
    <m/>
    <m/>
    <m/>
    <m/>
    <m/>
    <m/>
    <m/>
    <m/>
    <m/>
    <m/>
    <n v="0"/>
    <m/>
  </r>
  <r>
    <s v="Secop II"/>
    <n v="107"/>
    <x v="0"/>
    <s v="20216231415000014E"/>
    <s v="PCD-111-2021"/>
    <x v="3"/>
    <x v="118"/>
    <x v="1"/>
    <s v="Exclusividad"/>
    <x v="3"/>
    <s v="Contratar la renovación de las licencias para los sistemas KACTUS HR, SEVEN ERP y MÓDULO SELF SERVICE, de conformidad con las especificaciones de la Unidad Administrativa Especial Migración Colombia."/>
    <s v="43232300 - 43231600 - 43233000 - 81112200"/>
    <s v="Software de consulta y gestión de datos"/>
    <n v="452738666"/>
    <n v="51121"/>
    <s v="C-1199-1002-10-0-1199001-02 "/>
    <x v="4"/>
    <m/>
    <m/>
    <m/>
    <m/>
    <m/>
    <m/>
    <m/>
    <m/>
    <m/>
    <m/>
    <m/>
    <m/>
    <m/>
    <m/>
    <m/>
    <m/>
    <m/>
    <m/>
    <m/>
    <m/>
    <m/>
    <m/>
    <n v="0"/>
    <m/>
    <m/>
    <m/>
    <m/>
    <m/>
    <m/>
    <m/>
    <m/>
    <m/>
    <m/>
    <m/>
    <m/>
    <m/>
    <m/>
    <n v="0"/>
    <m/>
    <m/>
    <m/>
    <m/>
    <m/>
    <m/>
    <m/>
    <m/>
    <m/>
    <m/>
    <m/>
    <m/>
    <n v="0"/>
    <m/>
  </r>
  <r>
    <s v="Secop II"/>
    <n v="283"/>
    <x v="9"/>
    <s v="20216231415000013E"/>
    <s v="PCD-110-2021"/>
    <x v="3"/>
    <x v="117"/>
    <x v="1"/>
    <s v="Exclusividad"/>
    <x v="3"/>
    <s v="RENOVACIÓN DE SOPORTE DE LAS LICENCIAS PARA LOS PRODUCTOS TOAD DBA SUITE FOR ORACLE PER SEAT MAINTENANCE RENEWAL PACK Y TOAD FOR ORACLE DEVELOPER EDITION PER SEAT LICENSE/MAINT PACK, DE CONFORMIDAD CON LAS ESPECIFICACIONES DE LA UNIDAD ADMINISTRATIVA MIGRACIÓN COLOMBIA."/>
    <s v="432323- 432326-811122"/>
    <s v="Software de consulta y gestión de datos- Software específico para la Industria - Mantenimiento y soporte de software"/>
    <n v="20641637.050000001"/>
    <n v="51321"/>
    <s v="C-1199-1002-10-0-1199001-02"/>
    <x v="4"/>
    <m/>
    <m/>
    <m/>
    <m/>
    <m/>
    <m/>
    <m/>
    <m/>
    <m/>
    <m/>
    <m/>
    <m/>
    <m/>
    <m/>
    <m/>
    <m/>
    <m/>
    <m/>
    <m/>
    <m/>
    <m/>
    <m/>
    <m/>
    <m/>
    <m/>
    <m/>
    <m/>
    <m/>
    <m/>
    <m/>
    <m/>
    <m/>
    <m/>
    <m/>
    <m/>
    <m/>
    <m/>
    <m/>
    <m/>
    <m/>
    <m/>
    <m/>
    <m/>
    <m/>
    <m/>
    <m/>
    <m/>
    <m/>
    <m/>
    <m/>
    <m/>
    <m/>
  </r>
  <r>
    <s v="Secop II"/>
    <n v="205"/>
    <x v="7"/>
    <s v="20216231415000015E"/>
    <s v="PCD-112-2021"/>
    <x v="3"/>
    <x v="119"/>
    <x v="1"/>
    <s v="Exclusividad"/>
    <x v="1"/>
    <s v="Contratar la suscripción a los periódicos El Tiempo y Portafolio, con destino a la Dirección General y a la Oficina de Comunicaciones de Migración Colombia."/>
    <s v="82111904 - 55101504"/>
    <s v="Servicios de entrega de periódicos o material publicitario"/>
    <n v="986800"/>
    <n v="45621"/>
    <s v="A-02-02-01-003-002 "/>
    <x v="4"/>
    <m/>
    <m/>
    <m/>
    <m/>
    <m/>
    <m/>
    <m/>
    <m/>
    <m/>
    <m/>
    <m/>
    <m/>
    <m/>
    <m/>
    <m/>
    <m/>
    <m/>
    <m/>
    <m/>
    <m/>
    <m/>
    <m/>
    <m/>
    <m/>
    <m/>
    <m/>
    <m/>
    <m/>
    <m/>
    <m/>
    <m/>
    <m/>
    <m/>
    <m/>
    <m/>
    <m/>
    <m/>
    <m/>
    <m/>
    <m/>
    <m/>
    <m/>
    <m/>
    <m/>
    <m/>
    <m/>
    <m/>
    <m/>
    <d v="1899-12-30T00:00:00"/>
    <m/>
    <m/>
    <m/>
  </r>
  <r>
    <s v="Tienda Virtual "/>
    <n v="287"/>
    <x v="6"/>
    <s v="20216231409000001E"/>
    <n v="141099"/>
    <x v="3"/>
    <x v="120"/>
    <x v="0"/>
    <s v="Grandes Superficies"/>
    <x v="1"/>
    <s v="Adquisición de cámaras de fotografía y video profesional para la Oficina de Comunicaciones de migración Colombia."/>
    <s v="45-12--15-15-45-12-15-16-45-12-15-18"/>
    <s v="Equipos y Suministros para Impresión, Fotografía y Audiovisuales-Equipo de vídeo, filmación o fotografía-Cámaras grabadoras o video cámaras manuales-Cámaras grabadoras o video cámaras digitales-Kits de cámaras"/>
    <n v="15000000"/>
    <n v="36721"/>
    <s v="A-02-01-01-004-007 "/>
    <x v="0"/>
    <s v="En ejecución"/>
    <s v="OC 80469-2021"/>
    <s v="noviembre"/>
    <d v="2021-11-23T00:00:00"/>
    <s v="Orden de Compra "/>
    <s v="Nivel Central"/>
    <s v="Bogotá D.C."/>
    <s v="COLOMBIANA DE COMERCIO CORBETA S.A Y/0 ALKOSTO"/>
    <n v="890900943"/>
    <n v="1"/>
    <n v="195821"/>
    <d v="2021-11-24T00:00:00"/>
    <n v="13934540"/>
    <m/>
    <m/>
    <m/>
    <n v="13934540"/>
    <s v="No"/>
    <s v="N/A"/>
    <s v="N/A"/>
    <d v="2021-11-23T00:00:00"/>
    <d v="2021-12-15T00:00:00"/>
    <n v="22"/>
    <s v="ANGELA YIRA JIMENEZ CASALLAS"/>
    <n v="52409905"/>
    <m/>
    <m/>
    <m/>
    <m/>
    <m/>
    <m/>
    <m/>
    <m/>
    <m/>
    <m/>
    <m/>
    <m/>
    <m/>
    <m/>
    <m/>
    <m/>
    <m/>
    <m/>
    <m/>
    <m/>
    <m/>
    <m/>
    <m/>
    <m/>
    <m/>
    <n v="22"/>
    <m/>
  </r>
  <r>
    <s v="Tienda Virtual "/>
    <n v="284"/>
    <x v="6"/>
    <s v="20216231410000054E"/>
    <n v="119931"/>
    <x v="3"/>
    <x v="121"/>
    <x v="2"/>
    <s v="Acuerdo Marco de Precios "/>
    <x v="0"/>
    <s v="SUMINISTRO DE TINTAS, TONER Y CONSUMIBLES DE IMPRESIÓN MARCA KYOCERA"/>
    <s v="44-10-31"/>
    <s v="Equipos de oficina, accesorios y suministros-Maquinaria, suministros y accesorios de oficina-Suministros para impresora, fax yfotocopiadora "/>
    <n v="49761934.600000001"/>
    <n v="52721"/>
    <s v="A-02-02-01-003-005"/>
    <x v="0"/>
    <s v="En ejecución"/>
    <s v="OC 80614-2021"/>
    <s v="noviembre"/>
    <d v="2021-11-24T00:00:00"/>
    <s v="Orden de Compra "/>
    <s v="Nivel Nacional "/>
    <s v="Bogotá D.C."/>
    <s v="KEY MARKET S.A.S"/>
    <n v="830073623"/>
    <n v="2"/>
    <n v="196621"/>
    <d v="2021-11-24T00:00:00"/>
    <n v="14178784.710000001"/>
    <m/>
    <m/>
    <m/>
    <n v="14178784.710000001"/>
    <s v="Si "/>
    <d v="2021-11-25T00:00:00"/>
    <s v="44 CUMPLIM+ CALIDAD_CORRECTO FUNCIONAM D LOS BIENES SUMIN "/>
    <d v="2021-11-24T00:00:00"/>
    <d v="2021-12-15T00:00:00"/>
    <n v="21"/>
    <s v="LUZ HELENA MORALES ALFONSO"/>
    <n v="40029680"/>
    <m/>
    <m/>
    <m/>
    <m/>
    <m/>
    <m/>
    <m/>
    <m/>
    <m/>
    <m/>
    <m/>
    <m/>
    <m/>
    <m/>
    <m/>
    <m/>
    <m/>
    <m/>
    <m/>
    <m/>
    <m/>
    <m/>
    <m/>
    <m/>
    <m/>
    <n v="21"/>
    <m/>
  </r>
  <r>
    <s v="Tienda Virtual "/>
    <n v="284"/>
    <x v="6"/>
    <s v="20216231410000055E"/>
    <n v="119940"/>
    <x v="3"/>
    <x v="121"/>
    <x v="2"/>
    <s v="Acuerdo Marco de Precios "/>
    <x v="0"/>
    <s v="SUMINISTRO DE TINTAS, TONER Y CONSUMIBLES DE IMPRESIÓN MARCA LEXMARK"/>
    <s v="44-10-31"/>
    <s v="Equipos de oficina, accesorios y suministros-Maquinaria, suministros y accesorios de oficina-Suministros para impresora, fax yfotocopiadora "/>
    <n v="49761934.600000001"/>
    <n v="52721"/>
    <s v="A-02-02-01-003-005"/>
    <x v="0"/>
    <s v="En ejecución"/>
    <s v="OC 80996-2021"/>
    <s v="noviembre"/>
    <d v="2021-11-26T00:00:00"/>
    <s v="Orden de Compra "/>
    <s v="Nivel Nacional "/>
    <s v="Bogotá D.C."/>
    <s v="JAIRO OSORIO CABALLERO"/>
    <n v="91282210"/>
    <n v="0"/>
    <n v="200221"/>
    <d v="2021-11-29T00:00:00"/>
    <n v="3006452.94"/>
    <m/>
    <m/>
    <m/>
    <n v="3006452.94"/>
    <s v="Si "/>
    <s v="NO SE HAN RECIBIDO"/>
    <s v="44 CUMPLIM+ CALIDAD_CORRECTO FUNCIONAM D LOS BIENES SUMIN "/>
    <d v="2021-11-26T00:00:00"/>
    <d v="2021-12-15T00:00:00"/>
    <n v="19"/>
    <s v="LUZ HELENA MORALES ALFONSO"/>
    <n v="40029680"/>
    <m/>
    <m/>
    <m/>
    <m/>
    <m/>
    <m/>
    <m/>
    <m/>
    <m/>
    <m/>
    <m/>
    <m/>
    <m/>
    <m/>
    <m/>
    <m/>
    <m/>
    <m/>
    <m/>
    <m/>
    <m/>
    <m/>
    <m/>
    <m/>
    <m/>
    <n v="19"/>
    <m/>
  </r>
  <r>
    <s v="Tienda Virtual "/>
    <n v="284"/>
    <x v="6"/>
    <s v="20216231410000057E"/>
    <n v="119945"/>
    <x v="3"/>
    <x v="121"/>
    <x v="2"/>
    <s v="Acuerdo Marco de Precios "/>
    <x v="0"/>
    <s v="SUMINISTRO DE TINTAS, TONER Y CONSUMIBLES DE IMPRESIÓN MARCA RICOH"/>
    <s v="44-10-31"/>
    <s v="Equipos de oficina, accesorios y suministros-Maquinaria, suministros y accesorios de oficina-Suministros para impresora, fax yfotocopiadora "/>
    <n v="49761934.600000001"/>
    <n v="52721"/>
    <s v="A-02-02-01-003-005"/>
    <x v="0"/>
    <s v="En ejecución"/>
    <s v="OC 80615-2021"/>
    <s v="noviembre"/>
    <d v="2021-11-24T00:00:00"/>
    <s v="Orden de Compra "/>
    <s v="Nivel Nacional "/>
    <s v="Bogotá D.C."/>
    <s v="UT CREAR GROUP INC"/>
    <n v="901442847"/>
    <n v="6"/>
    <n v="196721"/>
    <d v="2021-11-24T00:00:00"/>
    <n v="14230491.619999999"/>
    <m/>
    <m/>
    <m/>
    <n v="14230491.619999999"/>
    <s v="Si "/>
    <s v="NO SE HAN RECIBIDO"/>
    <s v="44 CUMPLIM+ CALIDAD_CORRECTO FUNCIONAM D LOS BIENES SUMIN "/>
    <d v="2021-11-24T00:00:00"/>
    <d v="2021-12-15T00:00:00"/>
    <n v="21"/>
    <s v="LUZ HELENA MORALES ALFONSO"/>
    <n v="40029680"/>
    <m/>
    <m/>
    <m/>
    <m/>
    <m/>
    <m/>
    <m/>
    <m/>
    <m/>
    <m/>
    <m/>
    <m/>
    <m/>
    <m/>
    <m/>
    <m/>
    <m/>
    <m/>
    <m/>
    <m/>
    <m/>
    <m/>
    <m/>
    <m/>
    <m/>
    <n v="21"/>
    <m/>
  </r>
  <r>
    <s v="Tienda Virtual "/>
    <n v="284"/>
    <x v="6"/>
    <s v="20216231410000056E"/>
    <n v="119950"/>
    <x v="3"/>
    <x v="121"/>
    <x v="2"/>
    <s v="Acuerdo Marco de Precios "/>
    <x v="0"/>
    <s v="SUMINISTRO DE TINTAS, TONER Y CONSUMIBLES DE IMPRESIÓN MARCA HP"/>
    <s v="44-10-31"/>
    <s v="Equipos de oficina, accesorios y suministros-Maquinaria, suministros y accesorios de oficina-Suministros para impresora, fax yfotocopiadora "/>
    <n v="49761934.600000001"/>
    <n v="52721"/>
    <s v="A-02-02-01-003-005"/>
    <x v="0"/>
    <s v="En ejecución"/>
    <s v="OC 80807-2021"/>
    <s v="noviembre"/>
    <d v="2021-11-25T00:00:00"/>
    <s v="Orden de Compra "/>
    <s v="Nivel Nacional "/>
    <s v="Bogotá D.C."/>
    <s v="PROSUTEC SAS"/>
    <n v="900293507"/>
    <n v="3"/>
    <n v="197421"/>
    <d v="2021-11-26T00:00:00"/>
    <n v="13095950"/>
    <m/>
    <m/>
    <m/>
    <n v="13095950"/>
    <s v="Si "/>
    <d v="2021-11-26T00:00:00"/>
    <s v="44 CUMPLIM+ CALIDAD_CORRECTO FUNCIONAM D LOS BIENES SUMIN "/>
    <d v="2021-11-25T00:00:00"/>
    <d v="2021-12-15T00:00:00"/>
    <n v="20"/>
    <s v="LUZ HELENA MORALES ALFONSO"/>
    <n v="40029680"/>
    <m/>
    <m/>
    <m/>
    <m/>
    <m/>
    <m/>
    <m/>
    <m/>
    <m/>
    <m/>
    <m/>
    <m/>
    <m/>
    <m/>
    <m/>
    <m/>
    <m/>
    <m/>
    <m/>
    <m/>
    <m/>
    <m/>
    <m/>
    <m/>
    <m/>
    <n v="20"/>
    <m/>
  </r>
  <r>
    <m/>
    <m/>
    <x v="10"/>
    <m/>
    <m/>
    <x v="12"/>
    <x v="122"/>
    <x v="4"/>
    <m/>
    <x v="2"/>
    <m/>
    <m/>
    <m/>
    <m/>
    <m/>
    <m/>
    <x v="6"/>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31167F-7ECB-0A4C-AF0E-FC3EB11E4256}"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N17" firstHeaderRow="1" firstDataRow="2" firstDataCol="1" rowPageCount="1" colPageCount="1"/>
  <pivotFields count="69">
    <pivotField showAll="0"/>
    <pivotField dataField="1" showAll="0"/>
    <pivotField showAll="0"/>
    <pivotField showAll="0"/>
    <pivotField showAll="0"/>
    <pivotField axis="axisCol" showAll="0">
      <items count="14">
        <item x="9"/>
        <item x="0"/>
        <item x="4"/>
        <item x="5"/>
        <item x="1"/>
        <item x="6"/>
        <item x="7"/>
        <item x="8"/>
        <item x="10"/>
        <item x="2"/>
        <item x="3"/>
        <item x="12"/>
        <item x="11"/>
        <item t="default"/>
      </items>
    </pivotField>
    <pivotField axis="axisPage" multipleItemSelectionAllowed="1" showAll="0">
      <items count="12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3"/>
        <item x="98"/>
        <item x="99"/>
        <item x="100"/>
        <item x="101"/>
        <item h="1" x="122"/>
        <item x="102"/>
        <item x="103"/>
        <item x="104"/>
        <item x="105"/>
        <item h="1" x="57"/>
        <item h="1" x="97"/>
        <item x="106"/>
        <item x="107"/>
        <item x="108"/>
        <item x="109"/>
        <item x="110"/>
        <item x="111"/>
        <item h="1" x="112"/>
        <item h="1" x="84"/>
        <item h="1" x="113"/>
        <item h="1" x="114"/>
        <item x="115"/>
        <item x="116"/>
        <item x="117"/>
        <item x="118"/>
        <item x="119"/>
        <item x="120"/>
        <item x="121"/>
        <item t="default"/>
      </items>
    </pivotField>
    <pivotField showAll="0"/>
    <pivotField showAll="0"/>
    <pivotField axis="axisRow" showAll="0">
      <items count="15">
        <item x="10"/>
        <item x="6"/>
        <item x="9"/>
        <item x="1"/>
        <item x="3"/>
        <item x="5"/>
        <item x="0"/>
        <item x="8"/>
        <item x="4"/>
        <item x="7"/>
        <item x="2"/>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3">
    <i>
      <x/>
    </i>
    <i>
      <x v="1"/>
    </i>
    <i>
      <x v="2"/>
    </i>
    <i>
      <x v="3"/>
    </i>
    <i>
      <x v="4"/>
    </i>
    <i>
      <x v="5"/>
    </i>
    <i>
      <x v="6"/>
    </i>
    <i>
      <x v="7"/>
    </i>
    <i>
      <x v="8"/>
    </i>
    <i>
      <x v="9"/>
    </i>
    <i>
      <x v="11"/>
    </i>
    <i>
      <x v="13"/>
    </i>
    <i t="grand">
      <x/>
    </i>
  </rowItems>
  <colFields count="1">
    <field x="5"/>
  </colFields>
  <colItems count="13">
    <i>
      <x/>
    </i>
    <i>
      <x v="1"/>
    </i>
    <i>
      <x v="2"/>
    </i>
    <i>
      <x v="3"/>
    </i>
    <i>
      <x v="4"/>
    </i>
    <i>
      <x v="5"/>
    </i>
    <i>
      <x v="6"/>
    </i>
    <i>
      <x v="7"/>
    </i>
    <i>
      <x v="8"/>
    </i>
    <i>
      <x v="9"/>
    </i>
    <i>
      <x v="10"/>
    </i>
    <i>
      <x v="12"/>
    </i>
    <i t="grand">
      <x/>
    </i>
  </colItems>
  <pageFields count="1">
    <pageField fld="6" hier="-1"/>
  </pageFields>
  <dataFields count="1">
    <dataField name="Cuenta de CONSECUTIVO" fld="1" subtotal="count" baseField="9" baseItem="0"/>
  </dataFields>
  <formats count="6">
    <format dxfId="5">
      <pivotArea dataOnly="0" labelOnly="1" fieldPosition="0">
        <references count="1">
          <reference field="5" count="9">
            <x v="0"/>
            <x v="1"/>
            <x v="2"/>
            <x v="3"/>
            <x v="4"/>
            <x v="5"/>
            <x v="6"/>
            <x v="7"/>
            <x v="8"/>
          </reference>
        </references>
      </pivotArea>
    </format>
    <format dxfId="4">
      <pivotArea dataOnly="0" labelOnly="1" grandCol="1" outline="0" fieldPosition="0"/>
    </format>
    <format dxfId="3">
      <pivotArea dataOnly="0" labelOnly="1" fieldPosition="0">
        <references count="1">
          <reference field="5" count="9">
            <x v="0"/>
            <x v="1"/>
            <x v="2"/>
            <x v="3"/>
            <x v="4"/>
            <x v="5"/>
            <x v="6"/>
            <x v="7"/>
            <x v="8"/>
          </reference>
        </references>
      </pivotArea>
    </format>
    <format dxfId="2">
      <pivotArea dataOnly="0" labelOnly="1" grandCol="1" outline="0" fieldPosition="0"/>
    </format>
    <format dxfId="1">
      <pivotArea dataOnly="0" labelOnly="1" fieldPosition="0">
        <references count="1">
          <reference field="5" count="9">
            <x v="0"/>
            <x v="1"/>
            <x v="2"/>
            <x v="3"/>
            <x v="4"/>
            <x v="5"/>
            <x v="6"/>
            <x v="7"/>
            <x v="8"/>
          </reference>
        </references>
      </pivotArea>
    </format>
    <format dxfId="0">
      <pivotArea dataOnly="0" labelOnly="1" grandCol="1" outline="0"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1517D06-850E-4F4F-8C0F-AEEFD3FAC383}"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5:M41" firstHeaderRow="1" firstDataRow="2" firstDataCol="1" rowPageCount="2" colPageCount="1"/>
  <pivotFields count="69">
    <pivotField showAll="0"/>
    <pivotField showAll="0"/>
    <pivotField showAll="0"/>
    <pivotField showAll="0"/>
    <pivotField showAll="0"/>
    <pivotField axis="axisCol" showAll="0">
      <items count="14">
        <item x="9"/>
        <item x="0"/>
        <item x="4"/>
        <item x="5"/>
        <item x="1"/>
        <item x="6"/>
        <item x="7"/>
        <item x="8"/>
        <item x="10"/>
        <item x="2"/>
        <item x="3"/>
        <item x="12"/>
        <item x="11"/>
        <item t="default"/>
      </items>
    </pivotField>
    <pivotField axis="axisPage" multipleItemSelectionAllowed="1" showAll="0">
      <items count="12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3"/>
        <item x="98"/>
        <item x="99"/>
        <item x="100"/>
        <item x="101"/>
        <item h="1" x="122"/>
        <item x="102"/>
        <item x="103"/>
        <item x="104"/>
        <item x="105"/>
        <item h="1" x="57"/>
        <item h="1" x="97"/>
        <item h="1" x="106"/>
        <item h="1" x="107"/>
        <item h="1" x="108"/>
        <item h="1" x="109"/>
        <item h="1" x="110"/>
        <item h="1" x="111"/>
        <item h="1" x="112"/>
        <item h="1" x="84"/>
        <item h="1" x="113"/>
        <item h="1" x="114"/>
        <item x="115"/>
        <item x="116"/>
        <item x="117"/>
        <item x="118"/>
        <item x="119"/>
        <item x="120"/>
        <item x="121"/>
        <item t="default"/>
      </items>
    </pivotField>
    <pivotField axis="axisRow" showAll="0">
      <items count="6">
        <item x="1"/>
        <item x="3"/>
        <item x="0"/>
        <item x="2"/>
        <item x="4"/>
        <item t="default"/>
      </items>
    </pivotField>
    <pivotField showAll="0"/>
    <pivotField showAll="0"/>
    <pivotField showAll="0"/>
    <pivotField showAll="0"/>
    <pivotField showAll="0"/>
    <pivotField showAll="0"/>
    <pivotField showAll="0"/>
    <pivotField showAll="0"/>
    <pivotField axis="axisPage" multipleItemSelectionAllowed="1" showAll="0">
      <items count="8">
        <item x="0"/>
        <item h="1" x="2"/>
        <item x="4"/>
        <item h="1" x="3"/>
        <item h="1" x="1"/>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5"/>
  </colFields>
  <colItems count="12">
    <i>
      <x/>
    </i>
    <i>
      <x v="1"/>
    </i>
    <i>
      <x v="2"/>
    </i>
    <i>
      <x v="3"/>
    </i>
    <i>
      <x v="4"/>
    </i>
    <i>
      <x v="5"/>
    </i>
    <i>
      <x v="6"/>
    </i>
    <i>
      <x v="7"/>
    </i>
    <i>
      <x v="8"/>
    </i>
    <i>
      <x v="10"/>
    </i>
    <i>
      <x v="12"/>
    </i>
    <i t="grand">
      <x/>
    </i>
  </colItems>
  <pageFields count="2">
    <pageField fld="6" hier="-1"/>
    <pageField fld="16" hier="-1"/>
  </pageFields>
  <dataFields count="1">
    <dataField name="Suma de VALOR TOTAL DEL CONTRATO CON ADICIONES VIGENCIA" fld="54" baseField="0" baseItem="0" numFmtId="165"/>
  </dataFields>
  <formats count="1">
    <format dxfId="6">
      <pivotArea outline="0" collapsedLevelsAreSubtotals="1" fieldPosition="0"/>
    </format>
  </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D808836-5C49-EF41-80D4-84B6D682B97C}"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20:N30" firstHeaderRow="1" firstDataRow="2" firstDataCol="1" rowPageCount="1" colPageCount="1"/>
  <pivotFields count="69">
    <pivotField showAll="0"/>
    <pivotField dataField="1" showAll="0"/>
    <pivotField axis="axisRow" showAll="0">
      <items count="12">
        <item x="2"/>
        <item x="4"/>
        <item x="0"/>
        <item x="3"/>
        <item x="1"/>
        <item x="8"/>
        <item x="5"/>
        <item x="7"/>
        <item x="6"/>
        <item x="10"/>
        <item x="9"/>
        <item t="default"/>
      </items>
    </pivotField>
    <pivotField showAll="0"/>
    <pivotField showAll="0"/>
    <pivotField axis="axisCol" showAll="0">
      <items count="14">
        <item x="9"/>
        <item x="0"/>
        <item x="4"/>
        <item x="5"/>
        <item x="1"/>
        <item x="6"/>
        <item x="7"/>
        <item x="8"/>
        <item x="10"/>
        <item x="2"/>
        <item x="3"/>
        <item x="12"/>
        <item x="11"/>
        <item t="default"/>
      </items>
    </pivotField>
    <pivotField axis="axisPage" multipleItemSelectionAllowed="1" showAll="0">
      <items count="125">
        <item h="1" x="0"/>
        <item h="1" x="1"/>
        <item h="1" x="2"/>
        <item h="1" x="3"/>
        <item h="1" x="4"/>
        <item h="1" x="5"/>
        <item h="1" x="6"/>
        <item h="1" x="7"/>
        <item h="1" x="8"/>
        <item h="1" x="9"/>
        <item h="1" x="10"/>
        <item h="1" x="11"/>
        <item h="1" x="12"/>
        <item h="1" x="13"/>
        <item h="1"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8"/>
        <item x="59"/>
        <item x="60"/>
        <item x="61"/>
        <item x="62"/>
        <item x="63"/>
        <item x="64"/>
        <item x="65"/>
        <item x="66"/>
        <item x="67"/>
        <item x="68"/>
        <item x="69"/>
        <item x="70"/>
        <item x="71"/>
        <item x="72"/>
        <item x="73"/>
        <item x="74"/>
        <item x="75"/>
        <item x="76"/>
        <item x="77"/>
        <item x="78"/>
        <item x="79"/>
        <item x="80"/>
        <item x="81"/>
        <item x="82"/>
        <item x="83"/>
        <item x="85"/>
        <item x="86"/>
        <item x="87"/>
        <item x="88"/>
        <item x="89"/>
        <item x="90"/>
        <item x="91"/>
        <item x="92"/>
        <item x="93"/>
        <item x="94"/>
        <item x="95"/>
        <item x="96"/>
        <item m="1" x="123"/>
        <item x="98"/>
        <item x="99"/>
        <item x="100"/>
        <item x="101"/>
        <item h="1" x="122"/>
        <item x="102"/>
        <item x="103"/>
        <item x="104"/>
        <item x="105"/>
        <item h="1" x="57"/>
        <item h="1" x="97"/>
        <item x="106"/>
        <item x="107"/>
        <item x="108"/>
        <item x="109"/>
        <item x="110"/>
        <item x="111"/>
        <item x="112"/>
        <item h="1" x="84"/>
        <item h="1" x="113"/>
        <item h="1" x="114"/>
        <item x="115"/>
        <item x="116"/>
        <item x="117"/>
        <item x="118"/>
        <item x="119"/>
        <item x="120"/>
        <item x="1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9">
    <i>
      <x/>
    </i>
    <i>
      <x v="1"/>
    </i>
    <i>
      <x v="2"/>
    </i>
    <i>
      <x v="3"/>
    </i>
    <i>
      <x v="5"/>
    </i>
    <i>
      <x v="7"/>
    </i>
    <i>
      <x v="8"/>
    </i>
    <i>
      <x v="10"/>
    </i>
    <i t="grand">
      <x/>
    </i>
  </rowItems>
  <colFields count="1">
    <field x="5"/>
  </colFields>
  <colItems count="13">
    <i>
      <x/>
    </i>
    <i>
      <x v="1"/>
    </i>
    <i>
      <x v="2"/>
    </i>
    <i>
      <x v="3"/>
    </i>
    <i>
      <x v="4"/>
    </i>
    <i>
      <x v="5"/>
    </i>
    <i>
      <x v="6"/>
    </i>
    <i>
      <x v="7"/>
    </i>
    <i>
      <x v="8"/>
    </i>
    <i>
      <x v="9"/>
    </i>
    <i>
      <x v="10"/>
    </i>
    <i>
      <x v="12"/>
    </i>
    <i t="grand">
      <x/>
    </i>
  </colItems>
  <pageFields count="1">
    <pageField fld="6" hier="-1"/>
  </pageFields>
  <dataFields count="1">
    <dataField name="Cuenta de CONSECUTIVO" fld="1" subtotal="count" baseField="2" baseItem="0"/>
  </dataField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javascript:void(0);" TargetMode="External"/><Relationship Id="rId3" Type="http://schemas.openxmlformats.org/officeDocument/2006/relationships/hyperlink" Target="javascript:void(0);" TargetMode="External"/><Relationship Id="rId7" Type="http://schemas.openxmlformats.org/officeDocument/2006/relationships/hyperlink" Target="javascript:void(0);" TargetMode="External"/><Relationship Id="rId12" Type="http://schemas.openxmlformats.org/officeDocument/2006/relationships/drawing" Target="../drawings/drawing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hyperlink" Target="javascript:void(0);" TargetMode="External"/><Relationship Id="rId11" Type="http://schemas.openxmlformats.org/officeDocument/2006/relationships/printerSettings" Target="../printerSettings/printerSettings1.bin"/><Relationship Id="rId5" Type="http://schemas.openxmlformats.org/officeDocument/2006/relationships/hyperlink" Target="javascript:void(0);" TargetMode="External"/><Relationship Id="rId10" Type="http://schemas.openxmlformats.org/officeDocument/2006/relationships/hyperlink" Target="javascript:void(0);" TargetMode="External"/><Relationship Id="rId4" Type="http://schemas.openxmlformats.org/officeDocument/2006/relationships/hyperlink" Target="javascript:void(0);" TargetMode="External"/><Relationship Id="rId9" Type="http://schemas.openxmlformats.org/officeDocument/2006/relationships/hyperlink" Target="javascript:void(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DDB8E-F356-41BD-90AD-46BA547476C0}">
  <dimension ref="A1:N41"/>
  <sheetViews>
    <sheetView topLeftCell="E24" workbookViewId="0">
      <selection activeCell="K37" sqref="K37"/>
    </sheetView>
  </sheetViews>
  <sheetFormatPr baseColWidth="10" defaultRowHeight="15"/>
  <cols>
    <col min="1" max="1" width="51.6640625" bestFit="1" customWidth="1"/>
    <col min="2" max="2" width="20" bestFit="1" customWidth="1"/>
    <col min="3" max="5" width="17.6640625" bestFit="1" customWidth="1"/>
    <col min="6" max="6" width="16" bestFit="1" customWidth="1"/>
    <col min="7" max="8" width="17.6640625" bestFit="1" customWidth="1"/>
    <col min="9" max="12" width="15" bestFit="1" customWidth="1"/>
    <col min="13" max="13" width="18.6640625" bestFit="1" customWidth="1"/>
    <col min="14" max="14" width="10.83203125" bestFit="1" customWidth="1"/>
  </cols>
  <sheetData>
    <row r="1" spans="1:14">
      <c r="A1" s="163" t="s">
        <v>231</v>
      </c>
      <c r="B1" s="102" t="s">
        <v>1847</v>
      </c>
      <c r="C1" s="102"/>
      <c r="D1" s="102"/>
      <c r="E1" s="102"/>
      <c r="F1" s="102"/>
      <c r="G1" s="102"/>
    </row>
    <row r="3" spans="1:14">
      <c r="A3" s="163" t="s">
        <v>1860</v>
      </c>
      <c r="B3" s="163" t="s">
        <v>1850</v>
      </c>
    </row>
    <row r="4" spans="1:14" ht="16">
      <c r="A4" s="163" t="s">
        <v>1848</v>
      </c>
      <c r="B4" s="166" t="s">
        <v>1851</v>
      </c>
      <c r="C4" s="166" t="s">
        <v>1852</v>
      </c>
      <c r="D4" s="166" t="s">
        <v>1853</v>
      </c>
      <c r="E4" s="166" t="s">
        <v>1854</v>
      </c>
      <c r="F4" s="166" t="s">
        <v>1855</v>
      </c>
      <c r="G4" s="166" t="s">
        <v>1856</v>
      </c>
      <c r="H4" s="166" t="s">
        <v>1857</v>
      </c>
      <c r="I4" s="166" t="s">
        <v>1858</v>
      </c>
      <c r="J4" s="166" t="s">
        <v>1859</v>
      </c>
      <c r="K4" s="102" t="s">
        <v>102</v>
      </c>
      <c r="L4" s="102" t="s">
        <v>2015</v>
      </c>
      <c r="M4" s="102" t="s">
        <v>2076</v>
      </c>
      <c r="N4" s="166" t="s">
        <v>1849</v>
      </c>
    </row>
    <row r="5" spans="1:14">
      <c r="A5" s="164" t="s">
        <v>1820</v>
      </c>
      <c r="B5" s="165"/>
      <c r="C5" s="165"/>
      <c r="D5" s="165"/>
      <c r="E5" s="165"/>
      <c r="F5" s="165"/>
      <c r="G5" s="165"/>
      <c r="H5" s="165"/>
      <c r="I5" s="165"/>
      <c r="J5" s="165">
        <v>1</v>
      </c>
      <c r="K5" s="165"/>
      <c r="L5" s="165"/>
      <c r="M5" s="165"/>
      <c r="N5" s="165">
        <v>1</v>
      </c>
    </row>
    <row r="6" spans="1:14">
      <c r="A6" s="164" t="s">
        <v>30</v>
      </c>
      <c r="B6" s="165">
        <v>2</v>
      </c>
      <c r="C6" s="165">
        <v>1</v>
      </c>
      <c r="D6" s="165"/>
      <c r="E6" s="165">
        <v>1</v>
      </c>
      <c r="F6" s="165"/>
      <c r="G6" s="165">
        <v>4</v>
      </c>
      <c r="H6" s="165"/>
      <c r="I6" s="165"/>
      <c r="J6" s="165">
        <v>1</v>
      </c>
      <c r="K6" s="165">
        <v>1</v>
      </c>
      <c r="L6" s="165"/>
      <c r="M6" s="165">
        <v>1</v>
      </c>
      <c r="N6" s="165">
        <v>11</v>
      </c>
    </row>
    <row r="7" spans="1:14">
      <c r="A7" s="164" t="s">
        <v>43</v>
      </c>
      <c r="B7" s="165">
        <v>5</v>
      </c>
      <c r="C7" s="165">
        <v>4</v>
      </c>
      <c r="D7" s="165"/>
      <c r="E7" s="165"/>
      <c r="F7" s="165"/>
      <c r="G7" s="165"/>
      <c r="H7" s="165"/>
      <c r="I7" s="165"/>
      <c r="J7" s="165"/>
      <c r="K7" s="165"/>
      <c r="L7" s="165"/>
      <c r="M7" s="165"/>
      <c r="N7" s="165">
        <v>9</v>
      </c>
    </row>
    <row r="8" spans="1:14">
      <c r="A8" s="164" t="s">
        <v>65</v>
      </c>
      <c r="B8" s="165">
        <v>3</v>
      </c>
      <c r="C8" s="165">
        <v>1</v>
      </c>
      <c r="D8" s="165">
        <v>2</v>
      </c>
      <c r="E8" s="165">
        <v>1</v>
      </c>
      <c r="F8" s="165"/>
      <c r="G8" s="165">
        <v>2</v>
      </c>
      <c r="H8" s="165"/>
      <c r="I8" s="165"/>
      <c r="J8" s="165">
        <v>1</v>
      </c>
      <c r="K8" s="165">
        <v>3</v>
      </c>
      <c r="L8" s="165">
        <v>3</v>
      </c>
      <c r="M8" s="165"/>
      <c r="N8" s="165">
        <v>16</v>
      </c>
    </row>
    <row r="9" spans="1:14">
      <c r="A9" s="164" t="s">
        <v>74</v>
      </c>
      <c r="B9" s="165">
        <v>4</v>
      </c>
      <c r="C9" s="165">
        <v>10</v>
      </c>
      <c r="D9" s="165">
        <v>15</v>
      </c>
      <c r="E9" s="165">
        <v>4</v>
      </c>
      <c r="F9" s="165">
        <v>6</v>
      </c>
      <c r="G9" s="165">
        <v>2</v>
      </c>
      <c r="H9" s="165">
        <v>1</v>
      </c>
      <c r="I9" s="165">
        <v>1</v>
      </c>
      <c r="J9" s="165">
        <v>5</v>
      </c>
      <c r="K9" s="165">
        <v>1</v>
      </c>
      <c r="L9" s="165">
        <v>4</v>
      </c>
      <c r="M9" s="165"/>
      <c r="N9" s="165">
        <v>53</v>
      </c>
    </row>
    <row r="10" spans="1:14">
      <c r="A10" s="164" t="s">
        <v>81</v>
      </c>
      <c r="B10" s="165">
        <v>2</v>
      </c>
      <c r="C10" s="165">
        <v>2</v>
      </c>
      <c r="D10" s="165"/>
      <c r="E10" s="165"/>
      <c r="F10" s="165">
        <v>1</v>
      </c>
      <c r="G10" s="165"/>
      <c r="H10" s="165"/>
      <c r="I10" s="165">
        <v>1</v>
      </c>
      <c r="J10" s="165">
        <v>1</v>
      </c>
      <c r="K10" s="165"/>
      <c r="L10" s="165"/>
      <c r="M10" s="165"/>
      <c r="N10" s="165">
        <v>7</v>
      </c>
    </row>
    <row r="11" spans="1:14">
      <c r="A11" s="164" t="s">
        <v>97</v>
      </c>
      <c r="B11" s="165">
        <v>18</v>
      </c>
      <c r="C11" s="165">
        <v>27</v>
      </c>
      <c r="D11" s="165">
        <v>13</v>
      </c>
      <c r="E11" s="165">
        <v>10</v>
      </c>
      <c r="F11" s="165">
        <v>13</v>
      </c>
      <c r="G11" s="165">
        <v>10</v>
      </c>
      <c r="H11" s="165">
        <v>7</v>
      </c>
      <c r="I11" s="165"/>
      <c r="J11" s="165">
        <v>5</v>
      </c>
      <c r="K11" s="165">
        <v>1</v>
      </c>
      <c r="L11" s="165">
        <v>4</v>
      </c>
      <c r="M11" s="165"/>
      <c r="N11" s="165">
        <v>108</v>
      </c>
    </row>
    <row r="12" spans="1:14">
      <c r="A12" s="164" t="s">
        <v>109</v>
      </c>
      <c r="B12" s="165">
        <v>3</v>
      </c>
      <c r="C12" s="165">
        <v>3</v>
      </c>
      <c r="D12" s="165">
        <v>2</v>
      </c>
      <c r="E12" s="165">
        <v>1</v>
      </c>
      <c r="F12" s="165"/>
      <c r="G12" s="165"/>
      <c r="H12" s="165"/>
      <c r="I12" s="165"/>
      <c r="J12" s="165">
        <v>1</v>
      </c>
      <c r="K12" s="165"/>
      <c r="L12" s="165"/>
      <c r="M12" s="165"/>
      <c r="N12" s="165">
        <v>10</v>
      </c>
    </row>
    <row r="13" spans="1:14">
      <c r="A13" s="164" t="s">
        <v>103</v>
      </c>
      <c r="B13" s="165">
        <v>2</v>
      </c>
      <c r="C13" s="165">
        <v>3</v>
      </c>
      <c r="D13" s="165">
        <v>9</v>
      </c>
      <c r="E13" s="165">
        <v>13</v>
      </c>
      <c r="F13" s="165">
        <v>3</v>
      </c>
      <c r="G13" s="165"/>
      <c r="H13" s="165">
        <v>3</v>
      </c>
      <c r="I13" s="165"/>
      <c r="J13" s="165"/>
      <c r="K13" s="165">
        <v>5</v>
      </c>
      <c r="L13" s="165"/>
      <c r="M13" s="165"/>
      <c r="N13" s="165">
        <v>38</v>
      </c>
    </row>
    <row r="14" spans="1:14">
      <c r="A14" s="164" t="s">
        <v>116</v>
      </c>
      <c r="B14" s="165">
        <v>1</v>
      </c>
      <c r="C14" s="165"/>
      <c r="D14" s="165"/>
      <c r="E14" s="165"/>
      <c r="F14" s="165"/>
      <c r="G14" s="165"/>
      <c r="H14" s="165"/>
      <c r="I14" s="165"/>
      <c r="J14" s="165"/>
      <c r="K14" s="165"/>
      <c r="L14" s="165"/>
      <c r="M14" s="165"/>
      <c r="N14" s="165">
        <v>1</v>
      </c>
    </row>
    <row r="15" spans="1:14">
      <c r="A15" s="164" t="s">
        <v>122</v>
      </c>
      <c r="B15" s="165"/>
      <c r="C15" s="165"/>
      <c r="D15" s="165"/>
      <c r="E15" s="165"/>
      <c r="F15" s="165"/>
      <c r="G15" s="165"/>
      <c r="H15" s="165"/>
      <c r="I15" s="165"/>
      <c r="J15" s="165"/>
      <c r="K15" s="165">
        <v>1</v>
      </c>
      <c r="L15" s="165"/>
      <c r="M15" s="165"/>
      <c r="N15" s="165">
        <v>1</v>
      </c>
    </row>
    <row r="16" spans="1:14">
      <c r="A16" s="164" t="s">
        <v>2001</v>
      </c>
      <c r="B16" s="165"/>
      <c r="C16" s="165"/>
      <c r="D16" s="165"/>
      <c r="E16" s="165"/>
      <c r="F16" s="165"/>
      <c r="G16" s="165"/>
      <c r="H16" s="165"/>
      <c r="I16" s="165"/>
      <c r="J16" s="165"/>
      <c r="K16" s="165">
        <v>1</v>
      </c>
      <c r="L16" s="165"/>
      <c r="M16" s="165"/>
      <c r="N16" s="165">
        <v>1</v>
      </c>
    </row>
    <row r="17" spans="1:14">
      <c r="A17" s="164" t="s">
        <v>1849</v>
      </c>
      <c r="B17" s="165">
        <v>40</v>
      </c>
      <c r="C17" s="165">
        <v>51</v>
      </c>
      <c r="D17" s="165">
        <v>41</v>
      </c>
      <c r="E17" s="165">
        <v>30</v>
      </c>
      <c r="F17" s="165">
        <v>23</v>
      </c>
      <c r="G17" s="165">
        <v>18</v>
      </c>
      <c r="H17" s="165">
        <v>11</v>
      </c>
      <c r="I17" s="165">
        <v>2</v>
      </c>
      <c r="J17" s="165">
        <v>15</v>
      </c>
      <c r="K17" s="165">
        <v>13</v>
      </c>
      <c r="L17" s="165">
        <v>11</v>
      </c>
      <c r="M17" s="165">
        <v>1</v>
      </c>
      <c r="N17" s="165">
        <v>256</v>
      </c>
    </row>
    <row r="18" spans="1:14">
      <c r="A18" s="163" t="s">
        <v>231</v>
      </c>
      <c r="B18" s="102" t="s">
        <v>1847</v>
      </c>
    </row>
    <row r="20" spans="1:14">
      <c r="A20" s="163" t="s">
        <v>1860</v>
      </c>
      <c r="B20" s="163" t="s">
        <v>1850</v>
      </c>
    </row>
    <row r="21" spans="1:14">
      <c r="A21" s="163" t="s">
        <v>1848</v>
      </c>
      <c r="B21" s="102" t="s">
        <v>1851</v>
      </c>
      <c r="C21" s="102" t="s">
        <v>1852</v>
      </c>
      <c r="D21" s="102" t="s">
        <v>1853</v>
      </c>
      <c r="E21" s="102" t="s">
        <v>1854</v>
      </c>
      <c r="F21" s="102" t="s">
        <v>1855</v>
      </c>
      <c r="G21" s="102" t="s">
        <v>1856</v>
      </c>
      <c r="H21" s="102" t="s">
        <v>1857</v>
      </c>
      <c r="I21" s="102" t="s">
        <v>1858</v>
      </c>
      <c r="J21" s="102" t="s">
        <v>1859</v>
      </c>
      <c r="K21" s="102" t="s">
        <v>102</v>
      </c>
      <c r="L21" s="102" t="s">
        <v>2015</v>
      </c>
      <c r="M21" s="102" t="s">
        <v>2076</v>
      </c>
      <c r="N21" s="102" t="s">
        <v>1849</v>
      </c>
    </row>
    <row r="22" spans="1:14">
      <c r="A22" s="164" t="s">
        <v>15</v>
      </c>
      <c r="B22" s="165">
        <v>8</v>
      </c>
      <c r="C22" s="165">
        <v>10</v>
      </c>
      <c r="D22" s="165">
        <v>10</v>
      </c>
      <c r="E22" s="165">
        <v>14</v>
      </c>
      <c r="F22" s="165">
        <v>3</v>
      </c>
      <c r="G22" s="165">
        <v>5</v>
      </c>
      <c r="H22" s="165">
        <v>1</v>
      </c>
      <c r="I22" s="165"/>
      <c r="J22" s="165">
        <v>4</v>
      </c>
      <c r="K22" s="165"/>
      <c r="L22" s="165">
        <v>1</v>
      </c>
      <c r="M22" s="165"/>
      <c r="N22" s="165">
        <v>56</v>
      </c>
    </row>
    <row r="23" spans="1:14">
      <c r="A23" s="164" t="s">
        <v>41</v>
      </c>
      <c r="B23" s="165">
        <v>8</v>
      </c>
      <c r="C23" s="165">
        <v>7</v>
      </c>
      <c r="D23" s="165">
        <v>8</v>
      </c>
      <c r="E23" s="165">
        <v>7</v>
      </c>
      <c r="F23" s="165">
        <v>3</v>
      </c>
      <c r="G23" s="165">
        <v>4</v>
      </c>
      <c r="H23" s="165">
        <v>4</v>
      </c>
      <c r="I23" s="165">
        <v>1</v>
      </c>
      <c r="J23" s="165">
        <v>1</v>
      </c>
      <c r="K23" s="165">
        <v>3</v>
      </c>
      <c r="L23" s="165">
        <v>1</v>
      </c>
      <c r="M23" s="165">
        <v>1</v>
      </c>
      <c r="N23" s="165">
        <v>48</v>
      </c>
    </row>
    <row r="24" spans="1:14">
      <c r="A24" s="164" t="s">
        <v>53</v>
      </c>
      <c r="B24" s="165">
        <v>8</v>
      </c>
      <c r="C24" s="165">
        <v>14</v>
      </c>
      <c r="D24" s="165">
        <v>8</v>
      </c>
      <c r="E24" s="165">
        <v>4</v>
      </c>
      <c r="F24" s="165">
        <v>2</v>
      </c>
      <c r="G24" s="165">
        <v>2</v>
      </c>
      <c r="H24" s="165">
        <v>2</v>
      </c>
      <c r="I24" s="165">
        <v>1</v>
      </c>
      <c r="J24" s="165"/>
      <c r="K24" s="165">
        <v>2</v>
      </c>
      <c r="L24" s="165">
        <v>2</v>
      </c>
      <c r="M24" s="165"/>
      <c r="N24" s="165">
        <v>45</v>
      </c>
    </row>
    <row r="25" spans="1:14">
      <c r="A25" s="164" t="s">
        <v>63</v>
      </c>
      <c r="B25" s="165">
        <v>9</v>
      </c>
      <c r="C25" s="165">
        <v>9</v>
      </c>
      <c r="D25" s="165">
        <v>8</v>
      </c>
      <c r="E25" s="165">
        <v>5</v>
      </c>
      <c r="F25" s="165">
        <v>8</v>
      </c>
      <c r="G25" s="165">
        <v>2</v>
      </c>
      <c r="H25" s="165">
        <v>2</v>
      </c>
      <c r="I25" s="165"/>
      <c r="J25" s="165">
        <v>2</v>
      </c>
      <c r="K25" s="165">
        <v>2</v>
      </c>
      <c r="L25" s="165"/>
      <c r="M25" s="165"/>
      <c r="N25" s="165">
        <v>47</v>
      </c>
    </row>
    <row r="26" spans="1:14">
      <c r="A26" s="164" t="s">
        <v>1788</v>
      </c>
      <c r="B26" s="165"/>
      <c r="C26" s="165"/>
      <c r="D26" s="165"/>
      <c r="E26" s="165"/>
      <c r="F26" s="165"/>
      <c r="G26" s="165"/>
      <c r="H26" s="165"/>
      <c r="I26" s="165"/>
      <c r="J26" s="165">
        <v>4</v>
      </c>
      <c r="K26" s="165">
        <v>2</v>
      </c>
      <c r="L26" s="165"/>
      <c r="M26" s="165"/>
      <c r="N26" s="165">
        <v>6</v>
      </c>
    </row>
    <row r="27" spans="1:14">
      <c r="A27" s="164" t="s">
        <v>95</v>
      </c>
      <c r="B27" s="165"/>
      <c r="C27" s="165"/>
      <c r="D27" s="165"/>
      <c r="E27" s="165"/>
      <c r="F27" s="165"/>
      <c r="G27" s="165"/>
      <c r="H27" s="165">
        <v>2</v>
      </c>
      <c r="I27" s="165"/>
      <c r="J27" s="165">
        <v>4</v>
      </c>
      <c r="K27" s="165">
        <v>2</v>
      </c>
      <c r="L27" s="165">
        <v>1</v>
      </c>
      <c r="M27" s="165"/>
      <c r="N27" s="165">
        <v>9</v>
      </c>
    </row>
    <row r="28" spans="1:14">
      <c r="A28" s="164" t="s">
        <v>87</v>
      </c>
      <c r="B28" s="165">
        <v>7</v>
      </c>
      <c r="C28" s="165">
        <v>11</v>
      </c>
      <c r="D28" s="165">
        <v>7</v>
      </c>
      <c r="E28" s="165"/>
      <c r="F28" s="165">
        <v>7</v>
      </c>
      <c r="G28" s="165">
        <v>5</v>
      </c>
      <c r="H28" s="165"/>
      <c r="I28" s="165"/>
      <c r="J28" s="165"/>
      <c r="K28" s="165">
        <v>3</v>
      </c>
      <c r="L28" s="165">
        <v>5</v>
      </c>
      <c r="M28" s="165"/>
      <c r="N28" s="165">
        <v>45</v>
      </c>
    </row>
    <row r="29" spans="1:14">
      <c r="A29" s="164" t="s">
        <v>1787</v>
      </c>
      <c r="B29" s="165"/>
      <c r="C29" s="165"/>
      <c r="D29" s="165"/>
      <c r="E29" s="165"/>
      <c r="F29" s="165"/>
      <c r="G29" s="165"/>
      <c r="H29" s="165"/>
      <c r="I29" s="165"/>
      <c r="J29" s="165"/>
      <c r="K29" s="165"/>
      <c r="L29" s="165">
        <v>1</v>
      </c>
      <c r="M29" s="165"/>
      <c r="N29" s="165">
        <v>1</v>
      </c>
    </row>
    <row r="30" spans="1:14" s="102" customFormat="1">
      <c r="A30" s="164" t="s">
        <v>1849</v>
      </c>
      <c r="B30" s="165">
        <v>40</v>
      </c>
      <c r="C30" s="165">
        <v>51</v>
      </c>
      <c r="D30" s="165">
        <v>41</v>
      </c>
      <c r="E30" s="165">
        <v>30</v>
      </c>
      <c r="F30" s="165">
        <v>23</v>
      </c>
      <c r="G30" s="165">
        <v>18</v>
      </c>
      <c r="H30" s="165">
        <v>11</v>
      </c>
      <c r="I30" s="165">
        <v>2</v>
      </c>
      <c r="J30" s="165">
        <v>15</v>
      </c>
      <c r="K30" s="165">
        <v>14</v>
      </c>
      <c r="L30" s="165">
        <v>11</v>
      </c>
      <c r="M30" s="165">
        <v>1</v>
      </c>
      <c r="N30" s="165">
        <v>257</v>
      </c>
    </row>
    <row r="31" spans="1:14" s="102" customFormat="1">
      <c r="A31" s="164"/>
      <c r="B31" s="164"/>
      <c r="C31" s="165"/>
      <c r="D31" s="165"/>
      <c r="E31" s="165"/>
      <c r="F31" s="165"/>
      <c r="G31" s="165"/>
      <c r="H31" s="165"/>
      <c r="I31" s="165"/>
      <c r="J31" s="165"/>
      <c r="K31" s="165"/>
      <c r="L31" s="165"/>
    </row>
    <row r="32" spans="1:14">
      <c r="A32" s="163" t="s">
        <v>231</v>
      </c>
      <c r="B32" s="102" t="s">
        <v>1847</v>
      </c>
    </row>
    <row r="33" spans="1:13">
      <c r="A33" s="163" t="s">
        <v>241</v>
      </c>
      <c r="B33" s="102" t="s">
        <v>1847</v>
      </c>
    </row>
    <row r="35" spans="1:13">
      <c r="A35" s="163" t="s">
        <v>1861</v>
      </c>
      <c r="B35" s="163" t="s">
        <v>1850</v>
      </c>
    </row>
    <row r="36" spans="1:13">
      <c r="A36" s="163" t="s">
        <v>1848</v>
      </c>
      <c r="B36" s="102" t="s">
        <v>1851</v>
      </c>
      <c r="C36" s="102" t="s">
        <v>1852</v>
      </c>
      <c r="D36" s="102" t="s">
        <v>1853</v>
      </c>
      <c r="E36" s="102" t="s">
        <v>1854</v>
      </c>
      <c r="F36" s="102" t="s">
        <v>1855</v>
      </c>
      <c r="G36" s="102" t="s">
        <v>1856</v>
      </c>
      <c r="H36" s="102" t="s">
        <v>1857</v>
      </c>
      <c r="I36" s="102" t="s">
        <v>1858</v>
      </c>
      <c r="J36" s="102" t="s">
        <v>1859</v>
      </c>
      <c r="K36" s="102" t="s">
        <v>2015</v>
      </c>
      <c r="L36" s="102" t="s">
        <v>2076</v>
      </c>
      <c r="M36" s="102" t="s">
        <v>1849</v>
      </c>
    </row>
    <row r="37" spans="1:13">
      <c r="A37" s="164" t="s">
        <v>31</v>
      </c>
      <c r="B37" s="167">
        <v>1303982760</v>
      </c>
      <c r="C37" s="167">
        <v>1586404259.7</v>
      </c>
      <c r="D37" s="167">
        <v>1784997170</v>
      </c>
      <c r="E37" s="167">
        <v>358801632</v>
      </c>
      <c r="F37" s="167">
        <v>54510000</v>
      </c>
      <c r="G37" s="167">
        <v>2322400954</v>
      </c>
      <c r="H37" s="167">
        <v>743712548</v>
      </c>
      <c r="I37" s="167">
        <v>40000000</v>
      </c>
      <c r="J37" s="167">
        <v>0</v>
      </c>
      <c r="K37" s="167">
        <v>18873400</v>
      </c>
      <c r="L37" s="167">
        <v>12000000</v>
      </c>
      <c r="M37" s="167">
        <v>8225682723.6999998</v>
      </c>
    </row>
    <row r="38" spans="1:13">
      <c r="A38" s="164" t="s">
        <v>66</v>
      </c>
      <c r="B38" s="167"/>
      <c r="C38" s="167"/>
      <c r="D38" s="167">
        <v>587580000</v>
      </c>
      <c r="E38" s="167">
        <v>1009645095</v>
      </c>
      <c r="F38" s="167"/>
      <c r="G38" s="167">
        <v>650493165</v>
      </c>
      <c r="H38" s="167"/>
      <c r="I38" s="167"/>
      <c r="J38" s="167"/>
      <c r="K38" s="167"/>
      <c r="L38" s="167"/>
      <c r="M38" s="167">
        <v>2247718260</v>
      </c>
    </row>
    <row r="39" spans="1:13">
      <c r="A39" s="164" t="s">
        <v>18</v>
      </c>
      <c r="B39" s="167">
        <v>60000000</v>
      </c>
      <c r="C39" s="167">
        <v>162055388</v>
      </c>
      <c r="D39" s="167">
        <v>143866360</v>
      </c>
      <c r="E39" s="167">
        <v>56970000</v>
      </c>
      <c r="F39" s="167">
        <v>307423317.11000001</v>
      </c>
      <c r="G39" s="167"/>
      <c r="H39" s="167">
        <v>7000000</v>
      </c>
      <c r="I39" s="167"/>
      <c r="J39" s="167">
        <v>19795650</v>
      </c>
      <c r="K39" s="167">
        <v>0</v>
      </c>
      <c r="L39" s="167"/>
      <c r="M39" s="167">
        <v>757110715.11000001</v>
      </c>
    </row>
    <row r="40" spans="1:13">
      <c r="A40" s="164" t="s">
        <v>44</v>
      </c>
      <c r="B40" s="167">
        <v>1958656461.3100002</v>
      </c>
      <c r="C40" s="167">
        <v>3005601159.1400003</v>
      </c>
      <c r="D40" s="167">
        <v>2510746970.4899998</v>
      </c>
      <c r="E40" s="167">
        <v>1904180600</v>
      </c>
      <c r="F40" s="167">
        <v>353519732.74000001</v>
      </c>
      <c r="G40" s="167">
        <v>274047719.88</v>
      </c>
      <c r="H40" s="167">
        <v>2248053726.1100001</v>
      </c>
      <c r="I40" s="167">
        <v>0</v>
      </c>
      <c r="J40" s="167">
        <v>0</v>
      </c>
      <c r="K40" s="167"/>
      <c r="L40" s="167"/>
      <c r="M40" s="167">
        <v>12254806369.67</v>
      </c>
    </row>
    <row r="41" spans="1:13">
      <c r="A41" s="164" t="s">
        <v>1849</v>
      </c>
      <c r="B41" s="167">
        <v>3322639221.3100004</v>
      </c>
      <c r="C41" s="167">
        <v>4754060806.8400002</v>
      </c>
      <c r="D41" s="167">
        <v>5027190500.4899998</v>
      </c>
      <c r="E41" s="167">
        <v>3329597327</v>
      </c>
      <c r="F41" s="167">
        <v>715453049.85000002</v>
      </c>
      <c r="G41" s="167">
        <v>3246941838.8800001</v>
      </c>
      <c r="H41" s="167">
        <v>2998766274.1100001</v>
      </c>
      <c r="I41" s="167">
        <v>40000000</v>
      </c>
      <c r="J41" s="167">
        <v>19795650</v>
      </c>
      <c r="K41" s="167">
        <v>18873400</v>
      </c>
      <c r="L41" s="167">
        <v>12000000</v>
      </c>
      <c r="M41" s="167">
        <v>23485318068.480003</v>
      </c>
    </row>
  </sheetData>
  <sheetProtection algorithmName="SHA-512" hashValue="EA7M2Z6cgxK5ffxS8KzMC4QTEzrpJ/Pq930i1madiavxfNMTDlArJKqD6q8OBLa7a0mqgNdYobFcCE4alwTobw==" saltValue="uPVwMjVdiQO46FdwFjmqb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4EE28-C928-4F6D-8CB1-1BE7EC1CEA33}">
  <dimension ref="A1:BZ355"/>
  <sheetViews>
    <sheetView tabSelected="1" topLeftCell="A333" zoomScale="104" workbookViewId="0">
      <selection activeCell="B350" sqref="B350"/>
    </sheetView>
  </sheetViews>
  <sheetFormatPr baseColWidth="10" defaultRowHeight="15"/>
  <cols>
    <col min="1" max="1" width="12.83203125" style="93" bestFit="1" customWidth="1"/>
    <col min="2" max="2" width="13.33203125" style="93" bestFit="1" customWidth="1"/>
    <col min="3" max="3" width="26.1640625" style="93" bestFit="1" customWidth="1"/>
    <col min="4" max="4" width="20.1640625" style="93" bestFit="1" customWidth="1"/>
    <col min="5" max="5" width="37.83203125" style="93" bestFit="1" customWidth="1"/>
    <col min="6" max="6" width="29.33203125" style="93" bestFit="1" customWidth="1"/>
    <col min="7" max="7" width="50.1640625" style="93" bestFit="1" customWidth="1"/>
    <col min="8" max="8" width="28.6640625" style="93" bestFit="1" customWidth="1"/>
    <col min="9" max="9" width="31.83203125" style="93" bestFit="1" customWidth="1"/>
    <col min="10" max="10" width="38.33203125" style="93" bestFit="1" customWidth="1"/>
    <col min="11" max="11" width="255.83203125" style="93" bestFit="1" customWidth="1"/>
    <col min="12" max="12" width="126.1640625" style="93" bestFit="1" customWidth="1"/>
    <col min="13" max="13" width="255.83203125" style="93" bestFit="1" customWidth="1"/>
    <col min="14" max="14" width="85.5" style="93" bestFit="1" customWidth="1"/>
    <col min="15" max="15" width="9.83203125" style="93" bestFit="1" customWidth="1"/>
    <col min="16" max="16" width="138.33203125" style="93" bestFit="1" customWidth="1"/>
    <col min="17" max="17" width="10.6640625" style="93" bestFit="1" customWidth="1"/>
    <col min="18" max="18" width="11.1640625" style="93" bestFit="1" customWidth="1"/>
    <col min="19" max="19" width="27.1640625" style="93" bestFit="1" customWidth="1"/>
    <col min="20" max="20" width="9.6640625" style="93" bestFit="1" customWidth="1"/>
    <col min="21" max="21" width="25.1640625" style="93" bestFit="1" customWidth="1"/>
    <col min="22" max="22" width="44.5" style="93" bestFit="1" customWidth="1"/>
    <col min="23" max="23" width="18.6640625" style="93" bestFit="1" customWidth="1"/>
    <col min="24" max="24" width="27.83203125" style="93" bestFit="1" customWidth="1"/>
    <col min="25" max="25" width="82.33203125" style="93" bestFit="1" customWidth="1"/>
    <col min="26" max="26" width="14.83203125" style="93" bestFit="1" customWidth="1"/>
    <col min="27" max="27" width="4.1640625" style="93" bestFit="1" customWidth="1"/>
    <col min="28" max="28" width="13.83203125" style="93" bestFit="1" customWidth="1"/>
    <col min="29" max="29" width="10.5" style="93" bestFit="1" customWidth="1"/>
    <col min="30" max="30" width="18.5" style="93" bestFit="1" customWidth="1"/>
    <col min="31" max="32" width="17.5" style="93" bestFit="1" customWidth="1"/>
    <col min="33" max="33" width="19" style="93" customWidth="1"/>
    <col min="34" max="34" width="26.83203125" style="93" bestFit="1" customWidth="1"/>
    <col min="35" max="35" width="9.83203125" style="93" bestFit="1" customWidth="1"/>
    <col min="36" max="36" width="29.5" style="93" bestFit="1" customWidth="1"/>
    <col min="37" max="37" width="84.5" style="93" bestFit="1" customWidth="1"/>
    <col min="38" max="38" width="28.83203125" style="93" bestFit="1" customWidth="1"/>
    <col min="39" max="39" width="35.83203125" style="93" bestFit="1" customWidth="1"/>
    <col min="40" max="40" width="31.5" style="93" bestFit="1" customWidth="1"/>
    <col min="41" max="41" width="36.83203125" style="93" bestFit="1" customWidth="1"/>
    <col min="42" max="42" width="19.1640625" style="93" bestFit="1" customWidth="1"/>
    <col min="43" max="43" width="26.5" style="93" bestFit="1" customWidth="1"/>
    <col min="44" max="44" width="15.5" style="93" bestFit="1" customWidth="1"/>
    <col min="45" max="45" width="22" style="93" bestFit="1" customWidth="1"/>
    <col min="46" max="46" width="14.6640625" style="93" bestFit="1" customWidth="1"/>
    <col min="47" max="47" width="20.5" style="93" bestFit="1" customWidth="1"/>
    <col min="48" max="48" width="14.6640625" style="93" bestFit="1" customWidth="1"/>
    <col min="49" max="49" width="20.5" style="93" bestFit="1" customWidth="1"/>
    <col min="50" max="50" width="15.1640625" style="93" bestFit="1" customWidth="1"/>
    <col min="51" max="51" width="21" style="93" bestFit="1" customWidth="1"/>
    <col min="52" max="52" width="15.1640625" style="93" bestFit="1" customWidth="1"/>
    <col min="53" max="53" width="21" style="93" bestFit="1" customWidth="1"/>
    <col min="54" max="54" width="17.6640625" style="93" bestFit="1" customWidth="1"/>
    <col min="55" max="55" width="49.5" style="93" bestFit="1" customWidth="1"/>
    <col min="56" max="56" width="19.83203125" style="93" bestFit="1" customWidth="1"/>
    <col min="57" max="57" width="35.33203125" style="93" bestFit="1" customWidth="1"/>
    <col min="58" max="58" width="28.1640625" style="93" bestFit="1" customWidth="1"/>
    <col min="59" max="59" width="19.33203125" style="93" bestFit="1" customWidth="1"/>
    <col min="60" max="60" width="35.83203125" style="93" bestFit="1" customWidth="1"/>
    <col min="61" max="61" width="35.1640625" style="93" bestFit="1" customWidth="1"/>
    <col min="62" max="62" width="19.33203125" style="93" bestFit="1" customWidth="1"/>
    <col min="63" max="63" width="35.83203125" style="93" bestFit="1" customWidth="1"/>
    <col min="64" max="64" width="35.1640625" style="93" bestFit="1" customWidth="1"/>
    <col min="65" max="65" width="19.33203125" style="93" bestFit="1" customWidth="1"/>
    <col min="66" max="66" width="14.6640625" style="93" bestFit="1" customWidth="1"/>
    <col min="67" max="67" width="33.1640625" style="93" bestFit="1" customWidth="1"/>
    <col min="68" max="68" width="53.5" style="93" bestFit="1" customWidth="1"/>
    <col min="69" max="69" width="34.83203125" style="93" bestFit="1" customWidth="1"/>
  </cols>
  <sheetData>
    <row r="1" spans="2:66" customFormat="1" hidden="1">
      <c r="B1" s="314" t="s">
        <v>0</v>
      </c>
      <c r="C1" s="314"/>
      <c r="D1" s="314"/>
      <c r="E1" s="314"/>
      <c r="F1" s="314"/>
      <c r="G1" s="314"/>
      <c r="H1" s="314"/>
      <c r="I1" s="314"/>
      <c r="J1" s="314"/>
      <c r="K1" s="314"/>
      <c r="L1" s="314"/>
      <c r="M1" s="314"/>
      <c r="N1" s="314"/>
      <c r="O1" s="1"/>
      <c r="P1" s="1"/>
      <c r="Q1" s="1"/>
      <c r="R1" s="1"/>
      <c r="S1" s="1"/>
      <c r="T1" s="1"/>
      <c r="U1" s="1"/>
      <c r="V1" s="1"/>
      <c r="W1" s="1"/>
      <c r="X1" s="1"/>
      <c r="Y1" s="1"/>
      <c r="Z1" s="1"/>
      <c r="AA1" s="1"/>
      <c r="AB1" s="1"/>
      <c r="AC1" s="2"/>
      <c r="AD1" s="1"/>
      <c r="AE1" s="1"/>
      <c r="AF1" s="1"/>
      <c r="AG1" s="1"/>
      <c r="AH1" s="1"/>
      <c r="AI1" s="1"/>
      <c r="AJ1" s="2"/>
      <c r="AK1" s="1"/>
      <c r="AL1" s="2"/>
      <c r="AM1" s="1"/>
      <c r="AN1" s="1"/>
      <c r="AO1" s="1"/>
      <c r="AP1" s="3"/>
      <c r="AQ1" s="3"/>
      <c r="AR1" s="3"/>
      <c r="AS1" s="3"/>
      <c r="AT1" s="3"/>
      <c r="AU1" s="3"/>
      <c r="AV1" s="3"/>
      <c r="AW1" s="3"/>
      <c r="AX1" s="3"/>
      <c r="AY1" s="3"/>
      <c r="AZ1" s="3"/>
      <c r="BA1" s="3"/>
      <c r="BB1" s="3"/>
      <c r="BC1" s="3"/>
      <c r="BD1" s="3"/>
      <c r="BE1" s="3"/>
      <c r="BF1" s="3"/>
      <c r="BG1" s="3"/>
      <c r="BH1" s="3"/>
      <c r="BI1" s="3"/>
      <c r="BJ1" s="3"/>
      <c r="BK1" s="3"/>
      <c r="BL1" s="3"/>
      <c r="BM1" s="3"/>
      <c r="BN1" s="3"/>
    </row>
    <row r="2" spans="2:66" customFormat="1" hidden="1">
      <c r="B2" s="4" t="s">
        <v>1</v>
      </c>
      <c r="C2" s="4" t="s">
        <v>2</v>
      </c>
      <c r="D2" s="4" t="s">
        <v>3</v>
      </c>
      <c r="E2" s="4" t="s">
        <v>4</v>
      </c>
      <c r="F2" s="4" t="s">
        <v>5</v>
      </c>
      <c r="G2" s="4" t="s">
        <v>6</v>
      </c>
      <c r="H2" s="4" t="s">
        <v>7</v>
      </c>
      <c r="I2" s="4" t="s">
        <v>8</v>
      </c>
      <c r="J2" s="4" t="s">
        <v>9</v>
      </c>
      <c r="K2" s="5" t="s">
        <v>10</v>
      </c>
      <c r="L2" s="4" t="s">
        <v>11</v>
      </c>
      <c r="M2" s="4" t="s">
        <v>12</v>
      </c>
      <c r="N2" s="4" t="s">
        <v>13</v>
      </c>
      <c r="O2" s="1"/>
      <c r="P2" s="1"/>
      <c r="Q2" s="1"/>
      <c r="R2" s="1"/>
      <c r="S2" s="1"/>
      <c r="T2" s="1"/>
      <c r="U2" s="1"/>
      <c r="V2" s="1"/>
      <c r="W2" s="1"/>
      <c r="X2" s="1"/>
      <c r="Y2" s="1"/>
      <c r="Z2" s="1"/>
      <c r="AA2" s="1"/>
      <c r="AB2" s="1"/>
      <c r="AC2" s="2"/>
      <c r="AD2" s="1"/>
      <c r="AE2" s="1"/>
      <c r="AF2" s="1"/>
      <c r="AG2" s="1"/>
      <c r="AH2" s="1"/>
      <c r="AI2" s="1"/>
      <c r="AJ2" s="2"/>
      <c r="AK2" s="1"/>
      <c r="AL2" s="2"/>
      <c r="AM2" s="1"/>
      <c r="AN2" s="1"/>
      <c r="AO2" s="1"/>
      <c r="AP2" s="3"/>
      <c r="AQ2" s="3"/>
      <c r="AR2" s="3"/>
      <c r="AS2" s="3"/>
      <c r="AT2" s="3"/>
      <c r="AU2" s="3"/>
      <c r="AV2" s="3"/>
      <c r="AW2" s="3"/>
      <c r="AX2" s="3"/>
      <c r="AY2" s="3"/>
      <c r="AZ2" s="3"/>
      <c r="BA2" s="3"/>
      <c r="BB2" s="3"/>
      <c r="BC2" s="3"/>
      <c r="BD2" s="3"/>
      <c r="BE2" s="3"/>
      <c r="BF2" s="3"/>
      <c r="BG2" s="3"/>
      <c r="BH2" s="3"/>
      <c r="BI2" s="3"/>
      <c r="BJ2" s="3"/>
      <c r="BK2" s="3"/>
      <c r="BL2" s="3"/>
      <c r="BM2" s="3"/>
      <c r="BN2" s="3"/>
    </row>
    <row r="3" spans="2:66" customFormat="1" hidden="1">
      <c r="B3" s="1" t="s">
        <v>14</v>
      </c>
      <c r="C3" s="1" t="s">
        <v>15</v>
      </c>
      <c r="D3" s="1" t="s">
        <v>16</v>
      </c>
      <c r="E3" s="1" t="s">
        <v>17</v>
      </c>
      <c r="F3" s="1" t="s">
        <v>18</v>
      </c>
      <c r="G3" s="1" t="s">
        <v>19</v>
      </c>
      <c r="H3" s="1" t="s">
        <v>20</v>
      </c>
      <c r="I3" s="1" t="s">
        <v>21</v>
      </c>
      <c r="J3" s="1" t="s">
        <v>22</v>
      </c>
      <c r="K3" s="3" t="s">
        <v>23</v>
      </c>
      <c r="L3" s="6" t="s">
        <v>24</v>
      </c>
      <c r="M3" s="1" t="s">
        <v>25</v>
      </c>
      <c r="N3" s="1" t="s">
        <v>26</v>
      </c>
      <c r="O3" s="1"/>
      <c r="P3" s="1"/>
      <c r="Q3" s="1"/>
      <c r="R3" s="1"/>
      <c r="S3" s="1"/>
      <c r="T3" s="1"/>
      <c r="U3" s="1"/>
      <c r="V3" s="1"/>
      <c r="W3" s="1"/>
      <c r="X3" s="1"/>
      <c r="Y3" s="1"/>
      <c r="Z3" s="1"/>
      <c r="AA3" s="1"/>
      <c r="AB3" s="1"/>
      <c r="AC3" s="2"/>
      <c r="AD3" s="1"/>
      <c r="AE3" s="1"/>
      <c r="AF3" s="1"/>
      <c r="AG3" s="1"/>
      <c r="AH3" s="1"/>
      <c r="AI3" s="1"/>
      <c r="AJ3" s="2"/>
      <c r="AK3" s="1"/>
      <c r="AL3" s="2"/>
      <c r="AM3" s="1"/>
      <c r="AN3" s="1"/>
      <c r="AO3" s="1"/>
      <c r="AP3" s="3"/>
      <c r="AQ3" s="3"/>
      <c r="AR3" s="3"/>
      <c r="AS3" s="3"/>
      <c r="AT3" s="3"/>
      <c r="AU3" s="3"/>
      <c r="AV3" s="3"/>
      <c r="AW3" s="3"/>
      <c r="AX3" s="3"/>
      <c r="AY3" s="3"/>
      <c r="AZ3" s="3"/>
      <c r="BA3" s="3"/>
      <c r="BB3" s="3"/>
      <c r="BC3" s="3"/>
      <c r="BD3" s="3"/>
      <c r="BE3" s="3"/>
      <c r="BF3" s="3"/>
      <c r="BG3" s="3"/>
      <c r="BH3" s="3"/>
      <c r="BI3" s="3"/>
      <c r="BJ3" s="3"/>
      <c r="BK3" s="3"/>
      <c r="BL3" s="3"/>
      <c r="BM3" s="3"/>
      <c r="BN3" s="3"/>
    </row>
    <row r="4" spans="2:66" customFormat="1" hidden="1">
      <c r="B4" s="1" t="s">
        <v>27</v>
      </c>
      <c r="C4" s="1" t="s">
        <v>28</v>
      </c>
      <c r="D4" s="1" t="s">
        <v>29</v>
      </c>
      <c r="E4" s="1" t="s">
        <v>30</v>
      </c>
      <c r="F4" s="1" t="s">
        <v>31</v>
      </c>
      <c r="G4" s="1" t="s">
        <v>32</v>
      </c>
      <c r="H4" s="1" t="s">
        <v>33</v>
      </c>
      <c r="I4" s="1" t="s">
        <v>34</v>
      </c>
      <c r="J4" s="1" t="s">
        <v>35</v>
      </c>
      <c r="K4" s="3" t="s">
        <v>36</v>
      </c>
      <c r="L4" s="6" t="s">
        <v>37</v>
      </c>
      <c r="M4" s="1" t="s">
        <v>38</v>
      </c>
      <c r="N4" s="1" t="s">
        <v>39</v>
      </c>
      <c r="O4" s="1"/>
      <c r="P4" s="1"/>
      <c r="Q4" s="1"/>
      <c r="R4" s="1"/>
      <c r="S4" s="1"/>
      <c r="T4" s="1"/>
      <c r="U4" s="1"/>
      <c r="V4" s="1"/>
      <c r="W4" s="1"/>
      <c r="X4" s="1"/>
      <c r="Y4" s="1"/>
      <c r="Z4" s="1"/>
      <c r="AA4" s="1"/>
      <c r="AB4" s="1"/>
      <c r="AC4" s="2"/>
      <c r="AD4" s="1"/>
      <c r="AE4" s="1"/>
      <c r="AF4" s="1"/>
      <c r="AG4" s="1"/>
      <c r="AH4" s="1"/>
      <c r="AI4" s="1"/>
      <c r="AJ4" s="2"/>
      <c r="AK4" s="1"/>
      <c r="AL4" s="2"/>
      <c r="AM4" s="1"/>
      <c r="AN4" s="1"/>
      <c r="AO4" s="1"/>
      <c r="AP4" s="3"/>
      <c r="AQ4" s="3"/>
      <c r="AR4" s="3"/>
      <c r="AS4" s="3"/>
      <c r="AT4" s="3"/>
      <c r="AU4" s="3"/>
      <c r="AV4" s="3"/>
      <c r="AW4" s="3"/>
      <c r="AX4" s="3"/>
      <c r="AY4" s="3"/>
      <c r="AZ4" s="3"/>
      <c r="BA4" s="3"/>
      <c r="BB4" s="3"/>
      <c r="BC4" s="3"/>
      <c r="BD4" s="3"/>
      <c r="BE4" s="3"/>
      <c r="BF4" s="3"/>
      <c r="BG4" s="3"/>
      <c r="BH4" s="3"/>
      <c r="BI4" s="3"/>
      <c r="BJ4" s="3"/>
      <c r="BK4" s="3"/>
      <c r="BL4" s="3"/>
      <c r="BM4" s="3"/>
      <c r="BN4" s="3"/>
    </row>
    <row r="5" spans="2:66" customFormat="1" hidden="1">
      <c r="B5" s="1" t="s">
        <v>40</v>
      </c>
      <c r="C5" s="1" t="s">
        <v>41</v>
      </c>
      <c r="D5" s="1" t="s">
        <v>42</v>
      </c>
      <c r="E5" s="1" t="s">
        <v>43</v>
      </c>
      <c r="F5" s="1" t="s">
        <v>44</v>
      </c>
      <c r="G5" s="1" t="s">
        <v>45</v>
      </c>
      <c r="H5" s="1" t="s">
        <v>46</v>
      </c>
      <c r="I5" s="1" t="s">
        <v>47</v>
      </c>
      <c r="J5" s="1" t="s">
        <v>48</v>
      </c>
      <c r="K5" s="3" t="s">
        <v>49</v>
      </c>
      <c r="L5" s="6" t="s">
        <v>50</v>
      </c>
      <c r="M5" s="1" t="s">
        <v>51</v>
      </c>
      <c r="N5" s="1" t="s">
        <v>52</v>
      </c>
      <c r="O5" s="1"/>
      <c r="P5" s="1"/>
      <c r="Q5" s="1"/>
      <c r="R5" s="1"/>
      <c r="S5" s="1"/>
      <c r="T5" s="1"/>
      <c r="U5" s="1"/>
      <c r="V5" s="1"/>
      <c r="W5" s="1"/>
      <c r="X5" s="1"/>
      <c r="Y5" s="1"/>
      <c r="Z5" s="1"/>
      <c r="AA5" s="1"/>
      <c r="AB5" s="1"/>
      <c r="AC5" s="2"/>
      <c r="AD5" s="1"/>
      <c r="AE5" s="1"/>
      <c r="AF5" s="1"/>
      <c r="AG5" s="1"/>
      <c r="AH5" s="1"/>
      <c r="AI5" s="1"/>
      <c r="AJ5" s="2"/>
      <c r="AK5" s="1"/>
      <c r="AL5" s="2"/>
      <c r="AM5" s="1"/>
      <c r="AN5" s="1"/>
      <c r="AO5" s="1"/>
      <c r="AP5" s="3"/>
      <c r="AQ5" s="3"/>
      <c r="AR5" s="3"/>
      <c r="AS5" s="3"/>
      <c r="AT5" s="3"/>
      <c r="AU5" s="3"/>
      <c r="AV5" s="3"/>
      <c r="AW5" s="3"/>
      <c r="AX5" s="3"/>
      <c r="AY5" s="3"/>
      <c r="AZ5" s="3"/>
      <c r="BA5" s="3"/>
      <c r="BB5" s="3"/>
      <c r="BC5" s="3"/>
      <c r="BD5" s="3"/>
      <c r="BE5" s="3"/>
      <c r="BF5" s="3"/>
      <c r="BG5" s="3"/>
      <c r="BH5" s="3"/>
      <c r="BI5" s="3"/>
      <c r="BJ5" s="3"/>
      <c r="BK5" s="3"/>
      <c r="BL5" s="3"/>
      <c r="BM5" s="3"/>
      <c r="BN5" s="3"/>
    </row>
    <row r="6" spans="2:66" customFormat="1" hidden="1">
      <c r="B6" s="1"/>
      <c r="C6" s="1" t="s">
        <v>53</v>
      </c>
      <c r="D6" s="1" t="s">
        <v>54</v>
      </c>
      <c r="E6" s="7" t="s">
        <v>55</v>
      </c>
      <c r="F6" s="1" t="s">
        <v>56</v>
      </c>
      <c r="G6" s="1" t="s">
        <v>48</v>
      </c>
      <c r="H6" s="1" t="s">
        <v>57</v>
      </c>
      <c r="I6" s="1" t="s">
        <v>58</v>
      </c>
      <c r="J6" s="1" t="s">
        <v>59</v>
      </c>
      <c r="K6" s="3" t="s">
        <v>60</v>
      </c>
      <c r="L6" s="6" t="s">
        <v>61</v>
      </c>
      <c r="M6" s="1"/>
      <c r="N6" s="1" t="s">
        <v>62</v>
      </c>
      <c r="O6" s="1"/>
      <c r="P6" s="1"/>
      <c r="Q6" s="1"/>
      <c r="R6" s="1"/>
      <c r="S6" s="1"/>
      <c r="T6" s="1"/>
      <c r="U6" s="1"/>
      <c r="V6" s="1"/>
      <c r="W6" s="1"/>
      <c r="X6" s="1"/>
      <c r="Y6" s="1"/>
      <c r="Z6" s="1"/>
      <c r="AA6" s="1"/>
      <c r="AB6" s="1"/>
      <c r="AC6" s="2"/>
      <c r="AD6" s="1"/>
      <c r="AE6" s="1"/>
      <c r="AF6" s="1"/>
      <c r="AG6" s="1"/>
      <c r="AH6" s="1"/>
      <c r="AI6" s="1"/>
      <c r="AJ6" s="2"/>
      <c r="AK6" s="1"/>
      <c r="AL6" s="2"/>
      <c r="AM6" s="1"/>
      <c r="AN6" s="1"/>
      <c r="AO6" s="1"/>
      <c r="AP6" s="3"/>
      <c r="AQ6" s="3"/>
      <c r="AR6" s="3"/>
      <c r="AS6" s="3"/>
      <c r="AT6" s="3"/>
      <c r="AU6" s="3"/>
      <c r="AV6" s="3"/>
      <c r="AW6" s="3"/>
      <c r="AX6" s="3"/>
      <c r="AY6" s="3"/>
      <c r="AZ6" s="3"/>
      <c r="BA6" s="3"/>
      <c r="BB6" s="3"/>
      <c r="BC6" s="3"/>
      <c r="BD6" s="3"/>
      <c r="BE6" s="3"/>
      <c r="BF6" s="3"/>
      <c r="BG6" s="3"/>
      <c r="BH6" s="3"/>
      <c r="BI6" s="3"/>
      <c r="BJ6" s="3"/>
      <c r="BK6" s="3"/>
      <c r="BL6" s="3"/>
      <c r="BM6" s="3"/>
      <c r="BN6" s="3"/>
    </row>
    <row r="7" spans="2:66" customFormat="1" hidden="1">
      <c r="B7" s="1"/>
      <c r="C7" s="1" t="s">
        <v>63</v>
      </c>
      <c r="D7" s="1" t="s">
        <v>64</v>
      </c>
      <c r="E7" s="1" t="s">
        <v>65</v>
      </c>
      <c r="F7" s="1" t="s">
        <v>66</v>
      </c>
      <c r="G7" s="1" t="s">
        <v>67</v>
      </c>
      <c r="H7" s="1" t="s">
        <v>51</v>
      </c>
      <c r="I7" s="1" t="s">
        <v>51</v>
      </c>
      <c r="J7" s="1" t="s">
        <v>68</v>
      </c>
      <c r="K7" s="3" t="s">
        <v>69</v>
      </c>
      <c r="L7" s="6" t="s">
        <v>70</v>
      </c>
      <c r="M7" s="1"/>
      <c r="N7" s="1" t="s">
        <v>71</v>
      </c>
      <c r="O7" s="1"/>
      <c r="P7" s="1"/>
      <c r="Q7" s="1"/>
      <c r="R7" s="1"/>
      <c r="S7" s="1"/>
      <c r="T7" s="1"/>
      <c r="U7" s="1"/>
      <c r="V7" s="1"/>
      <c r="W7" s="1"/>
      <c r="X7" s="1"/>
      <c r="Y7" s="1"/>
      <c r="Z7" s="1"/>
      <c r="AA7" s="1"/>
      <c r="AB7" s="1"/>
      <c r="AC7" s="2"/>
      <c r="AD7" s="1"/>
      <c r="AE7" s="1"/>
      <c r="AF7" s="1"/>
      <c r="AG7" s="1"/>
      <c r="AH7" s="1"/>
      <c r="AI7" s="1"/>
      <c r="AJ7" s="2"/>
      <c r="AK7" s="1"/>
      <c r="AL7" s="2"/>
      <c r="AM7" s="1"/>
      <c r="AN7" s="1"/>
      <c r="AO7" s="1"/>
      <c r="AP7" s="3"/>
      <c r="AQ7" s="3"/>
      <c r="AR7" s="3"/>
      <c r="AS7" s="3"/>
      <c r="AT7" s="3"/>
      <c r="AU7" s="3"/>
      <c r="AV7" s="3"/>
      <c r="AW7" s="3"/>
      <c r="AX7" s="3"/>
      <c r="AY7" s="3"/>
      <c r="AZ7" s="3"/>
      <c r="BA7" s="3"/>
      <c r="BB7" s="3"/>
      <c r="BC7" s="3"/>
      <c r="BD7" s="3"/>
      <c r="BE7" s="3"/>
      <c r="BF7" s="3"/>
      <c r="BG7" s="3"/>
      <c r="BH7" s="3"/>
      <c r="BI7" s="3"/>
      <c r="BJ7" s="3"/>
      <c r="BK7" s="3"/>
      <c r="BL7" s="3"/>
      <c r="BM7" s="3"/>
      <c r="BN7" s="3"/>
    </row>
    <row r="8" spans="2:66" customFormat="1" hidden="1">
      <c r="B8" s="1"/>
      <c r="C8" s="1" t="s">
        <v>72</v>
      </c>
      <c r="D8" s="1" t="s">
        <v>73</v>
      </c>
      <c r="E8" s="1" t="s">
        <v>74</v>
      </c>
      <c r="F8" s="1"/>
      <c r="G8" s="1" t="s">
        <v>75</v>
      </c>
      <c r="H8" s="1"/>
      <c r="I8" s="1"/>
      <c r="J8" s="1" t="s">
        <v>75</v>
      </c>
      <c r="K8" s="3" t="s">
        <v>76</v>
      </c>
      <c r="L8" s="6" t="s">
        <v>77</v>
      </c>
      <c r="M8" s="1"/>
      <c r="N8" s="1" t="s">
        <v>78</v>
      </c>
      <c r="O8" s="1"/>
      <c r="P8" s="1"/>
      <c r="Q8" s="1"/>
      <c r="R8" s="1"/>
      <c r="S8" s="1"/>
      <c r="T8" s="1"/>
      <c r="U8" s="1"/>
      <c r="V8" s="1"/>
      <c r="W8" s="1"/>
      <c r="X8" s="1"/>
      <c r="Y8" s="1"/>
      <c r="Z8" s="1"/>
      <c r="AA8" s="1"/>
      <c r="AB8" s="1"/>
      <c r="AC8" s="2"/>
      <c r="AD8" s="1"/>
      <c r="AE8" s="1"/>
      <c r="AF8" s="1"/>
      <c r="AG8" s="1"/>
      <c r="AH8" s="1"/>
      <c r="AI8" s="1"/>
      <c r="AJ8" s="2"/>
      <c r="AK8" s="1"/>
      <c r="AL8" s="2"/>
      <c r="AM8" s="1"/>
      <c r="AN8" s="1"/>
      <c r="AO8" s="1"/>
      <c r="AP8" s="3"/>
      <c r="AQ8" s="3"/>
      <c r="AR8" s="3"/>
      <c r="AS8" s="3"/>
      <c r="AT8" s="3"/>
      <c r="AU8" s="3"/>
      <c r="AV8" s="3"/>
      <c r="AW8" s="3"/>
      <c r="AX8" s="3"/>
      <c r="AY8" s="3"/>
      <c r="AZ8" s="3"/>
      <c r="BA8" s="3"/>
      <c r="BB8" s="3"/>
      <c r="BC8" s="3"/>
      <c r="BD8" s="3"/>
      <c r="BE8" s="3"/>
      <c r="BF8" s="3"/>
      <c r="BG8" s="3"/>
      <c r="BH8" s="3"/>
      <c r="BI8" s="3"/>
      <c r="BJ8" s="3"/>
      <c r="BK8" s="3"/>
      <c r="BL8" s="3"/>
      <c r="BM8" s="3"/>
      <c r="BN8" s="3"/>
    </row>
    <row r="9" spans="2:66" customFormat="1" hidden="1">
      <c r="B9" s="1"/>
      <c r="C9" s="1" t="s">
        <v>79</v>
      </c>
      <c r="D9" s="1" t="s">
        <v>80</v>
      </c>
      <c r="E9" s="7" t="s">
        <v>81</v>
      </c>
      <c r="F9" s="1"/>
      <c r="G9" s="1" t="s">
        <v>82</v>
      </c>
      <c r="H9" s="1"/>
      <c r="I9" s="1"/>
      <c r="J9" s="1" t="s">
        <v>83</v>
      </c>
      <c r="K9" s="3" t="s">
        <v>84</v>
      </c>
      <c r="L9" s="6" t="s">
        <v>85</v>
      </c>
      <c r="M9" s="1"/>
      <c r="N9" s="1" t="s">
        <v>86</v>
      </c>
      <c r="O9" s="1"/>
      <c r="P9" s="1"/>
      <c r="Q9" s="1"/>
      <c r="R9" s="1"/>
      <c r="S9" s="1"/>
      <c r="T9" s="1"/>
      <c r="U9" s="1"/>
      <c r="V9" s="1"/>
      <c r="W9" s="1"/>
      <c r="X9" s="1"/>
      <c r="Y9" s="1"/>
      <c r="Z9" s="1"/>
      <c r="AA9" s="1"/>
      <c r="AB9" s="1"/>
      <c r="AC9" s="2"/>
      <c r="AD9" s="1"/>
      <c r="AE9" s="1"/>
      <c r="AF9" s="1"/>
      <c r="AG9" s="1"/>
      <c r="AH9" s="1"/>
      <c r="AI9" s="1"/>
      <c r="AJ9" s="2"/>
      <c r="AK9" s="1"/>
      <c r="AL9" s="2"/>
      <c r="AM9" s="1"/>
      <c r="AN9" s="1"/>
      <c r="AO9" s="1"/>
      <c r="AP9" s="3"/>
      <c r="AQ9" s="3"/>
      <c r="AR9" s="3"/>
      <c r="AS9" s="3"/>
      <c r="AT9" s="3"/>
      <c r="AU9" s="3"/>
      <c r="AV9" s="3"/>
      <c r="AW9" s="3"/>
      <c r="AX9" s="3"/>
      <c r="AY9" s="3"/>
      <c r="AZ9" s="3"/>
      <c r="BA9" s="3"/>
      <c r="BB9" s="3"/>
      <c r="BC9" s="3"/>
      <c r="BD9" s="3"/>
      <c r="BE9" s="3"/>
      <c r="BF9" s="3"/>
      <c r="BG9" s="3"/>
      <c r="BH9" s="3"/>
      <c r="BI9" s="3"/>
      <c r="BJ9" s="3"/>
      <c r="BK9" s="3"/>
      <c r="BL9" s="3"/>
      <c r="BM9" s="3"/>
      <c r="BN9" s="3"/>
    </row>
    <row r="10" spans="2:66" customFormat="1" hidden="1">
      <c r="B10" s="1"/>
      <c r="C10" s="1" t="s">
        <v>87</v>
      </c>
      <c r="D10" s="1" t="s">
        <v>88</v>
      </c>
      <c r="E10" s="1" t="s">
        <v>89</v>
      </c>
      <c r="F10" s="1"/>
      <c r="G10" s="1" t="s">
        <v>90</v>
      </c>
      <c r="H10" s="1"/>
      <c r="I10" s="1"/>
      <c r="J10" s="1" t="s">
        <v>91</v>
      </c>
      <c r="K10" s="3" t="s">
        <v>92</v>
      </c>
      <c r="L10" s="6" t="s">
        <v>93</v>
      </c>
      <c r="M10" s="1"/>
      <c r="N10" s="1" t="s">
        <v>94</v>
      </c>
      <c r="O10" s="1"/>
      <c r="P10" s="1"/>
      <c r="Q10" s="1"/>
      <c r="R10" s="1"/>
      <c r="S10" s="1"/>
      <c r="T10" s="1"/>
      <c r="U10" s="1"/>
      <c r="V10" s="1"/>
      <c r="W10" s="1"/>
      <c r="X10" s="1"/>
      <c r="Y10" s="1"/>
      <c r="Z10" s="1"/>
      <c r="AA10" s="1"/>
      <c r="AB10" s="1"/>
      <c r="AC10" s="2"/>
      <c r="AD10" s="1"/>
      <c r="AE10" s="1"/>
      <c r="AF10" s="1"/>
      <c r="AG10" s="1"/>
      <c r="AH10" s="1"/>
      <c r="AI10" s="1"/>
      <c r="AJ10" s="2"/>
      <c r="AK10" s="1"/>
      <c r="AL10" s="2"/>
      <c r="AM10" s="1"/>
      <c r="AN10" s="1"/>
      <c r="AO10" s="1"/>
      <c r="AP10" s="3"/>
      <c r="AQ10" s="3"/>
      <c r="AR10" s="3"/>
      <c r="AS10" s="3"/>
      <c r="AT10" s="3"/>
      <c r="AU10" s="3"/>
      <c r="AV10" s="3"/>
      <c r="AW10" s="3"/>
      <c r="AX10" s="3"/>
      <c r="AY10" s="3"/>
      <c r="AZ10" s="3"/>
      <c r="BA10" s="3"/>
      <c r="BB10" s="3"/>
      <c r="BC10" s="3"/>
      <c r="BD10" s="3"/>
      <c r="BE10" s="3"/>
      <c r="BF10" s="3"/>
      <c r="BG10" s="3"/>
      <c r="BH10" s="3"/>
      <c r="BI10" s="3"/>
      <c r="BJ10" s="3"/>
      <c r="BK10" s="3"/>
      <c r="BL10" s="3"/>
      <c r="BM10" s="3"/>
      <c r="BN10" s="3"/>
    </row>
    <row r="11" spans="2:66" customFormat="1" hidden="1">
      <c r="B11" s="1"/>
      <c r="C11" s="1" t="s">
        <v>95</v>
      </c>
      <c r="D11" s="1" t="s">
        <v>96</v>
      </c>
      <c r="E11" s="1" t="s">
        <v>97</v>
      </c>
      <c r="F11" s="1"/>
      <c r="G11" s="1" t="s">
        <v>56</v>
      </c>
      <c r="H11" s="1"/>
      <c r="I11" s="1"/>
      <c r="J11" s="1" t="s">
        <v>98</v>
      </c>
      <c r="K11" s="3" t="s">
        <v>99</v>
      </c>
      <c r="L11" s="6" t="s">
        <v>100</v>
      </c>
      <c r="M11" s="1"/>
      <c r="N11" s="1" t="s">
        <v>101</v>
      </c>
      <c r="O11" s="1"/>
      <c r="P11" s="1"/>
      <c r="Q11" s="1"/>
      <c r="R11" s="1"/>
      <c r="S11" s="1"/>
      <c r="T11" s="1"/>
      <c r="U11" s="1"/>
      <c r="V11" s="1"/>
      <c r="W11" s="1"/>
      <c r="X11" s="1"/>
      <c r="Y11" s="1"/>
      <c r="Z11" s="1"/>
      <c r="AA11" s="1"/>
      <c r="AB11" s="1"/>
      <c r="AC11" s="2"/>
      <c r="AD11" s="1"/>
      <c r="AE11" s="1"/>
      <c r="AF11" s="1"/>
      <c r="AG11" s="1"/>
      <c r="AH11" s="1"/>
      <c r="AI11" s="1"/>
      <c r="AJ11" s="2"/>
      <c r="AK11" s="1"/>
      <c r="AL11" s="2"/>
      <c r="AM11" s="1"/>
      <c r="AN11" s="1"/>
      <c r="AO11" s="1"/>
      <c r="AP11" s="3"/>
      <c r="AQ11" s="3"/>
      <c r="AR11" s="3"/>
      <c r="AS11" s="3"/>
      <c r="AT11" s="3"/>
      <c r="AU11" s="3"/>
      <c r="AV11" s="3"/>
      <c r="AW11" s="3"/>
      <c r="AX11" s="3"/>
      <c r="AY11" s="3"/>
      <c r="AZ11" s="3"/>
      <c r="BA11" s="3"/>
      <c r="BB11" s="3"/>
      <c r="BC11" s="3"/>
      <c r="BD11" s="3"/>
      <c r="BE11" s="3"/>
      <c r="BF11" s="3"/>
      <c r="BG11" s="3"/>
      <c r="BH11" s="3"/>
      <c r="BI11" s="3"/>
      <c r="BJ11" s="3"/>
      <c r="BK11" s="3"/>
      <c r="BL11" s="3"/>
      <c r="BM11" s="3"/>
      <c r="BN11" s="3"/>
    </row>
    <row r="12" spans="2:66" customFormat="1" hidden="1">
      <c r="B12" s="1"/>
      <c r="C12" s="1" t="s">
        <v>1787</v>
      </c>
      <c r="D12" s="1" t="s">
        <v>102</v>
      </c>
      <c r="E12" s="1" t="s">
        <v>103</v>
      </c>
      <c r="F12" s="1"/>
      <c r="G12" s="1" t="s">
        <v>66</v>
      </c>
      <c r="H12" s="1"/>
      <c r="I12" s="1"/>
      <c r="J12" s="1" t="s">
        <v>104</v>
      </c>
      <c r="K12" s="3" t="s">
        <v>105</v>
      </c>
      <c r="L12" s="6" t="s">
        <v>106</v>
      </c>
      <c r="M12" s="1"/>
      <c r="N12" s="1" t="s">
        <v>107</v>
      </c>
      <c r="O12" s="1"/>
      <c r="P12" s="1"/>
      <c r="Q12" s="1"/>
      <c r="R12" s="1"/>
      <c r="S12" s="1"/>
      <c r="T12" s="1"/>
      <c r="U12" s="1"/>
      <c r="V12" s="1"/>
      <c r="W12" s="1"/>
      <c r="X12" s="1"/>
      <c r="Y12" s="1"/>
      <c r="Z12" s="1"/>
      <c r="AA12" s="1"/>
      <c r="AB12" s="1"/>
      <c r="AC12" s="2"/>
      <c r="AD12" s="1"/>
      <c r="AE12" s="1"/>
      <c r="AF12" s="1"/>
      <c r="AG12" s="1"/>
      <c r="AH12" s="1"/>
      <c r="AI12" s="1"/>
      <c r="AJ12" s="2"/>
      <c r="AK12" s="1"/>
      <c r="AL12" s="2"/>
      <c r="AM12" s="1"/>
      <c r="AN12" s="1"/>
      <c r="AO12" s="1"/>
      <c r="AP12" s="3"/>
      <c r="AQ12" s="3"/>
      <c r="AR12" s="3"/>
      <c r="AS12" s="3"/>
      <c r="AT12" s="3"/>
      <c r="AU12" s="3"/>
      <c r="AV12" s="3"/>
      <c r="AW12" s="3"/>
      <c r="AX12" s="3"/>
      <c r="AY12" s="3"/>
      <c r="AZ12" s="3"/>
      <c r="BA12" s="3"/>
      <c r="BB12" s="3"/>
      <c r="BC12" s="3"/>
      <c r="BD12" s="3"/>
      <c r="BE12" s="3"/>
      <c r="BF12" s="3"/>
      <c r="BG12" s="3"/>
      <c r="BH12" s="3"/>
      <c r="BI12" s="3"/>
      <c r="BJ12" s="3"/>
      <c r="BK12" s="3"/>
      <c r="BL12" s="3"/>
      <c r="BM12" s="3"/>
      <c r="BN12" s="3"/>
    </row>
    <row r="13" spans="2:66" customFormat="1" hidden="1">
      <c r="B13" s="1"/>
      <c r="C13" s="1"/>
      <c r="D13" s="1" t="s">
        <v>108</v>
      </c>
      <c r="E13" s="1" t="s">
        <v>109</v>
      </c>
      <c r="F13" s="1"/>
      <c r="G13" s="1" t="s">
        <v>110</v>
      </c>
      <c r="H13" s="1"/>
      <c r="I13" s="1"/>
      <c r="J13" s="1" t="s">
        <v>111</v>
      </c>
      <c r="K13" s="3" t="s">
        <v>112</v>
      </c>
      <c r="L13" s="6" t="s">
        <v>113</v>
      </c>
      <c r="M13" s="1"/>
      <c r="N13" s="1" t="s">
        <v>114</v>
      </c>
      <c r="O13" s="1"/>
      <c r="P13" s="1"/>
      <c r="Q13" s="1"/>
      <c r="R13" s="1"/>
      <c r="S13" s="1"/>
      <c r="T13" s="1"/>
      <c r="U13" s="1"/>
      <c r="V13" s="1"/>
      <c r="W13" s="1"/>
      <c r="X13" s="1"/>
      <c r="Y13" s="1"/>
      <c r="Z13" s="1"/>
      <c r="AA13" s="1"/>
      <c r="AB13" s="1"/>
      <c r="AC13" s="2"/>
      <c r="AD13" s="1"/>
      <c r="AE13" s="1"/>
      <c r="AF13" s="1"/>
      <c r="AG13" s="1"/>
      <c r="AH13" s="1"/>
      <c r="AI13" s="1"/>
      <c r="AJ13" s="2"/>
      <c r="AK13" s="1"/>
      <c r="AL13" s="2"/>
      <c r="AM13" s="1"/>
      <c r="AN13" s="1"/>
      <c r="AO13" s="1"/>
      <c r="AP13" s="3"/>
      <c r="AQ13" s="3"/>
      <c r="AR13" s="3"/>
      <c r="AS13" s="3"/>
      <c r="AT13" s="3"/>
      <c r="AU13" s="3"/>
      <c r="AV13" s="3"/>
      <c r="AW13" s="3"/>
      <c r="AX13" s="3"/>
      <c r="AY13" s="3"/>
      <c r="AZ13" s="3"/>
      <c r="BA13" s="3"/>
      <c r="BB13" s="3"/>
      <c r="BC13" s="3"/>
      <c r="BD13" s="3"/>
      <c r="BE13" s="3"/>
      <c r="BF13" s="3"/>
      <c r="BG13" s="3"/>
      <c r="BH13" s="3"/>
      <c r="BI13" s="3"/>
      <c r="BJ13" s="3"/>
      <c r="BK13" s="3"/>
      <c r="BL13" s="3"/>
      <c r="BM13" s="3"/>
      <c r="BN13" s="3"/>
    </row>
    <row r="14" spans="2:66" customFormat="1" hidden="1">
      <c r="B14" s="1"/>
      <c r="C14" s="1"/>
      <c r="D14" s="1" t="s">
        <v>115</v>
      </c>
      <c r="E14" s="1" t="s">
        <v>116</v>
      </c>
      <c r="F14" s="1"/>
      <c r="G14" s="1" t="s">
        <v>117</v>
      </c>
      <c r="H14" s="1"/>
      <c r="I14" s="1"/>
      <c r="J14" s="1" t="s">
        <v>118</v>
      </c>
      <c r="K14" s="3" t="s">
        <v>119</v>
      </c>
      <c r="L14" s="6" t="s">
        <v>120</v>
      </c>
      <c r="M14" s="1"/>
      <c r="N14" s="1" t="s">
        <v>121</v>
      </c>
      <c r="O14" s="1"/>
      <c r="P14" s="1"/>
      <c r="Q14" s="1"/>
      <c r="R14" s="1"/>
      <c r="S14" s="1"/>
      <c r="T14" s="1"/>
      <c r="U14" s="1"/>
      <c r="V14" s="1"/>
      <c r="W14" s="1"/>
      <c r="X14" s="1"/>
      <c r="Y14" s="1"/>
      <c r="Z14" s="1"/>
      <c r="AA14" s="1"/>
      <c r="AB14" s="1"/>
      <c r="AC14" s="2"/>
      <c r="AD14" s="1"/>
      <c r="AE14" s="1"/>
      <c r="AF14" s="1"/>
      <c r="AG14" s="1"/>
      <c r="AH14" s="1"/>
      <c r="AI14" s="1"/>
      <c r="AJ14" s="2"/>
      <c r="AK14" s="1"/>
      <c r="AL14" s="2"/>
      <c r="AM14" s="1"/>
      <c r="AN14" s="1"/>
      <c r="AO14" s="1"/>
      <c r="AP14" s="3"/>
      <c r="AQ14" s="3"/>
      <c r="AR14" s="3"/>
      <c r="AS14" s="3"/>
      <c r="AT14" s="3"/>
      <c r="AU14" s="3"/>
      <c r="AV14" s="3"/>
      <c r="AW14" s="3"/>
      <c r="AX14" s="3"/>
      <c r="AY14" s="3"/>
      <c r="AZ14" s="3"/>
      <c r="BA14" s="3"/>
      <c r="BB14" s="3"/>
      <c r="BC14" s="3"/>
      <c r="BD14" s="3"/>
      <c r="BE14" s="3"/>
      <c r="BF14" s="3"/>
      <c r="BG14" s="3"/>
      <c r="BH14" s="3"/>
      <c r="BI14" s="3"/>
      <c r="BJ14" s="3"/>
      <c r="BK14" s="3"/>
      <c r="BL14" s="3"/>
      <c r="BM14" s="3"/>
      <c r="BN14" s="3"/>
    </row>
    <row r="15" spans="2:66" customFormat="1" hidden="1">
      <c r="B15" s="1"/>
      <c r="C15" s="1"/>
      <c r="D15" s="1"/>
      <c r="E15" s="1" t="s">
        <v>122</v>
      </c>
      <c r="F15" s="1"/>
      <c r="G15" s="1" t="s">
        <v>123</v>
      </c>
      <c r="H15" s="1"/>
      <c r="I15" s="1"/>
      <c r="J15" s="1" t="s">
        <v>124</v>
      </c>
      <c r="K15" s="3" t="s">
        <v>125</v>
      </c>
      <c r="L15" s="6" t="s">
        <v>126</v>
      </c>
      <c r="M15" s="1"/>
      <c r="N15" s="1" t="s">
        <v>127</v>
      </c>
      <c r="O15" s="1"/>
      <c r="P15" s="1"/>
      <c r="Q15" s="1"/>
      <c r="R15" s="1"/>
      <c r="S15" s="1"/>
      <c r="T15" s="1"/>
      <c r="U15" s="1"/>
      <c r="V15" s="1"/>
      <c r="W15" s="1"/>
      <c r="X15" s="1"/>
      <c r="Y15" s="1"/>
      <c r="Z15" s="1"/>
      <c r="AA15" s="1"/>
      <c r="AB15" s="1"/>
      <c r="AC15" s="2"/>
      <c r="AD15" s="1"/>
      <c r="AE15" s="1"/>
      <c r="AF15" s="1"/>
      <c r="AG15" s="1"/>
      <c r="AH15" s="1"/>
      <c r="AI15" s="1"/>
      <c r="AJ15" s="2"/>
      <c r="AK15" s="1"/>
      <c r="AL15" s="2"/>
      <c r="AM15" s="1"/>
      <c r="AN15" s="1"/>
      <c r="AO15" s="1"/>
      <c r="AP15" s="3"/>
      <c r="AQ15" s="3"/>
      <c r="AR15" s="3"/>
      <c r="AS15" s="3"/>
      <c r="AT15" s="3"/>
      <c r="AU15" s="3"/>
      <c r="AV15" s="3"/>
      <c r="AW15" s="3"/>
      <c r="AX15" s="3"/>
      <c r="AY15" s="3"/>
      <c r="AZ15" s="3"/>
      <c r="BA15" s="3"/>
      <c r="BB15" s="3"/>
      <c r="BC15" s="3"/>
      <c r="BD15" s="3"/>
      <c r="BE15" s="3"/>
      <c r="BF15" s="3"/>
      <c r="BG15" s="3"/>
      <c r="BH15" s="3"/>
      <c r="BI15" s="3"/>
      <c r="BJ15" s="3"/>
      <c r="BK15" s="3"/>
      <c r="BL15" s="3"/>
      <c r="BM15" s="3"/>
      <c r="BN15" s="3"/>
    </row>
    <row r="16" spans="2:66" customFormat="1" hidden="1">
      <c r="B16" s="1"/>
      <c r="C16" s="1"/>
      <c r="D16" s="1"/>
      <c r="E16" s="1"/>
      <c r="F16" s="1"/>
      <c r="G16" s="1" t="s">
        <v>128</v>
      </c>
      <c r="H16" s="1"/>
      <c r="I16" s="1"/>
      <c r="J16" s="1" t="s">
        <v>129</v>
      </c>
      <c r="K16" s="3" t="s">
        <v>130</v>
      </c>
      <c r="L16" s="6" t="s">
        <v>131</v>
      </c>
      <c r="M16" s="1"/>
      <c r="N16" s="1" t="s">
        <v>132</v>
      </c>
      <c r="O16" s="1"/>
      <c r="P16" s="1"/>
      <c r="Q16" s="1"/>
      <c r="R16" s="1"/>
      <c r="S16" s="1"/>
      <c r="T16" s="1"/>
      <c r="U16" s="1"/>
      <c r="V16" s="1"/>
      <c r="W16" s="1"/>
      <c r="X16" s="1"/>
      <c r="Y16" s="1"/>
      <c r="Z16" s="1"/>
      <c r="AA16" s="1"/>
      <c r="AB16" s="1"/>
      <c r="AC16" s="2"/>
      <c r="AD16" s="1"/>
      <c r="AE16" s="1"/>
      <c r="AF16" s="1"/>
      <c r="AG16" s="1"/>
      <c r="AH16" s="1"/>
      <c r="AI16" s="1"/>
      <c r="AJ16" s="2"/>
      <c r="AK16" s="1"/>
      <c r="AL16" s="2"/>
      <c r="AM16" s="1"/>
      <c r="AN16" s="1"/>
      <c r="AO16" s="1"/>
      <c r="AP16" s="3"/>
      <c r="AQ16" s="3"/>
      <c r="AR16" s="3"/>
      <c r="AS16" s="3"/>
      <c r="AT16" s="3"/>
      <c r="AU16" s="3"/>
      <c r="AV16" s="3"/>
      <c r="AW16" s="3"/>
      <c r="AX16" s="3"/>
      <c r="AY16" s="3"/>
      <c r="AZ16" s="3"/>
      <c r="BA16" s="3"/>
      <c r="BB16" s="3"/>
      <c r="BC16" s="3"/>
      <c r="BD16" s="3"/>
      <c r="BE16" s="3"/>
      <c r="BF16" s="3"/>
      <c r="BG16" s="3"/>
      <c r="BH16" s="3"/>
      <c r="BI16" s="3"/>
      <c r="BJ16" s="3"/>
      <c r="BK16" s="3"/>
      <c r="BL16" s="3"/>
      <c r="BM16" s="3"/>
      <c r="BN16" s="3"/>
    </row>
    <row r="17" spans="2:66" customFormat="1" hidden="1">
      <c r="B17" s="1"/>
      <c r="C17" s="1"/>
      <c r="D17" s="1"/>
      <c r="E17" s="1"/>
      <c r="F17" s="1"/>
      <c r="G17" s="1" t="s">
        <v>133</v>
      </c>
      <c r="H17" s="1"/>
      <c r="I17" s="1"/>
      <c r="J17" s="1" t="s">
        <v>51</v>
      </c>
      <c r="K17" s="3" t="s">
        <v>51</v>
      </c>
      <c r="L17" s="6" t="s">
        <v>134</v>
      </c>
      <c r="M17" s="1"/>
      <c r="N17" s="1" t="s">
        <v>135</v>
      </c>
      <c r="O17" s="1"/>
      <c r="P17" s="1"/>
      <c r="Q17" s="1"/>
      <c r="R17" s="1"/>
      <c r="S17" s="1"/>
      <c r="T17" s="1"/>
      <c r="U17" s="1"/>
      <c r="V17" s="1"/>
      <c r="W17" s="1"/>
      <c r="X17" s="1"/>
      <c r="Y17" s="1"/>
      <c r="Z17" s="1"/>
      <c r="AA17" s="1"/>
      <c r="AB17" s="1"/>
      <c r="AC17" s="2"/>
      <c r="AD17" s="1"/>
      <c r="AE17" s="1"/>
      <c r="AF17" s="1"/>
      <c r="AG17" s="1"/>
      <c r="AH17" s="1"/>
      <c r="AI17" s="1"/>
      <c r="AJ17" s="2"/>
      <c r="AK17" s="1"/>
      <c r="AL17" s="2"/>
      <c r="AM17" s="1"/>
      <c r="AN17" s="1"/>
      <c r="AO17" s="1"/>
      <c r="AP17" s="3"/>
      <c r="AQ17" s="3"/>
      <c r="AR17" s="3"/>
      <c r="AS17" s="3"/>
      <c r="AT17" s="3"/>
      <c r="AU17" s="3"/>
      <c r="AV17" s="3"/>
      <c r="AW17" s="3"/>
      <c r="AX17" s="3"/>
      <c r="AY17" s="3"/>
      <c r="AZ17" s="3"/>
      <c r="BA17" s="3"/>
      <c r="BB17" s="3"/>
      <c r="BC17" s="3"/>
      <c r="BD17" s="3"/>
      <c r="BE17" s="3"/>
      <c r="BF17" s="3"/>
      <c r="BG17" s="3"/>
      <c r="BH17" s="3"/>
      <c r="BI17" s="3"/>
      <c r="BJ17" s="3"/>
      <c r="BK17" s="3"/>
      <c r="BL17" s="3"/>
      <c r="BM17" s="3"/>
      <c r="BN17" s="3"/>
    </row>
    <row r="18" spans="2:66" customFormat="1" hidden="1">
      <c r="B18" s="1"/>
      <c r="C18" s="1"/>
      <c r="D18" s="1"/>
      <c r="E18" s="1"/>
      <c r="F18" s="1"/>
      <c r="G18" s="1" t="s">
        <v>51</v>
      </c>
      <c r="H18" s="1"/>
      <c r="I18" s="1"/>
      <c r="J18" s="1"/>
      <c r="K18" s="3"/>
      <c r="L18" s="6" t="s">
        <v>136</v>
      </c>
      <c r="M18" s="1"/>
      <c r="N18" s="1" t="s">
        <v>137</v>
      </c>
      <c r="O18" s="1"/>
      <c r="P18" s="1"/>
      <c r="Q18" s="1"/>
      <c r="R18" s="1"/>
      <c r="S18" s="1"/>
      <c r="T18" s="1"/>
      <c r="U18" s="1"/>
      <c r="V18" s="1"/>
      <c r="W18" s="1"/>
      <c r="X18" s="1"/>
      <c r="Y18" s="1"/>
      <c r="Z18" s="1"/>
      <c r="AA18" s="1"/>
      <c r="AB18" s="1"/>
      <c r="AC18" s="2"/>
      <c r="AD18" s="1"/>
      <c r="AE18" s="1"/>
      <c r="AF18" s="1"/>
      <c r="AG18" s="1"/>
      <c r="AH18" s="1"/>
      <c r="AI18" s="1"/>
      <c r="AJ18" s="2"/>
      <c r="AK18" s="1"/>
      <c r="AL18" s="2"/>
      <c r="AM18" s="1"/>
      <c r="AN18" s="1"/>
      <c r="AO18" s="1"/>
      <c r="AP18" s="3"/>
      <c r="AQ18" s="3"/>
      <c r="AR18" s="3"/>
      <c r="AS18" s="3"/>
      <c r="AT18" s="3"/>
      <c r="AU18" s="3"/>
      <c r="AV18" s="3"/>
      <c r="AW18" s="3"/>
      <c r="AX18" s="3"/>
      <c r="AY18" s="3"/>
      <c r="AZ18" s="3"/>
      <c r="BA18" s="3"/>
      <c r="BB18" s="3"/>
      <c r="BC18" s="3"/>
      <c r="BD18" s="3"/>
      <c r="BE18" s="3"/>
      <c r="BF18" s="3"/>
      <c r="BG18" s="3"/>
      <c r="BH18" s="3"/>
      <c r="BI18" s="3"/>
      <c r="BJ18" s="3"/>
      <c r="BK18" s="3"/>
      <c r="BL18" s="3"/>
      <c r="BM18" s="3"/>
      <c r="BN18" s="3"/>
    </row>
    <row r="19" spans="2:66" customFormat="1" hidden="1">
      <c r="B19" s="1"/>
      <c r="C19" s="1"/>
      <c r="D19" s="1"/>
      <c r="E19" s="1"/>
      <c r="F19" s="1"/>
      <c r="G19" s="1"/>
      <c r="H19" s="1"/>
      <c r="I19" s="1"/>
      <c r="J19" s="1"/>
      <c r="K19" s="3"/>
      <c r="L19" s="6" t="s">
        <v>138</v>
      </c>
      <c r="M19" s="1"/>
      <c r="N19" s="1" t="s">
        <v>139</v>
      </c>
      <c r="O19" s="1"/>
      <c r="P19" s="1"/>
      <c r="Q19" s="1"/>
      <c r="R19" s="1"/>
      <c r="S19" s="1"/>
      <c r="T19" s="1"/>
      <c r="U19" s="1"/>
      <c r="V19" s="1"/>
      <c r="W19" s="1"/>
      <c r="X19" s="1"/>
      <c r="Y19" s="1"/>
      <c r="Z19" s="1"/>
      <c r="AA19" s="1"/>
      <c r="AB19" s="1"/>
      <c r="AC19" s="2"/>
      <c r="AD19" s="1"/>
      <c r="AE19" s="1"/>
      <c r="AF19" s="1"/>
      <c r="AG19" s="1"/>
      <c r="AH19" s="1"/>
      <c r="AI19" s="1"/>
      <c r="AJ19" s="2"/>
      <c r="AK19" s="1"/>
      <c r="AL19" s="2"/>
      <c r="AM19" s="1"/>
      <c r="AN19" s="1"/>
      <c r="AO19" s="1"/>
      <c r="AP19" s="3"/>
      <c r="AQ19" s="3"/>
      <c r="AR19" s="3"/>
      <c r="AS19" s="3"/>
      <c r="AT19" s="3"/>
      <c r="AU19" s="3"/>
      <c r="AV19" s="3"/>
      <c r="AW19" s="3"/>
      <c r="AX19" s="3"/>
      <c r="AY19" s="3"/>
      <c r="AZ19" s="3"/>
      <c r="BA19" s="3"/>
      <c r="BB19" s="3"/>
      <c r="BC19" s="3"/>
      <c r="BD19" s="3"/>
      <c r="BE19" s="3"/>
      <c r="BF19" s="3"/>
      <c r="BG19" s="3"/>
      <c r="BH19" s="3"/>
      <c r="BI19" s="3"/>
      <c r="BJ19" s="3"/>
      <c r="BK19" s="3"/>
      <c r="BL19" s="3"/>
      <c r="BM19" s="3"/>
      <c r="BN19" s="3"/>
    </row>
    <row r="20" spans="2:66" customFormat="1" hidden="1">
      <c r="B20" s="1"/>
      <c r="C20" s="1"/>
      <c r="D20" s="1"/>
      <c r="E20" s="1"/>
      <c r="F20" s="1"/>
      <c r="G20" s="1"/>
      <c r="H20" s="1"/>
      <c r="I20" s="1"/>
      <c r="J20" s="1"/>
      <c r="K20" s="3"/>
      <c r="L20" s="6" t="s">
        <v>140</v>
      </c>
      <c r="M20" s="1"/>
      <c r="N20" s="1" t="s">
        <v>141</v>
      </c>
      <c r="O20" s="1"/>
      <c r="P20" s="1"/>
      <c r="Q20" s="1"/>
      <c r="R20" s="1"/>
      <c r="S20" s="1"/>
      <c r="T20" s="1"/>
      <c r="U20" s="1"/>
      <c r="V20" s="1"/>
      <c r="W20" s="1"/>
      <c r="X20" s="1"/>
      <c r="Y20" s="1"/>
      <c r="Z20" s="1"/>
      <c r="AA20" s="1"/>
      <c r="AB20" s="1"/>
      <c r="AC20" s="2"/>
      <c r="AD20" s="1"/>
      <c r="AE20" s="1"/>
      <c r="AF20" s="1"/>
      <c r="AG20" s="1"/>
      <c r="AH20" s="1"/>
      <c r="AI20" s="1"/>
      <c r="AJ20" s="2"/>
      <c r="AK20" s="1"/>
      <c r="AL20" s="2"/>
      <c r="AM20" s="1"/>
      <c r="AN20" s="1"/>
      <c r="AO20" s="1"/>
      <c r="AP20" s="3"/>
      <c r="AQ20" s="3"/>
      <c r="AR20" s="3"/>
      <c r="AS20" s="3"/>
      <c r="AT20" s="3"/>
      <c r="AU20" s="3"/>
      <c r="AV20" s="3"/>
      <c r="AW20" s="3"/>
      <c r="AX20" s="3"/>
      <c r="AY20" s="3"/>
      <c r="AZ20" s="3"/>
      <c r="BA20" s="3"/>
      <c r="BB20" s="3"/>
      <c r="BC20" s="3"/>
      <c r="BD20" s="3"/>
      <c r="BE20" s="3"/>
      <c r="BF20" s="3"/>
      <c r="BG20" s="3"/>
      <c r="BH20" s="3"/>
      <c r="BI20" s="3"/>
      <c r="BJ20" s="3"/>
      <c r="BK20" s="3"/>
      <c r="BL20" s="3"/>
      <c r="BM20" s="3"/>
      <c r="BN20" s="3"/>
    </row>
    <row r="21" spans="2:66" customFormat="1" hidden="1">
      <c r="B21" s="1"/>
      <c r="C21" s="1"/>
      <c r="D21" s="1"/>
      <c r="E21" s="1"/>
      <c r="F21" s="1"/>
      <c r="G21" s="1"/>
      <c r="H21" s="1"/>
      <c r="I21" s="1"/>
      <c r="J21" s="1"/>
      <c r="K21" s="3"/>
      <c r="L21" s="6" t="s">
        <v>142</v>
      </c>
      <c r="M21" s="1"/>
      <c r="N21" s="1" t="s">
        <v>143</v>
      </c>
      <c r="O21" s="1"/>
      <c r="P21" s="1"/>
      <c r="Q21" s="1"/>
      <c r="R21" s="1"/>
      <c r="S21" s="1"/>
      <c r="T21" s="1"/>
      <c r="U21" s="1"/>
      <c r="V21" s="1"/>
      <c r="W21" s="1"/>
      <c r="X21" s="1"/>
      <c r="Y21" s="1"/>
      <c r="Z21" s="1"/>
      <c r="AA21" s="1"/>
      <c r="AB21" s="1"/>
      <c r="AC21" s="2"/>
      <c r="AD21" s="1"/>
      <c r="AE21" s="1"/>
      <c r="AF21" s="1"/>
      <c r="AG21" s="1"/>
      <c r="AH21" s="1"/>
      <c r="AI21" s="1"/>
      <c r="AJ21" s="2"/>
      <c r="AK21" s="1"/>
      <c r="AL21" s="2"/>
      <c r="AM21" s="1"/>
      <c r="AN21" s="1"/>
      <c r="AO21" s="1"/>
      <c r="AP21" s="3"/>
      <c r="AQ21" s="3"/>
      <c r="AR21" s="3"/>
      <c r="AS21" s="3"/>
      <c r="AT21" s="3"/>
      <c r="AU21" s="3"/>
      <c r="AV21" s="3"/>
      <c r="AW21" s="3"/>
      <c r="AX21" s="3"/>
      <c r="AY21" s="3"/>
      <c r="AZ21" s="3"/>
      <c r="BA21" s="3"/>
      <c r="BB21" s="3"/>
      <c r="BC21" s="3"/>
      <c r="BD21" s="3"/>
      <c r="BE21" s="3"/>
      <c r="BF21" s="3"/>
      <c r="BG21" s="3"/>
      <c r="BH21" s="3"/>
      <c r="BI21" s="3"/>
      <c r="BJ21" s="3"/>
      <c r="BK21" s="3"/>
      <c r="BL21" s="3"/>
      <c r="BM21" s="3"/>
      <c r="BN21" s="3"/>
    </row>
    <row r="22" spans="2:66" customFormat="1" hidden="1">
      <c r="B22" s="1"/>
      <c r="C22" s="1"/>
      <c r="D22" s="1"/>
      <c r="E22" s="1"/>
      <c r="F22" s="1"/>
      <c r="G22" s="1"/>
      <c r="H22" s="1"/>
      <c r="I22" s="1"/>
      <c r="J22" s="1"/>
      <c r="K22" s="3"/>
      <c r="L22" s="6" t="s">
        <v>144</v>
      </c>
      <c r="M22" s="1"/>
      <c r="N22" s="1" t="s">
        <v>145</v>
      </c>
      <c r="O22" s="1"/>
      <c r="P22" s="1"/>
      <c r="Q22" s="1"/>
      <c r="R22" s="1"/>
      <c r="S22" s="1"/>
      <c r="T22" s="1"/>
      <c r="U22" s="1"/>
      <c r="V22" s="1"/>
      <c r="W22" s="1"/>
      <c r="X22" s="1"/>
      <c r="Y22" s="1"/>
      <c r="Z22" s="1"/>
      <c r="AA22" s="1"/>
      <c r="AB22" s="1"/>
      <c r="AC22" s="2"/>
      <c r="AD22" s="1"/>
      <c r="AE22" s="1"/>
      <c r="AF22" s="1"/>
      <c r="AG22" s="1"/>
      <c r="AH22" s="1"/>
      <c r="AI22" s="1"/>
      <c r="AJ22" s="2"/>
      <c r="AK22" s="1"/>
      <c r="AL22" s="2"/>
      <c r="AM22" s="1"/>
      <c r="AN22" s="1"/>
      <c r="AO22" s="1"/>
      <c r="AP22" s="3"/>
      <c r="AQ22" s="3"/>
      <c r="AR22" s="3"/>
      <c r="AS22" s="3"/>
      <c r="AT22" s="3"/>
      <c r="AU22" s="3"/>
      <c r="AV22" s="3"/>
      <c r="AW22" s="3"/>
      <c r="AX22" s="3"/>
      <c r="AY22" s="3"/>
      <c r="AZ22" s="3"/>
      <c r="BA22" s="3"/>
      <c r="BB22" s="3"/>
      <c r="BC22" s="3"/>
      <c r="BD22" s="3"/>
      <c r="BE22" s="3"/>
      <c r="BF22" s="3"/>
      <c r="BG22" s="3"/>
      <c r="BH22" s="3"/>
      <c r="BI22" s="3"/>
      <c r="BJ22" s="3"/>
      <c r="BK22" s="3"/>
      <c r="BL22" s="3"/>
      <c r="BM22" s="3"/>
      <c r="BN22" s="3"/>
    </row>
    <row r="23" spans="2:66" customFormat="1" hidden="1">
      <c r="B23" s="1"/>
      <c r="C23" s="1"/>
      <c r="D23" s="1"/>
      <c r="E23" s="1"/>
      <c r="F23" s="1"/>
      <c r="G23" s="1"/>
      <c r="H23" s="1"/>
      <c r="I23" s="1"/>
      <c r="J23" s="1"/>
      <c r="K23" s="3"/>
      <c r="L23" s="6" t="s">
        <v>146</v>
      </c>
      <c r="M23" s="1"/>
      <c r="N23" s="1" t="s">
        <v>147</v>
      </c>
      <c r="O23" s="1"/>
      <c r="P23" s="1"/>
      <c r="Q23" s="1"/>
      <c r="R23" s="1"/>
      <c r="S23" s="1"/>
      <c r="T23" s="1"/>
      <c r="U23" s="1"/>
      <c r="V23" s="1"/>
      <c r="W23" s="1"/>
      <c r="X23" s="1"/>
      <c r="Y23" s="1"/>
      <c r="Z23" s="1"/>
      <c r="AA23" s="1"/>
      <c r="AB23" s="1"/>
      <c r="AC23" s="2"/>
      <c r="AD23" s="1"/>
      <c r="AE23" s="1"/>
      <c r="AF23" s="1"/>
      <c r="AG23" s="1"/>
      <c r="AH23" s="1"/>
      <c r="AI23" s="1"/>
      <c r="AJ23" s="2"/>
      <c r="AK23" s="1"/>
      <c r="AL23" s="2"/>
      <c r="AM23" s="1"/>
      <c r="AN23" s="1"/>
      <c r="AO23" s="1"/>
      <c r="AP23" s="3"/>
      <c r="AQ23" s="3"/>
      <c r="AR23" s="3"/>
      <c r="AS23" s="3"/>
      <c r="AT23" s="3"/>
      <c r="AU23" s="3"/>
      <c r="AV23" s="3"/>
      <c r="AW23" s="3"/>
      <c r="AX23" s="3"/>
      <c r="AY23" s="3"/>
      <c r="AZ23" s="3"/>
      <c r="BA23" s="3"/>
      <c r="BB23" s="3"/>
      <c r="BC23" s="3"/>
      <c r="BD23" s="3"/>
      <c r="BE23" s="3"/>
      <c r="BF23" s="3"/>
      <c r="BG23" s="3"/>
      <c r="BH23" s="3"/>
      <c r="BI23" s="3"/>
      <c r="BJ23" s="3"/>
      <c r="BK23" s="3"/>
      <c r="BL23" s="3"/>
      <c r="BM23" s="3"/>
      <c r="BN23" s="3"/>
    </row>
    <row r="24" spans="2:66" customFormat="1" hidden="1">
      <c r="B24" s="1"/>
      <c r="C24" s="1"/>
      <c r="D24" s="1"/>
      <c r="E24" s="1"/>
      <c r="F24" s="1"/>
      <c r="G24" s="1"/>
      <c r="H24" s="1"/>
      <c r="I24" s="1"/>
      <c r="J24" s="1"/>
      <c r="K24" s="3"/>
      <c r="L24" s="6" t="s">
        <v>148</v>
      </c>
      <c r="M24" s="1"/>
      <c r="N24" s="1" t="s">
        <v>149</v>
      </c>
      <c r="O24" s="1"/>
      <c r="P24" s="1"/>
      <c r="Q24" s="1"/>
      <c r="R24" s="1"/>
      <c r="S24" s="1"/>
      <c r="T24" s="1"/>
      <c r="U24" s="1"/>
      <c r="V24" s="1"/>
      <c r="W24" s="1"/>
      <c r="X24" s="1"/>
      <c r="Y24" s="1"/>
      <c r="Z24" s="1"/>
      <c r="AA24" s="1"/>
      <c r="AB24" s="1"/>
      <c r="AC24" s="2"/>
      <c r="AD24" s="1"/>
      <c r="AE24" s="1"/>
      <c r="AF24" s="1"/>
      <c r="AG24" s="1"/>
      <c r="AH24" s="1"/>
      <c r="AI24" s="1"/>
      <c r="AJ24" s="2"/>
      <c r="AK24" s="1"/>
      <c r="AL24" s="2"/>
      <c r="AM24" s="1"/>
      <c r="AN24" s="1"/>
      <c r="AO24" s="1"/>
      <c r="AP24" s="3"/>
      <c r="AQ24" s="3"/>
      <c r="AR24" s="3"/>
      <c r="AS24" s="3"/>
      <c r="AT24" s="3"/>
      <c r="AU24" s="3"/>
      <c r="AV24" s="3"/>
      <c r="AW24" s="3"/>
      <c r="AX24" s="3"/>
      <c r="AY24" s="3"/>
      <c r="AZ24" s="3"/>
      <c r="BA24" s="3"/>
      <c r="BB24" s="3"/>
      <c r="BC24" s="3"/>
      <c r="BD24" s="3"/>
      <c r="BE24" s="3"/>
      <c r="BF24" s="3"/>
      <c r="BG24" s="3"/>
      <c r="BH24" s="3"/>
      <c r="BI24" s="3"/>
      <c r="BJ24" s="3"/>
      <c r="BK24" s="3"/>
      <c r="BL24" s="3"/>
      <c r="BM24" s="3"/>
      <c r="BN24" s="3"/>
    </row>
    <row r="25" spans="2:66" customFormat="1" hidden="1">
      <c r="B25" s="1"/>
      <c r="C25" s="1"/>
      <c r="D25" s="1"/>
      <c r="E25" s="1"/>
      <c r="F25" s="1"/>
      <c r="G25" s="1"/>
      <c r="H25" s="1"/>
      <c r="I25" s="1"/>
      <c r="J25" s="1"/>
      <c r="K25" s="3"/>
      <c r="L25" s="6" t="s">
        <v>150</v>
      </c>
      <c r="M25" s="1"/>
      <c r="N25" s="1" t="s">
        <v>151</v>
      </c>
      <c r="O25" s="1"/>
      <c r="P25" s="1"/>
      <c r="Q25" s="1"/>
      <c r="R25" s="1"/>
      <c r="S25" s="1"/>
      <c r="T25" s="1"/>
      <c r="U25" s="1"/>
      <c r="V25" s="1"/>
      <c r="W25" s="1"/>
      <c r="X25" s="1"/>
      <c r="Y25" s="1"/>
      <c r="Z25" s="1"/>
      <c r="AA25" s="1"/>
      <c r="AB25" s="1"/>
      <c r="AC25" s="2"/>
      <c r="AD25" s="1"/>
      <c r="AE25" s="1"/>
      <c r="AF25" s="1"/>
      <c r="AG25" s="1"/>
      <c r="AH25" s="1"/>
      <c r="AI25" s="1"/>
      <c r="AJ25" s="2"/>
      <c r="AK25" s="1"/>
      <c r="AL25" s="2"/>
      <c r="AM25" s="1"/>
      <c r="AN25" s="1"/>
      <c r="AO25" s="1"/>
      <c r="AP25" s="3"/>
      <c r="AQ25" s="3"/>
      <c r="AR25" s="3"/>
      <c r="AS25" s="3"/>
      <c r="AT25" s="3"/>
      <c r="AU25" s="3"/>
      <c r="AV25" s="3"/>
      <c r="AW25" s="3"/>
      <c r="AX25" s="3"/>
      <c r="AY25" s="3"/>
      <c r="AZ25" s="3"/>
      <c r="BA25" s="3"/>
      <c r="BB25" s="3"/>
      <c r="BC25" s="3"/>
      <c r="BD25" s="3"/>
      <c r="BE25" s="3"/>
      <c r="BF25" s="3"/>
      <c r="BG25" s="3"/>
      <c r="BH25" s="3"/>
      <c r="BI25" s="3"/>
      <c r="BJ25" s="3"/>
      <c r="BK25" s="3"/>
      <c r="BL25" s="3"/>
      <c r="BM25" s="3"/>
      <c r="BN25" s="3"/>
    </row>
    <row r="26" spans="2:66" customFormat="1" hidden="1">
      <c r="B26" s="1"/>
      <c r="C26" s="1"/>
      <c r="D26" s="1"/>
      <c r="E26" s="1"/>
      <c r="F26" s="1"/>
      <c r="G26" s="1"/>
      <c r="H26" s="1"/>
      <c r="I26" s="1"/>
      <c r="J26" s="1"/>
      <c r="K26" s="3"/>
      <c r="L26" s="6" t="s">
        <v>152</v>
      </c>
      <c r="M26" s="1"/>
      <c r="N26" s="1" t="s">
        <v>153</v>
      </c>
      <c r="O26" s="1"/>
      <c r="P26" s="1"/>
      <c r="Q26" s="1"/>
      <c r="R26" s="1"/>
      <c r="S26" s="1"/>
      <c r="T26" s="1"/>
      <c r="U26" s="1"/>
      <c r="V26" s="1"/>
      <c r="W26" s="1"/>
      <c r="X26" s="1"/>
      <c r="Y26" s="1"/>
      <c r="Z26" s="1"/>
      <c r="AA26" s="1"/>
      <c r="AB26" s="1"/>
      <c r="AC26" s="2"/>
      <c r="AD26" s="1"/>
      <c r="AE26" s="1"/>
      <c r="AF26" s="1"/>
      <c r="AG26" s="1"/>
      <c r="AH26" s="1"/>
      <c r="AI26" s="1"/>
      <c r="AJ26" s="2"/>
      <c r="AK26" s="1"/>
      <c r="AL26" s="2"/>
      <c r="AM26" s="1"/>
      <c r="AN26" s="1"/>
      <c r="AO26" s="1"/>
      <c r="AP26" s="3"/>
      <c r="AQ26" s="3"/>
      <c r="AR26" s="3"/>
      <c r="AS26" s="3"/>
      <c r="AT26" s="3"/>
      <c r="AU26" s="3"/>
      <c r="AV26" s="3"/>
      <c r="AW26" s="3"/>
      <c r="AX26" s="3"/>
      <c r="AY26" s="3"/>
      <c r="AZ26" s="3"/>
      <c r="BA26" s="3"/>
      <c r="BB26" s="3"/>
      <c r="BC26" s="3"/>
      <c r="BD26" s="3"/>
      <c r="BE26" s="3"/>
      <c r="BF26" s="3"/>
      <c r="BG26" s="3"/>
      <c r="BH26" s="3"/>
      <c r="BI26" s="3"/>
      <c r="BJ26" s="3"/>
      <c r="BK26" s="3"/>
      <c r="BL26" s="3"/>
      <c r="BM26" s="3"/>
      <c r="BN26" s="3"/>
    </row>
    <row r="27" spans="2:66" customFormat="1" hidden="1">
      <c r="B27" s="1"/>
      <c r="C27" s="1"/>
      <c r="D27" s="1"/>
      <c r="E27" s="1"/>
      <c r="F27" s="1"/>
      <c r="G27" s="1"/>
      <c r="H27" s="1"/>
      <c r="I27" s="1"/>
      <c r="J27" s="1"/>
      <c r="K27" s="3"/>
      <c r="L27" s="6" t="s">
        <v>154</v>
      </c>
      <c r="M27" s="1"/>
      <c r="N27" s="1" t="s">
        <v>155</v>
      </c>
      <c r="O27" s="1"/>
      <c r="P27" s="1"/>
      <c r="Q27" s="1"/>
      <c r="R27" s="1"/>
      <c r="S27" s="1"/>
      <c r="T27" s="1"/>
      <c r="U27" s="1"/>
      <c r="V27" s="1"/>
      <c r="W27" s="1"/>
      <c r="X27" s="1"/>
      <c r="Y27" s="1"/>
      <c r="Z27" s="1"/>
      <c r="AA27" s="1"/>
      <c r="AB27" s="1"/>
      <c r="AC27" s="2"/>
      <c r="AD27" s="1"/>
      <c r="AE27" s="1"/>
      <c r="AF27" s="1"/>
      <c r="AG27" s="1"/>
      <c r="AH27" s="1"/>
      <c r="AI27" s="1"/>
      <c r="AJ27" s="2"/>
      <c r="AK27" s="1"/>
      <c r="AL27" s="2"/>
      <c r="AM27" s="1"/>
      <c r="AN27" s="1"/>
      <c r="AO27" s="1"/>
      <c r="AP27" s="3"/>
      <c r="AQ27" s="3"/>
      <c r="AR27" s="3"/>
      <c r="AS27" s="3"/>
      <c r="AT27" s="3"/>
      <c r="AU27" s="3"/>
      <c r="AV27" s="3"/>
      <c r="AW27" s="3"/>
      <c r="AX27" s="3"/>
      <c r="AY27" s="3"/>
      <c r="AZ27" s="3"/>
      <c r="BA27" s="3"/>
      <c r="BB27" s="3"/>
      <c r="BC27" s="3"/>
      <c r="BD27" s="3"/>
      <c r="BE27" s="3"/>
      <c r="BF27" s="3"/>
      <c r="BG27" s="3"/>
      <c r="BH27" s="3"/>
      <c r="BI27" s="3"/>
      <c r="BJ27" s="3"/>
      <c r="BK27" s="3"/>
      <c r="BL27" s="3"/>
      <c r="BM27" s="3"/>
      <c r="BN27" s="3"/>
    </row>
    <row r="28" spans="2:66" customFormat="1" hidden="1">
      <c r="B28" s="1"/>
      <c r="C28" s="1"/>
      <c r="D28" s="1"/>
      <c r="E28" s="1"/>
      <c r="F28" s="1"/>
      <c r="G28" s="1"/>
      <c r="H28" s="1"/>
      <c r="I28" s="1"/>
      <c r="J28" s="1"/>
      <c r="K28" s="3"/>
      <c r="L28" s="6" t="s">
        <v>156</v>
      </c>
      <c r="M28" s="1"/>
      <c r="N28" s="1" t="s">
        <v>157</v>
      </c>
      <c r="O28" s="1"/>
      <c r="P28" s="1"/>
      <c r="Q28" s="1"/>
      <c r="R28" s="1"/>
      <c r="S28" s="1"/>
      <c r="T28" s="1"/>
      <c r="U28" s="1"/>
      <c r="V28" s="1"/>
      <c r="W28" s="1"/>
      <c r="X28" s="1"/>
      <c r="Y28" s="1"/>
      <c r="Z28" s="1"/>
      <c r="AA28" s="1"/>
      <c r="AB28" s="1"/>
      <c r="AC28" s="2"/>
      <c r="AD28" s="1"/>
      <c r="AE28" s="1"/>
      <c r="AF28" s="1"/>
      <c r="AG28" s="1"/>
      <c r="AH28" s="1"/>
      <c r="AI28" s="1"/>
      <c r="AJ28" s="2"/>
      <c r="AK28" s="1"/>
      <c r="AL28" s="2"/>
      <c r="AM28" s="1"/>
      <c r="AN28" s="1"/>
      <c r="AO28" s="1"/>
      <c r="AP28" s="3"/>
      <c r="AQ28" s="3"/>
      <c r="AR28" s="3"/>
      <c r="AS28" s="3"/>
      <c r="AT28" s="3"/>
      <c r="AU28" s="3"/>
      <c r="AV28" s="3"/>
      <c r="AW28" s="3"/>
      <c r="AX28" s="3"/>
      <c r="AY28" s="3"/>
      <c r="AZ28" s="3"/>
      <c r="BA28" s="3"/>
      <c r="BB28" s="3"/>
      <c r="BC28" s="3"/>
      <c r="BD28" s="3"/>
      <c r="BE28" s="3"/>
      <c r="BF28" s="3"/>
      <c r="BG28" s="3"/>
      <c r="BH28" s="3"/>
      <c r="BI28" s="3"/>
      <c r="BJ28" s="3"/>
      <c r="BK28" s="3"/>
      <c r="BL28" s="3"/>
      <c r="BM28" s="3"/>
      <c r="BN28" s="3"/>
    </row>
    <row r="29" spans="2:66" customFormat="1" hidden="1">
      <c r="B29" s="1"/>
      <c r="C29" s="1"/>
      <c r="D29" s="1"/>
      <c r="E29" s="1"/>
      <c r="F29" s="1"/>
      <c r="G29" s="1"/>
      <c r="H29" s="1"/>
      <c r="I29" s="1"/>
      <c r="J29" s="1"/>
      <c r="K29" s="3"/>
      <c r="L29" s="6" t="s">
        <v>158</v>
      </c>
      <c r="M29" s="1"/>
      <c r="N29" s="1" t="s">
        <v>159</v>
      </c>
      <c r="O29" s="1"/>
      <c r="P29" s="1"/>
      <c r="Q29" s="1"/>
      <c r="R29" s="1"/>
      <c r="S29" s="1"/>
      <c r="T29" s="1"/>
      <c r="U29" s="1"/>
      <c r="V29" s="1"/>
      <c r="W29" s="1"/>
      <c r="X29" s="1"/>
      <c r="Y29" s="1"/>
      <c r="Z29" s="1"/>
      <c r="AA29" s="1"/>
      <c r="AB29" s="1"/>
      <c r="AC29" s="2"/>
      <c r="AD29" s="1"/>
      <c r="AE29" s="1"/>
      <c r="AF29" s="1"/>
      <c r="AG29" s="1"/>
      <c r="AH29" s="1"/>
      <c r="AI29" s="1"/>
      <c r="AJ29" s="2"/>
      <c r="AK29" s="1"/>
      <c r="AL29" s="2"/>
      <c r="AM29" s="1"/>
      <c r="AN29" s="1"/>
      <c r="AO29" s="1"/>
      <c r="AP29" s="3"/>
      <c r="AQ29" s="3"/>
      <c r="AR29" s="3"/>
      <c r="AS29" s="3"/>
      <c r="AT29" s="3"/>
      <c r="AU29" s="3"/>
      <c r="AV29" s="3"/>
      <c r="AW29" s="3"/>
      <c r="AX29" s="3"/>
      <c r="AY29" s="3"/>
      <c r="AZ29" s="3"/>
      <c r="BA29" s="3"/>
      <c r="BB29" s="3"/>
      <c r="BC29" s="3"/>
      <c r="BD29" s="3"/>
      <c r="BE29" s="3"/>
      <c r="BF29" s="3"/>
      <c r="BG29" s="3"/>
      <c r="BH29" s="3"/>
      <c r="BI29" s="3"/>
      <c r="BJ29" s="3"/>
      <c r="BK29" s="3"/>
      <c r="BL29" s="3"/>
      <c r="BM29" s="3"/>
      <c r="BN29" s="3"/>
    </row>
    <row r="30" spans="2:66" customFormat="1" hidden="1">
      <c r="B30" s="1"/>
      <c r="C30" s="1"/>
      <c r="D30" s="1"/>
      <c r="E30" s="1"/>
      <c r="F30" s="1"/>
      <c r="G30" s="1"/>
      <c r="H30" s="1"/>
      <c r="I30" s="1"/>
      <c r="J30" s="1"/>
      <c r="K30" s="3"/>
      <c r="L30" s="6" t="s">
        <v>160</v>
      </c>
      <c r="M30" s="1"/>
      <c r="N30" s="1" t="s">
        <v>161</v>
      </c>
      <c r="O30" s="1"/>
      <c r="P30" s="1"/>
      <c r="Q30" s="1"/>
      <c r="R30" s="1"/>
      <c r="S30" s="1"/>
      <c r="T30" s="1"/>
      <c r="U30" s="1"/>
      <c r="V30" s="1"/>
      <c r="W30" s="1"/>
      <c r="X30" s="1"/>
      <c r="Y30" s="1"/>
      <c r="Z30" s="1"/>
      <c r="AA30" s="1"/>
      <c r="AB30" s="1"/>
      <c r="AC30" s="2"/>
      <c r="AD30" s="1"/>
      <c r="AE30" s="1"/>
      <c r="AF30" s="1"/>
      <c r="AG30" s="1"/>
      <c r="AH30" s="1"/>
      <c r="AI30" s="1"/>
      <c r="AJ30" s="2"/>
      <c r="AK30" s="1"/>
      <c r="AL30" s="2"/>
      <c r="AM30" s="1"/>
      <c r="AN30" s="1"/>
      <c r="AO30" s="1"/>
      <c r="AP30" s="3"/>
      <c r="AQ30" s="3"/>
      <c r="AR30" s="3"/>
      <c r="AS30" s="3"/>
      <c r="AT30" s="3"/>
      <c r="AU30" s="3"/>
      <c r="AV30" s="3"/>
      <c r="AW30" s="3"/>
      <c r="AX30" s="3"/>
      <c r="AY30" s="3"/>
      <c r="AZ30" s="3"/>
      <c r="BA30" s="3"/>
      <c r="BB30" s="3"/>
      <c r="BC30" s="3"/>
      <c r="BD30" s="3"/>
      <c r="BE30" s="3"/>
      <c r="BF30" s="3"/>
      <c r="BG30" s="3"/>
      <c r="BH30" s="3"/>
      <c r="BI30" s="3"/>
      <c r="BJ30" s="3"/>
      <c r="BK30" s="3"/>
      <c r="BL30" s="3"/>
      <c r="BM30" s="3"/>
      <c r="BN30" s="3"/>
    </row>
    <row r="31" spans="2:66" customFormat="1" hidden="1">
      <c r="B31" s="1"/>
      <c r="C31" s="1"/>
      <c r="D31" s="1"/>
      <c r="E31" s="1"/>
      <c r="F31" s="1"/>
      <c r="G31" s="1"/>
      <c r="H31" s="1"/>
      <c r="I31" s="1"/>
      <c r="J31" s="1"/>
      <c r="K31" s="3"/>
      <c r="L31" s="6" t="s">
        <v>162</v>
      </c>
      <c r="M31" s="1"/>
      <c r="N31" s="1" t="s">
        <v>163</v>
      </c>
      <c r="O31" s="1"/>
      <c r="P31" s="1"/>
      <c r="Q31" s="1"/>
      <c r="R31" s="1"/>
      <c r="S31" s="1"/>
      <c r="T31" s="1"/>
      <c r="U31" s="1"/>
      <c r="V31" s="1"/>
      <c r="W31" s="1"/>
      <c r="X31" s="1"/>
      <c r="Y31" s="1"/>
      <c r="Z31" s="1"/>
      <c r="AA31" s="1"/>
      <c r="AB31" s="1"/>
      <c r="AC31" s="2"/>
      <c r="AD31" s="1"/>
      <c r="AE31" s="1"/>
      <c r="AF31" s="1"/>
      <c r="AG31" s="1"/>
      <c r="AH31" s="1"/>
      <c r="AI31" s="1"/>
      <c r="AJ31" s="2"/>
      <c r="AK31" s="1"/>
      <c r="AL31" s="2"/>
      <c r="AM31" s="1"/>
      <c r="AN31" s="1"/>
      <c r="AO31" s="1"/>
      <c r="AP31" s="3"/>
      <c r="AQ31" s="3"/>
      <c r="AR31" s="3"/>
      <c r="AS31" s="3"/>
      <c r="AT31" s="3"/>
      <c r="AU31" s="3"/>
      <c r="AV31" s="3"/>
      <c r="AW31" s="3"/>
      <c r="AX31" s="3"/>
      <c r="AY31" s="3"/>
      <c r="AZ31" s="3"/>
      <c r="BA31" s="3"/>
      <c r="BB31" s="3"/>
      <c r="BC31" s="3"/>
      <c r="BD31" s="3"/>
      <c r="BE31" s="3"/>
      <c r="BF31" s="3"/>
      <c r="BG31" s="3"/>
      <c r="BH31" s="3"/>
      <c r="BI31" s="3"/>
      <c r="BJ31" s="3"/>
      <c r="BK31" s="3"/>
      <c r="BL31" s="3"/>
      <c r="BM31" s="3"/>
      <c r="BN31" s="3"/>
    </row>
    <row r="32" spans="2:66" customFormat="1" hidden="1">
      <c r="B32" s="1"/>
      <c r="C32" s="1"/>
      <c r="D32" s="1"/>
      <c r="E32" s="1"/>
      <c r="F32" s="1"/>
      <c r="G32" s="1"/>
      <c r="H32" s="1"/>
      <c r="I32" s="1"/>
      <c r="J32" s="1"/>
      <c r="K32" s="3"/>
      <c r="L32" s="6" t="s">
        <v>164</v>
      </c>
      <c r="M32" s="1"/>
      <c r="N32" s="1" t="s">
        <v>165</v>
      </c>
      <c r="O32" s="1"/>
      <c r="P32" s="1"/>
      <c r="Q32" s="1"/>
      <c r="R32" s="1"/>
      <c r="S32" s="1"/>
      <c r="T32" s="1"/>
      <c r="U32" s="1"/>
      <c r="V32" s="1"/>
      <c r="W32" s="1"/>
      <c r="X32" s="1"/>
      <c r="Y32" s="1"/>
      <c r="Z32" s="1"/>
      <c r="AA32" s="1"/>
      <c r="AB32" s="1"/>
      <c r="AC32" s="2"/>
      <c r="AD32" s="1"/>
      <c r="AE32" s="1"/>
      <c r="AF32" s="1"/>
      <c r="AG32" s="1"/>
      <c r="AH32" s="1"/>
      <c r="AI32" s="1"/>
      <c r="AJ32" s="2"/>
      <c r="AK32" s="1"/>
      <c r="AL32" s="2"/>
      <c r="AM32" s="1"/>
      <c r="AN32" s="1"/>
      <c r="AO32" s="1"/>
      <c r="AP32" s="3"/>
      <c r="AQ32" s="3"/>
      <c r="AR32" s="3"/>
      <c r="AS32" s="3"/>
      <c r="AT32" s="3"/>
      <c r="AU32" s="3"/>
      <c r="AV32" s="3"/>
      <c r="AW32" s="3"/>
      <c r="AX32" s="3"/>
      <c r="AY32" s="3"/>
      <c r="AZ32" s="3"/>
      <c r="BA32" s="3"/>
      <c r="BB32" s="3"/>
      <c r="BC32" s="3"/>
      <c r="BD32" s="3"/>
      <c r="BE32" s="3"/>
      <c r="BF32" s="3"/>
      <c r="BG32" s="3"/>
      <c r="BH32" s="3"/>
      <c r="BI32" s="3"/>
      <c r="BJ32" s="3"/>
      <c r="BK32" s="3"/>
      <c r="BL32" s="3"/>
      <c r="BM32" s="3"/>
      <c r="BN32" s="3"/>
    </row>
    <row r="33" spans="2:66" customFormat="1" hidden="1">
      <c r="B33" s="1"/>
      <c r="C33" s="1"/>
      <c r="D33" s="1"/>
      <c r="E33" s="1"/>
      <c r="F33" s="1"/>
      <c r="G33" s="1"/>
      <c r="H33" s="1"/>
      <c r="I33" s="1"/>
      <c r="J33" s="1"/>
      <c r="K33" s="3"/>
      <c r="L33" s="6" t="s">
        <v>166</v>
      </c>
      <c r="M33" s="1"/>
      <c r="N33" s="1" t="s">
        <v>167</v>
      </c>
      <c r="O33" s="1"/>
      <c r="P33" s="1"/>
      <c r="Q33" s="1"/>
      <c r="R33" s="1"/>
      <c r="S33" s="1"/>
      <c r="T33" s="1"/>
      <c r="U33" s="1"/>
      <c r="V33" s="1"/>
      <c r="W33" s="1"/>
      <c r="X33" s="1"/>
      <c r="Y33" s="1"/>
      <c r="Z33" s="1"/>
      <c r="AA33" s="1"/>
      <c r="AB33" s="1"/>
      <c r="AC33" s="2"/>
      <c r="AD33" s="1"/>
      <c r="AE33" s="1"/>
      <c r="AF33" s="1"/>
      <c r="AG33" s="1"/>
      <c r="AH33" s="1"/>
      <c r="AI33" s="1"/>
      <c r="AJ33" s="2"/>
      <c r="AK33" s="1"/>
      <c r="AL33" s="2"/>
      <c r="AM33" s="1"/>
      <c r="AN33" s="1"/>
      <c r="AO33" s="1"/>
      <c r="AP33" s="3"/>
      <c r="AQ33" s="3"/>
      <c r="AR33" s="3"/>
      <c r="AS33" s="3"/>
      <c r="AT33" s="3"/>
      <c r="AU33" s="3"/>
      <c r="AV33" s="3"/>
      <c r="AW33" s="3"/>
      <c r="AX33" s="3"/>
      <c r="AY33" s="3"/>
      <c r="AZ33" s="3"/>
      <c r="BA33" s="3"/>
      <c r="BB33" s="3"/>
      <c r="BC33" s="3"/>
      <c r="BD33" s="3"/>
      <c r="BE33" s="3"/>
      <c r="BF33" s="3"/>
      <c r="BG33" s="3"/>
      <c r="BH33" s="3"/>
      <c r="BI33" s="3"/>
      <c r="BJ33" s="3"/>
      <c r="BK33" s="3"/>
      <c r="BL33" s="3"/>
      <c r="BM33" s="3"/>
      <c r="BN33" s="3"/>
    </row>
    <row r="34" spans="2:66" customFormat="1" hidden="1">
      <c r="B34" s="1"/>
      <c r="C34" s="1"/>
      <c r="D34" s="1"/>
      <c r="E34" s="1"/>
      <c r="F34" s="1"/>
      <c r="G34" s="1"/>
      <c r="H34" s="1"/>
      <c r="I34" s="1"/>
      <c r="J34" s="1"/>
      <c r="K34" s="3"/>
      <c r="L34" s="6" t="s">
        <v>168</v>
      </c>
      <c r="M34" s="1"/>
      <c r="N34" s="1" t="s">
        <v>169</v>
      </c>
      <c r="O34" s="1"/>
      <c r="P34" s="1"/>
      <c r="Q34" s="1"/>
      <c r="R34" s="1"/>
      <c r="S34" s="1"/>
      <c r="T34" s="1"/>
      <c r="U34" s="1"/>
      <c r="V34" s="1"/>
      <c r="W34" s="1"/>
      <c r="X34" s="1"/>
      <c r="Y34" s="1"/>
      <c r="Z34" s="1"/>
      <c r="AA34" s="1"/>
      <c r="AB34" s="1"/>
      <c r="AC34" s="2"/>
      <c r="AD34" s="1"/>
      <c r="AE34" s="1"/>
      <c r="AF34" s="1"/>
      <c r="AG34" s="1"/>
      <c r="AH34" s="1"/>
      <c r="AI34" s="1"/>
      <c r="AJ34" s="2"/>
      <c r="AK34" s="1"/>
      <c r="AL34" s="2"/>
      <c r="AM34" s="1"/>
      <c r="AN34" s="1"/>
      <c r="AO34" s="1"/>
      <c r="AP34" s="3"/>
      <c r="AQ34" s="3"/>
      <c r="AR34" s="3"/>
      <c r="AS34" s="3"/>
      <c r="AT34" s="3"/>
      <c r="AU34" s="3"/>
      <c r="AV34" s="3"/>
      <c r="AW34" s="3"/>
      <c r="AX34" s="3"/>
      <c r="AY34" s="3"/>
      <c r="AZ34" s="3"/>
      <c r="BA34" s="3"/>
      <c r="BB34" s="3"/>
      <c r="BC34" s="3"/>
      <c r="BD34" s="3"/>
      <c r="BE34" s="3"/>
      <c r="BF34" s="3"/>
      <c r="BG34" s="3"/>
      <c r="BH34" s="3"/>
      <c r="BI34" s="3"/>
      <c r="BJ34" s="3"/>
      <c r="BK34" s="3"/>
      <c r="BL34" s="3"/>
      <c r="BM34" s="3"/>
      <c r="BN34" s="3"/>
    </row>
    <row r="35" spans="2:66" customFormat="1" hidden="1">
      <c r="B35" s="1"/>
      <c r="C35" s="1"/>
      <c r="D35" s="1"/>
      <c r="E35" s="1"/>
      <c r="F35" s="1"/>
      <c r="G35" s="1"/>
      <c r="H35" s="1"/>
      <c r="I35" s="1"/>
      <c r="J35" s="1"/>
      <c r="K35" s="3"/>
      <c r="L35" s="6" t="s">
        <v>170</v>
      </c>
      <c r="M35" s="1"/>
      <c r="N35" s="1" t="s">
        <v>171</v>
      </c>
      <c r="O35" s="1"/>
      <c r="P35" s="1"/>
      <c r="Q35" s="1"/>
      <c r="R35" s="1"/>
      <c r="S35" s="1"/>
      <c r="T35" s="1"/>
      <c r="U35" s="1"/>
      <c r="V35" s="1"/>
      <c r="W35" s="1"/>
      <c r="X35" s="1"/>
      <c r="Y35" s="1"/>
      <c r="Z35" s="1"/>
      <c r="AA35" s="1"/>
      <c r="AB35" s="1"/>
      <c r="AC35" s="2"/>
      <c r="AD35" s="1"/>
      <c r="AE35" s="1"/>
      <c r="AF35" s="1"/>
      <c r="AG35" s="1"/>
      <c r="AH35" s="1"/>
      <c r="AI35" s="1"/>
      <c r="AJ35" s="2"/>
      <c r="AK35" s="1"/>
      <c r="AL35" s="2"/>
      <c r="AM35" s="1"/>
      <c r="AN35" s="1"/>
      <c r="AO35" s="1"/>
      <c r="AP35" s="3"/>
      <c r="AQ35" s="3"/>
      <c r="AR35" s="3"/>
      <c r="AS35" s="3"/>
      <c r="AT35" s="3"/>
      <c r="AU35" s="3"/>
      <c r="AV35" s="3"/>
      <c r="AW35" s="3"/>
      <c r="AX35" s="3"/>
      <c r="AY35" s="3"/>
      <c r="AZ35" s="3"/>
      <c r="BA35" s="3"/>
      <c r="BB35" s="3"/>
      <c r="BC35" s="3"/>
      <c r="BD35" s="3"/>
      <c r="BE35" s="3"/>
      <c r="BF35" s="3"/>
      <c r="BG35" s="3"/>
      <c r="BH35" s="3"/>
      <c r="BI35" s="3"/>
      <c r="BJ35" s="3"/>
      <c r="BK35" s="3"/>
      <c r="BL35" s="3"/>
      <c r="BM35" s="3"/>
      <c r="BN35" s="3"/>
    </row>
    <row r="36" spans="2:66" customFormat="1" hidden="1">
      <c r="B36" s="1"/>
      <c r="C36" s="1"/>
      <c r="D36" s="1"/>
      <c r="E36" s="1"/>
      <c r="F36" s="1"/>
      <c r="G36" s="1"/>
      <c r="H36" s="1"/>
      <c r="I36" s="1"/>
      <c r="J36" s="1"/>
      <c r="K36" s="3"/>
      <c r="L36" s="6" t="s">
        <v>172</v>
      </c>
      <c r="M36" s="1"/>
      <c r="N36" s="1" t="s">
        <v>173</v>
      </c>
      <c r="O36" s="1"/>
      <c r="P36" s="1"/>
      <c r="Q36" s="1"/>
      <c r="R36" s="1"/>
      <c r="S36" s="1"/>
      <c r="T36" s="1"/>
      <c r="U36" s="1"/>
      <c r="V36" s="1"/>
      <c r="W36" s="1"/>
      <c r="X36" s="1"/>
      <c r="Y36" s="1"/>
      <c r="Z36" s="1"/>
      <c r="AA36" s="1"/>
      <c r="AB36" s="1"/>
      <c r="AC36" s="2"/>
      <c r="AD36" s="1"/>
      <c r="AE36" s="1"/>
      <c r="AF36" s="1"/>
      <c r="AG36" s="1"/>
      <c r="AH36" s="1"/>
      <c r="AI36" s="1"/>
      <c r="AJ36" s="2"/>
      <c r="AK36" s="1"/>
      <c r="AL36" s="2"/>
      <c r="AM36" s="1"/>
      <c r="AN36" s="1"/>
      <c r="AO36" s="1"/>
      <c r="AP36" s="3"/>
      <c r="AQ36" s="3"/>
      <c r="AR36" s="3"/>
      <c r="AS36" s="3"/>
      <c r="AT36" s="3"/>
      <c r="AU36" s="3"/>
      <c r="AV36" s="3"/>
      <c r="AW36" s="3"/>
      <c r="AX36" s="3"/>
      <c r="AY36" s="3"/>
      <c r="AZ36" s="3"/>
      <c r="BA36" s="3"/>
      <c r="BB36" s="3"/>
      <c r="BC36" s="3"/>
      <c r="BD36" s="3"/>
      <c r="BE36" s="3"/>
      <c r="BF36" s="3"/>
      <c r="BG36" s="3"/>
      <c r="BH36" s="3"/>
      <c r="BI36" s="3"/>
      <c r="BJ36" s="3"/>
      <c r="BK36" s="3"/>
      <c r="BL36" s="3"/>
      <c r="BM36" s="3"/>
      <c r="BN36" s="3"/>
    </row>
    <row r="37" spans="2:66" customFormat="1" hidden="1">
      <c r="B37" s="1"/>
      <c r="C37" s="1"/>
      <c r="D37" s="1"/>
      <c r="E37" s="1"/>
      <c r="F37" s="1"/>
      <c r="G37" s="1"/>
      <c r="H37" s="1"/>
      <c r="I37" s="1"/>
      <c r="J37" s="1"/>
      <c r="K37" s="3"/>
      <c r="L37" s="6" t="s">
        <v>174</v>
      </c>
      <c r="M37" s="1"/>
      <c r="N37" s="1" t="s">
        <v>175</v>
      </c>
      <c r="O37" s="1"/>
      <c r="P37" s="1"/>
      <c r="Q37" s="1"/>
      <c r="R37" s="1"/>
      <c r="S37" s="1"/>
      <c r="T37" s="1"/>
      <c r="U37" s="1"/>
      <c r="V37" s="1"/>
      <c r="W37" s="1"/>
      <c r="X37" s="1"/>
      <c r="Y37" s="1"/>
      <c r="Z37" s="1"/>
      <c r="AA37" s="1"/>
      <c r="AB37" s="1"/>
      <c r="AC37" s="2"/>
      <c r="AD37" s="1"/>
      <c r="AE37" s="1"/>
      <c r="AF37" s="1"/>
      <c r="AG37" s="1"/>
      <c r="AH37" s="1"/>
      <c r="AI37" s="1"/>
      <c r="AJ37" s="2"/>
      <c r="AK37" s="1"/>
      <c r="AL37" s="2"/>
      <c r="AM37" s="1"/>
      <c r="AN37" s="1"/>
      <c r="AO37" s="1"/>
      <c r="AP37" s="3"/>
      <c r="AQ37" s="3"/>
      <c r="AR37" s="3"/>
      <c r="AS37" s="3"/>
      <c r="AT37" s="3"/>
      <c r="AU37" s="3"/>
      <c r="AV37" s="3"/>
      <c r="AW37" s="3"/>
      <c r="AX37" s="3"/>
      <c r="AY37" s="3"/>
      <c r="AZ37" s="3"/>
      <c r="BA37" s="3"/>
      <c r="BB37" s="3"/>
      <c r="BC37" s="3"/>
      <c r="BD37" s="3"/>
      <c r="BE37" s="3"/>
      <c r="BF37" s="3"/>
      <c r="BG37" s="3"/>
      <c r="BH37" s="3"/>
      <c r="BI37" s="3"/>
      <c r="BJ37" s="3"/>
      <c r="BK37" s="3"/>
      <c r="BL37" s="3"/>
      <c r="BM37" s="3"/>
      <c r="BN37" s="3"/>
    </row>
    <row r="38" spans="2:66" customFormat="1" hidden="1">
      <c r="B38" s="1"/>
      <c r="C38" s="1"/>
      <c r="D38" s="1"/>
      <c r="E38" s="1"/>
      <c r="F38" s="1"/>
      <c r="G38" s="1"/>
      <c r="H38" s="1"/>
      <c r="I38" s="1"/>
      <c r="J38" s="1"/>
      <c r="K38" s="3"/>
      <c r="L38" s="6" t="s">
        <v>176</v>
      </c>
      <c r="M38" s="1"/>
      <c r="N38" s="1" t="s">
        <v>177</v>
      </c>
      <c r="O38" s="1"/>
      <c r="P38" s="1"/>
      <c r="Q38" s="1"/>
      <c r="R38" s="1"/>
      <c r="S38" s="1"/>
      <c r="T38" s="1"/>
      <c r="U38" s="1"/>
      <c r="V38" s="1"/>
      <c r="W38" s="1"/>
      <c r="X38" s="1"/>
      <c r="Y38" s="1"/>
      <c r="Z38" s="1"/>
      <c r="AA38" s="1"/>
      <c r="AB38" s="1"/>
      <c r="AC38" s="2"/>
      <c r="AD38" s="1"/>
      <c r="AE38" s="1"/>
      <c r="AF38" s="1"/>
      <c r="AG38" s="1"/>
      <c r="AH38" s="1"/>
      <c r="AI38" s="1"/>
      <c r="AJ38" s="2"/>
      <c r="AK38" s="1"/>
      <c r="AL38" s="2"/>
      <c r="AM38" s="1"/>
      <c r="AN38" s="1"/>
      <c r="AO38" s="1"/>
      <c r="AP38" s="3"/>
      <c r="AQ38" s="3"/>
      <c r="AR38" s="3"/>
      <c r="AS38" s="3"/>
      <c r="AT38" s="3"/>
      <c r="AU38" s="3"/>
      <c r="AV38" s="3"/>
      <c r="AW38" s="3"/>
      <c r="AX38" s="3"/>
      <c r="AY38" s="3"/>
      <c r="AZ38" s="3"/>
      <c r="BA38" s="3"/>
      <c r="BB38" s="3"/>
      <c r="BC38" s="3"/>
      <c r="BD38" s="3"/>
      <c r="BE38" s="3"/>
      <c r="BF38" s="3"/>
      <c r="BG38" s="3"/>
      <c r="BH38" s="3"/>
      <c r="BI38" s="3"/>
      <c r="BJ38" s="3"/>
      <c r="BK38" s="3"/>
      <c r="BL38" s="3"/>
      <c r="BM38" s="3"/>
      <c r="BN38" s="3"/>
    </row>
    <row r="39" spans="2:66" customFormat="1" hidden="1">
      <c r="B39" s="1"/>
      <c r="C39" s="1"/>
      <c r="D39" s="1"/>
      <c r="E39" s="1"/>
      <c r="F39" s="1"/>
      <c r="G39" s="1"/>
      <c r="H39" s="1"/>
      <c r="I39" s="1"/>
      <c r="J39" s="1"/>
      <c r="K39" s="3"/>
      <c r="L39" s="6" t="s">
        <v>178</v>
      </c>
      <c r="M39" s="1"/>
      <c r="N39" s="1" t="s">
        <v>179</v>
      </c>
      <c r="O39" s="1"/>
      <c r="P39" s="1"/>
      <c r="Q39" s="1"/>
      <c r="R39" s="1"/>
      <c r="S39" s="1"/>
      <c r="T39" s="1"/>
      <c r="U39" s="1"/>
      <c r="V39" s="1"/>
      <c r="W39" s="1"/>
      <c r="X39" s="1"/>
      <c r="Y39" s="1"/>
      <c r="Z39" s="1"/>
      <c r="AA39" s="1"/>
      <c r="AB39" s="1"/>
      <c r="AC39" s="2"/>
      <c r="AD39" s="1"/>
      <c r="AE39" s="1"/>
      <c r="AF39" s="1"/>
      <c r="AG39" s="1"/>
      <c r="AH39" s="1"/>
      <c r="AI39" s="1"/>
      <c r="AJ39" s="2"/>
      <c r="AK39" s="1"/>
      <c r="AL39" s="2"/>
      <c r="AM39" s="1"/>
      <c r="AN39" s="1"/>
      <c r="AO39" s="1"/>
      <c r="AP39" s="3"/>
      <c r="AQ39" s="3"/>
      <c r="AR39" s="3"/>
      <c r="AS39" s="3"/>
      <c r="AT39" s="3"/>
      <c r="AU39" s="3"/>
      <c r="AV39" s="3"/>
      <c r="AW39" s="3"/>
      <c r="AX39" s="3"/>
      <c r="AY39" s="3"/>
      <c r="AZ39" s="3"/>
      <c r="BA39" s="3"/>
      <c r="BB39" s="3"/>
      <c r="BC39" s="3"/>
      <c r="BD39" s="3"/>
      <c r="BE39" s="3"/>
      <c r="BF39" s="3"/>
      <c r="BG39" s="3"/>
      <c r="BH39" s="3"/>
      <c r="BI39" s="3"/>
      <c r="BJ39" s="3"/>
      <c r="BK39" s="3"/>
      <c r="BL39" s="3"/>
      <c r="BM39" s="3"/>
      <c r="BN39" s="3"/>
    </row>
    <row r="40" spans="2:66" customFormat="1" hidden="1">
      <c r="B40" s="1"/>
      <c r="C40" s="1"/>
      <c r="D40" s="1"/>
      <c r="E40" s="1"/>
      <c r="F40" s="1"/>
      <c r="G40" s="1"/>
      <c r="H40" s="1"/>
      <c r="I40" s="1"/>
      <c r="J40" s="1"/>
      <c r="K40" s="3"/>
      <c r="L40" s="6" t="s">
        <v>180</v>
      </c>
      <c r="M40" s="1"/>
      <c r="N40" s="1" t="s">
        <v>181</v>
      </c>
      <c r="O40" s="1"/>
      <c r="P40" s="1"/>
      <c r="Q40" s="1"/>
      <c r="R40" s="1"/>
      <c r="S40" s="1"/>
      <c r="T40" s="1"/>
      <c r="U40" s="1"/>
      <c r="V40" s="1"/>
      <c r="W40" s="1"/>
      <c r="X40" s="1"/>
      <c r="Y40" s="1"/>
      <c r="Z40" s="1"/>
      <c r="AA40" s="1"/>
      <c r="AB40" s="1"/>
      <c r="AC40" s="2"/>
      <c r="AD40" s="1"/>
      <c r="AE40" s="1"/>
      <c r="AF40" s="1"/>
      <c r="AG40" s="1"/>
      <c r="AH40" s="1"/>
      <c r="AI40" s="1"/>
      <c r="AJ40" s="2"/>
      <c r="AK40" s="1"/>
      <c r="AL40" s="2"/>
      <c r="AM40" s="1"/>
      <c r="AN40" s="1"/>
      <c r="AO40" s="1"/>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2:66" customFormat="1" hidden="1">
      <c r="B41" s="1"/>
      <c r="C41" s="1"/>
      <c r="D41" s="1"/>
      <c r="E41" s="1"/>
      <c r="F41" s="1"/>
      <c r="G41" s="1"/>
      <c r="H41" s="1"/>
      <c r="I41" s="1"/>
      <c r="J41" s="1"/>
      <c r="K41" s="3"/>
      <c r="L41" s="6" t="s">
        <v>182</v>
      </c>
      <c r="M41" s="1"/>
      <c r="N41" s="1" t="s">
        <v>183</v>
      </c>
      <c r="O41" s="1"/>
      <c r="P41" s="1"/>
      <c r="Q41" s="1"/>
      <c r="R41" s="1"/>
      <c r="S41" s="1"/>
      <c r="T41" s="1"/>
      <c r="U41" s="1"/>
      <c r="V41" s="1"/>
      <c r="W41" s="1"/>
      <c r="X41" s="1"/>
      <c r="Y41" s="1"/>
      <c r="Z41" s="1"/>
      <c r="AA41" s="1"/>
      <c r="AB41" s="1"/>
      <c r="AC41" s="2"/>
      <c r="AD41" s="1"/>
      <c r="AE41" s="1"/>
      <c r="AF41" s="1"/>
      <c r="AG41" s="1"/>
      <c r="AH41" s="1"/>
      <c r="AI41" s="1"/>
      <c r="AJ41" s="2"/>
      <c r="AK41" s="1"/>
      <c r="AL41" s="2"/>
      <c r="AM41" s="1"/>
      <c r="AN41" s="1"/>
      <c r="AO41" s="1"/>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2:66" customFormat="1" hidden="1">
      <c r="B42" s="1"/>
      <c r="C42" s="1"/>
      <c r="D42" s="1"/>
      <c r="E42" s="1"/>
      <c r="F42" s="1"/>
      <c r="G42" s="1"/>
      <c r="H42" s="1"/>
      <c r="I42" s="1"/>
      <c r="J42" s="1"/>
      <c r="K42" s="3"/>
      <c r="L42" s="6" t="s">
        <v>184</v>
      </c>
      <c r="M42" s="1"/>
      <c r="N42" s="1" t="s">
        <v>185</v>
      </c>
      <c r="O42" s="1"/>
      <c r="P42" s="1"/>
      <c r="Q42" s="1"/>
      <c r="R42" s="1"/>
      <c r="S42" s="1"/>
      <c r="T42" s="1"/>
      <c r="U42" s="1"/>
      <c r="V42" s="1"/>
      <c r="W42" s="1"/>
      <c r="X42" s="1"/>
      <c r="Y42" s="1"/>
      <c r="Z42" s="1"/>
      <c r="AA42" s="1"/>
      <c r="AB42" s="1"/>
      <c r="AC42" s="2"/>
      <c r="AD42" s="1"/>
      <c r="AE42" s="1"/>
      <c r="AF42" s="1"/>
      <c r="AG42" s="1"/>
      <c r="AH42" s="1"/>
      <c r="AI42" s="1"/>
      <c r="AJ42" s="2"/>
      <c r="AK42" s="1"/>
      <c r="AL42" s="2"/>
      <c r="AM42" s="1"/>
      <c r="AN42" s="1"/>
      <c r="AO42" s="1"/>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2:66" customFormat="1" hidden="1">
      <c r="B43" s="1"/>
      <c r="C43" s="1"/>
      <c r="D43" s="1"/>
      <c r="E43" s="1"/>
      <c r="F43" s="1"/>
      <c r="G43" s="1"/>
      <c r="H43" s="1"/>
      <c r="I43" s="1"/>
      <c r="J43" s="1"/>
      <c r="K43" s="3"/>
      <c r="L43" s="6" t="s">
        <v>186</v>
      </c>
      <c r="M43" s="1"/>
      <c r="N43" s="1" t="s">
        <v>187</v>
      </c>
      <c r="O43" s="1"/>
      <c r="P43" s="1"/>
      <c r="Q43" s="1"/>
      <c r="R43" s="1"/>
      <c r="S43" s="1"/>
      <c r="T43" s="1"/>
      <c r="U43" s="1"/>
      <c r="V43" s="1"/>
      <c r="W43" s="1"/>
      <c r="X43" s="1"/>
      <c r="Y43" s="1"/>
      <c r="Z43" s="1"/>
      <c r="AA43" s="1"/>
      <c r="AB43" s="1"/>
      <c r="AC43" s="2"/>
      <c r="AD43" s="1"/>
      <c r="AE43" s="1"/>
      <c r="AF43" s="1"/>
      <c r="AG43" s="1"/>
      <c r="AH43" s="1"/>
      <c r="AI43" s="1"/>
      <c r="AJ43" s="2"/>
      <c r="AK43" s="1"/>
      <c r="AL43" s="2"/>
      <c r="AM43" s="1"/>
      <c r="AN43" s="1"/>
      <c r="AO43" s="1"/>
      <c r="AP43" s="3"/>
      <c r="AQ43" s="3"/>
      <c r="AR43" s="3"/>
      <c r="AS43" s="3"/>
      <c r="AT43" s="3"/>
      <c r="AU43" s="3"/>
      <c r="AV43" s="3"/>
      <c r="AW43" s="3"/>
      <c r="AX43" s="3"/>
      <c r="AY43" s="3"/>
      <c r="AZ43" s="3"/>
      <c r="BA43" s="3"/>
      <c r="BB43" s="3"/>
      <c r="BC43" s="3"/>
      <c r="BD43" s="3"/>
      <c r="BE43" s="3"/>
      <c r="BF43" s="3"/>
      <c r="BG43" s="3"/>
      <c r="BH43" s="3"/>
      <c r="BI43" s="3"/>
      <c r="BJ43" s="3"/>
      <c r="BK43" s="3"/>
      <c r="BL43" s="3"/>
      <c r="BM43" s="3"/>
      <c r="BN43" s="3"/>
    </row>
    <row r="44" spans="2:66" customFormat="1" hidden="1">
      <c r="B44" s="1"/>
      <c r="C44" s="1"/>
      <c r="D44" s="1"/>
      <c r="E44" s="1"/>
      <c r="F44" s="1"/>
      <c r="G44" s="1"/>
      <c r="H44" s="1"/>
      <c r="I44" s="1"/>
      <c r="J44" s="1"/>
      <c r="K44" s="3"/>
      <c r="L44" s="6" t="s">
        <v>188</v>
      </c>
      <c r="M44" s="1"/>
      <c r="N44" s="1" t="s">
        <v>189</v>
      </c>
      <c r="O44" s="1"/>
      <c r="P44" s="1"/>
      <c r="Q44" s="1"/>
      <c r="R44" s="1"/>
      <c r="S44" s="1"/>
      <c r="T44" s="1"/>
      <c r="U44" s="1"/>
      <c r="V44" s="1"/>
      <c r="W44" s="1"/>
      <c r="X44" s="1"/>
      <c r="Y44" s="1"/>
      <c r="Z44" s="1"/>
      <c r="AA44" s="1"/>
      <c r="AB44" s="1"/>
      <c r="AC44" s="2"/>
      <c r="AD44" s="1"/>
      <c r="AE44" s="1"/>
      <c r="AF44" s="1"/>
      <c r="AG44" s="1"/>
      <c r="AH44" s="1"/>
      <c r="AI44" s="1"/>
      <c r="AJ44" s="2"/>
      <c r="AK44" s="1"/>
      <c r="AL44" s="2"/>
      <c r="AM44" s="1"/>
      <c r="AN44" s="1"/>
      <c r="AO44" s="1"/>
      <c r="AP44" s="3"/>
      <c r="AQ44" s="3"/>
      <c r="AR44" s="3"/>
      <c r="AS44" s="3"/>
      <c r="AT44" s="3"/>
      <c r="AU44" s="3"/>
      <c r="AV44" s="3"/>
      <c r="AW44" s="3"/>
      <c r="AX44" s="3"/>
      <c r="AY44" s="3"/>
      <c r="AZ44" s="3"/>
      <c r="BA44" s="3"/>
      <c r="BB44" s="3"/>
      <c r="BC44" s="3"/>
      <c r="BD44" s="3"/>
      <c r="BE44" s="3"/>
      <c r="BF44" s="3"/>
      <c r="BG44" s="3"/>
      <c r="BH44" s="3"/>
      <c r="BI44" s="3"/>
      <c r="BJ44" s="3"/>
      <c r="BK44" s="3"/>
      <c r="BL44" s="3"/>
      <c r="BM44" s="3"/>
      <c r="BN44" s="3"/>
    </row>
    <row r="45" spans="2:66" customFormat="1" hidden="1">
      <c r="B45" s="1"/>
      <c r="C45" s="1"/>
      <c r="D45" s="1"/>
      <c r="E45" s="1"/>
      <c r="F45" s="1"/>
      <c r="G45" s="1"/>
      <c r="H45" s="1"/>
      <c r="I45" s="1"/>
      <c r="J45" s="1"/>
      <c r="K45" s="3"/>
      <c r="L45" s="6" t="s">
        <v>190</v>
      </c>
      <c r="M45" s="1"/>
      <c r="N45" s="1" t="s">
        <v>191</v>
      </c>
      <c r="O45" s="1"/>
      <c r="P45" s="1"/>
      <c r="Q45" s="1"/>
      <c r="R45" s="1"/>
      <c r="S45" s="1"/>
      <c r="T45" s="1"/>
      <c r="U45" s="1"/>
      <c r="V45" s="1"/>
      <c r="W45" s="1"/>
      <c r="X45" s="1"/>
      <c r="Y45" s="1"/>
      <c r="Z45" s="1"/>
      <c r="AA45" s="1"/>
      <c r="AB45" s="1"/>
      <c r="AC45" s="2"/>
      <c r="AD45" s="1"/>
      <c r="AE45" s="1"/>
      <c r="AF45" s="1"/>
      <c r="AG45" s="1"/>
      <c r="AH45" s="1"/>
      <c r="AI45" s="1"/>
      <c r="AJ45" s="2"/>
      <c r="AK45" s="1"/>
      <c r="AL45" s="2"/>
      <c r="AM45" s="1"/>
      <c r="AN45" s="1"/>
      <c r="AO45" s="1"/>
      <c r="AP45" s="3"/>
      <c r="AQ45" s="3"/>
      <c r="AR45" s="3"/>
      <c r="AS45" s="3"/>
      <c r="AT45" s="3"/>
      <c r="AU45" s="3"/>
      <c r="AV45" s="3"/>
      <c r="AW45" s="3"/>
      <c r="AX45" s="3"/>
      <c r="AY45" s="3"/>
      <c r="AZ45" s="3"/>
      <c r="BA45" s="3"/>
      <c r="BB45" s="3"/>
      <c r="BC45" s="3"/>
      <c r="BD45" s="3"/>
      <c r="BE45" s="3"/>
      <c r="BF45" s="3"/>
      <c r="BG45" s="3"/>
      <c r="BH45" s="3"/>
      <c r="BI45" s="3"/>
      <c r="BJ45" s="3"/>
      <c r="BK45" s="3"/>
      <c r="BL45" s="3"/>
      <c r="BM45" s="3"/>
      <c r="BN45" s="3"/>
    </row>
    <row r="46" spans="2:66" customFormat="1" hidden="1">
      <c r="B46" s="1"/>
      <c r="C46" s="1"/>
      <c r="D46" s="1"/>
      <c r="E46" s="1"/>
      <c r="F46" s="1"/>
      <c r="G46" s="1"/>
      <c r="H46" s="1"/>
      <c r="I46" s="1"/>
      <c r="J46" s="1"/>
      <c r="K46" s="3"/>
      <c r="L46" s="6" t="s">
        <v>192</v>
      </c>
      <c r="M46" s="1"/>
      <c r="N46" s="1" t="s">
        <v>193</v>
      </c>
      <c r="O46" s="1"/>
      <c r="P46" s="1"/>
      <c r="Q46" s="1"/>
      <c r="R46" s="1"/>
      <c r="S46" s="1"/>
      <c r="T46" s="1"/>
      <c r="U46" s="1"/>
      <c r="V46" s="1"/>
      <c r="W46" s="1"/>
      <c r="X46" s="1"/>
      <c r="Y46" s="1"/>
      <c r="Z46" s="1"/>
      <c r="AA46" s="1"/>
      <c r="AB46" s="1"/>
      <c r="AC46" s="2"/>
      <c r="AD46" s="1"/>
      <c r="AE46" s="1"/>
      <c r="AF46" s="1"/>
      <c r="AG46" s="1"/>
      <c r="AH46" s="1"/>
      <c r="AI46" s="1"/>
      <c r="AJ46" s="2"/>
      <c r="AK46" s="1"/>
      <c r="AL46" s="2"/>
      <c r="AM46" s="1"/>
      <c r="AN46" s="1"/>
      <c r="AO46" s="1"/>
      <c r="AP46" s="3"/>
      <c r="AQ46" s="3"/>
      <c r="AR46" s="3"/>
      <c r="AS46" s="3"/>
      <c r="AT46" s="3"/>
      <c r="AU46" s="3"/>
      <c r="AV46" s="3"/>
      <c r="AW46" s="3"/>
      <c r="AX46" s="3"/>
      <c r="AY46" s="3"/>
      <c r="AZ46" s="3"/>
      <c r="BA46" s="3"/>
      <c r="BB46" s="3"/>
      <c r="BC46" s="3"/>
      <c r="BD46" s="3"/>
      <c r="BE46" s="3"/>
      <c r="BF46" s="3"/>
      <c r="BG46" s="3"/>
      <c r="BH46" s="3"/>
      <c r="BI46" s="3"/>
      <c r="BJ46" s="3"/>
      <c r="BK46" s="3"/>
      <c r="BL46" s="3"/>
      <c r="BM46" s="3"/>
      <c r="BN46" s="3"/>
    </row>
    <row r="47" spans="2:66" customFormat="1" hidden="1">
      <c r="B47" s="1"/>
      <c r="C47" s="1"/>
      <c r="D47" s="1"/>
      <c r="E47" s="1"/>
      <c r="F47" s="1"/>
      <c r="G47" s="1"/>
      <c r="H47" s="1"/>
      <c r="I47" s="1"/>
      <c r="J47" s="1"/>
      <c r="K47" s="3"/>
      <c r="L47" s="6" t="s">
        <v>194</v>
      </c>
      <c r="M47" s="1"/>
      <c r="N47" s="1" t="s">
        <v>195</v>
      </c>
      <c r="O47" s="1"/>
      <c r="P47" s="1"/>
      <c r="Q47" s="1"/>
      <c r="R47" s="1"/>
      <c r="S47" s="1"/>
      <c r="T47" s="1"/>
      <c r="U47" s="1"/>
      <c r="V47" s="1"/>
      <c r="W47" s="1"/>
      <c r="X47" s="1"/>
      <c r="Y47" s="1"/>
      <c r="Z47" s="1"/>
      <c r="AA47" s="1"/>
      <c r="AB47" s="1"/>
      <c r="AC47" s="2"/>
      <c r="AD47" s="1"/>
      <c r="AE47" s="1"/>
      <c r="AF47" s="1"/>
      <c r="AG47" s="1"/>
      <c r="AH47" s="1"/>
      <c r="AI47" s="1"/>
      <c r="AJ47" s="2"/>
      <c r="AK47" s="1"/>
      <c r="AL47" s="2"/>
      <c r="AM47" s="1"/>
      <c r="AN47" s="1"/>
      <c r="AO47" s="1"/>
      <c r="AP47" s="3"/>
      <c r="AQ47" s="3"/>
      <c r="AR47" s="3"/>
      <c r="AS47" s="3"/>
      <c r="AT47" s="3"/>
      <c r="AU47" s="3"/>
      <c r="AV47" s="3"/>
      <c r="AW47" s="3"/>
      <c r="AX47" s="3"/>
      <c r="AY47" s="3"/>
      <c r="AZ47" s="3"/>
      <c r="BA47" s="3"/>
      <c r="BB47" s="3"/>
      <c r="BC47" s="3"/>
      <c r="BD47" s="3"/>
      <c r="BE47" s="3"/>
      <c r="BF47" s="3"/>
      <c r="BG47" s="3"/>
      <c r="BH47" s="3"/>
      <c r="BI47" s="3"/>
      <c r="BJ47" s="3"/>
      <c r="BK47" s="3"/>
      <c r="BL47" s="3"/>
      <c r="BM47" s="3"/>
      <c r="BN47" s="3"/>
    </row>
    <row r="48" spans="2:66" customFormat="1" hidden="1">
      <c r="B48" s="1"/>
      <c r="C48" s="1"/>
      <c r="D48" s="1"/>
      <c r="E48" s="1"/>
      <c r="F48" s="1"/>
      <c r="G48" s="1"/>
      <c r="H48" s="1"/>
      <c r="I48" s="1"/>
      <c r="J48" s="1"/>
      <c r="K48" s="3"/>
      <c r="L48" s="6" t="s">
        <v>196</v>
      </c>
      <c r="M48" s="1"/>
      <c r="N48" s="1" t="s">
        <v>197</v>
      </c>
      <c r="O48" s="1"/>
      <c r="P48" s="1"/>
      <c r="Q48" s="1"/>
      <c r="R48" s="1"/>
      <c r="S48" s="1"/>
      <c r="T48" s="1"/>
      <c r="U48" s="1"/>
      <c r="V48" s="1"/>
      <c r="W48" s="1"/>
      <c r="X48" s="1"/>
      <c r="Y48" s="1"/>
      <c r="Z48" s="1"/>
      <c r="AA48" s="1"/>
      <c r="AB48" s="1"/>
      <c r="AC48" s="2"/>
      <c r="AD48" s="1"/>
      <c r="AE48" s="1"/>
      <c r="AF48" s="1"/>
      <c r="AG48" s="1"/>
      <c r="AH48" s="1"/>
      <c r="AI48" s="1"/>
      <c r="AJ48" s="2"/>
      <c r="AK48" s="1"/>
      <c r="AL48" s="2"/>
      <c r="AM48" s="1"/>
      <c r="AN48" s="1"/>
      <c r="AO48" s="1"/>
      <c r="AP48" s="3"/>
      <c r="AQ48" s="3"/>
      <c r="AR48" s="3"/>
      <c r="AS48" s="3"/>
      <c r="AT48" s="3"/>
      <c r="AU48" s="3"/>
      <c r="AV48" s="3"/>
      <c r="AW48" s="3"/>
      <c r="AX48" s="3"/>
      <c r="AY48" s="3"/>
      <c r="AZ48" s="3"/>
      <c r="BA48" s="3"/>
      <c r="BB48" s="3"/>
      <c r="BC48" s="3"/>
      <c r="BD48" s="3"/>
      <c r="BE48" s="3"/>
      <c r="BF48" s="3"/>
      <c r="BG48" s="3"/>
      <c r="BH48" s="3"/>
      <c r="BI48" s="3"/>
      <c r="BJ48" s="3"/>
      <c r="BK48" s="3"/>
      <c r="BL48" s="3"/>
      <c r="BM48" s="3"/>
      <c r="BN48" s="3"/>
    </row>
    <row r="49" spans="1:69" hidden="1">
      <c r="A49"/>
      <c r="B49" s="1"/>
      <c r="C49" s="1"/>
      <c r="D49" s="1"/>
      <c r="E49" s="1"/>
      <c r="F49" s="1"/>
      <c r="G49" s="1"/>
      <c r="H49" s="1"/>
      <c r="I49" s="1"/>
      <c r="J49" s="1"/>
      <c r="K49" s="3"/>
      <c r="L49" s="6" t="s">
        <v>198</v>
      </c>
      <c r="M49" s="1"/>
      <c r="N49" s="1" t="s">
        <v>199</v>
      </c>
      <c r="O49" s="1"/>
      <c r="P49" s="1"/>
      <c r="Q49" s="1"/>
      <c r="R49" s="1"/>
      <c r="S49" s="1"/>
      <c r="T49" s="1"/>
      <c r="U49" s="1"/>
      <c r="V49" s="1"/>
      <c r="W49" s="1"/>
      <c r="X49" s="1"/>
      <c r="Y49" s="1"/>
      <c r="Z49" s="1"/>
      <c r="AA49" s="1"/>
      <c r="AB49" s="1"/>
      <c r="AC49" s="2"/>
      <c r="AD49" s="1"/>
      <c r="AE49" s="1"/>
      <c r="AF49" s="1"/>
      <c r="AG49" s="1"/>
      <c r="AH49" s="1"/>
      <c r="AI49" s="1"/>
      <c r="AJ49" s="2"/>
      <c r="AK49" s="1"/>
      <c r="AL49" s="2"/>
      <c r="AM49" s="1"/>
      <c r="AN49" s="1"/>
      <c r="AO49" s="1"/>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c r="BP49"/>
      <c r="BQ49"/>
    </row>
    <row r="50" spans="1:69" hidden="1">
      <c r="A50"/>
      <c r="B50" s="1"/>
      <c r="C50" s="1"/>
      <c r="D50" s="1"/>
      <c r="E50" s="1"/>
      <c r="F50" s="1"/>
      <c r="G50" s="1"/>
      <c r="H50" s="1"/>
      <c r="I50" s="1"/>
      <c r="J50" s="1"/>
      <c r="K50" s="3"/>
      <c r="L50" s="6" t="s">
        <v>200</v>
      </c>
      <c r="M50" s="1"/>
      <c r="N50" s="1" t="s">
        <v>201</v>
      </c>
      <c r="O50" s="1"/>
      <c r="P50" s="1"/>
      <c r="Q50" s="1"/>
      <c r="R50" s="1"/>
      <c r="S50" s="1"/>
      <c r="T50" s="1"/>
      <c r="U50" s="1"/>
      <c r="V50" s="1"/>
      <c r="W50" s="1"/>
      <c r="X50" s="1"/>
      <c r="Y50" s="1"/>
      <c r="Z50" s="1"/>
      <c r="AA50" s="1"/>
      <c r="AB50" s="1"/>
      <c r="AC50" s="2"/>
      <c r="AD50" s="1"/>
      <c r="AE50" s="1"/>
      <c r="AF50" s="1"/>
      <c r="AG50" s="1"/>
      <c r="AH50" s="1"/>
      <c r="AI50" s="1"/>
      <c r="AJ50" s="2"/>
      <c r="AK50" s="1"/>
      <c r="AL50" s="2"/>
      <c r="AM50" s="1"/>
      <c r="AN50" s="1"/>
      <c r="AO50" s="1"/>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c r="BP50"/>
      <c r="BQ50"/>
    </row>
    <row r="51" spans="1:69" hidden="1">
      <c r="A51"/>
      <c r="B51" s="1"/>
      <c r="C51" s="1"/>
      <c r="D51" s="1"/>
      <c r="E51" s="1"/>
      <c r="F51" s="1"/>
      <c r="G51" s="1"/>
      <c r="H51" s="1"/>
      <c r="I51" s="1"/>
      <c r="J51" s="1"/>
      <c r="K51" s="3"/>
      <c r="L51" s="6" t="s">
        <v>202</v>
      </c>
      <c r="M51" s="1"/>
      <c r="N51" s="1" t="s">
        <v>203</v>
      </c>
      <c r="O51" s="1"/>
      <c r="P51" s="1"/>
      <c r="Q51" s="1"/>
      <c r="R51" s="1"/>
      <c r="S51" s="1"/>
      <c r="T51" s="1"/>
      <c r="U51" s="1"/>
      <c r="V51" s="1"/>
      <c r="W51" s="1"/>
      <c r="X51" s="1"/>
      <c r="Y51" s="1"/>
      <c r="Z51" s="1"/>
      <c r="AA51" s="1"/>
      <c r="AB51" s="1"/>
      <c r="AC51" s="2"/>
      <c r="AD51" s="1"/>
      <c r="AE51" s="1"/>
      <c r="AF51" s="1"/>
      <c r="AG51" s="1"/>
      <c r="AH51" s="1"/>
      <c r="AI51" s="1"/>
      <c r="AJ51" s="2"/>
      <c r="AK51" s="1"/>
      <c r="AL51" s="2"/>
      <c r="AM51" s="1"/>
      <c r="AN51" s="1"/>
      <c r="AO51" s="1"/>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c r="BP51"/>
      <c r="BQ51"/>
    </row>
    <row r="52" spans="1:69" hidden="1">
      <c r="A52"/>
      <c r="B52" s="1"/>
      <c r="C52" s="1"/>
      <c r="D52" s="1"/>
      <c r="E52" s="1"/>
      <c r="F52" s="1"/>
      <c r="G52" s="1"/>
      <c r="H52" s="1"/>
      <c r="I52" s="1"/>
      <c r="J52" s="1"/>
      <c r="K52" s="3"/>
      <c r="L52" s="6" t="s">
        <v>204</v>
      </c>
      <c r="M52" s="1"/>
      <c r="N52" s="1" t="s">
        <v>205</v>
      </c>
      <c r="O52" s="1"/>
      <c r="P52" s="1"/>
      <c r="Q52" s="1"/>
      <c r="R52" s="1"/>
      <c r="S52" s="1"/>
      <c r="T52" s="1"/>
      <c r="U52" s="1"/>
      <c r="V52" s="1"/>
      <c r="W52" s="1"/>
      <c r="X52" s="1"/>
      <c r="Y52" s="1"/>
      <c r="Z52" s="1"/>
      <c r="AA52" s="1"/>
      <c r="AB52" s="1"/>
      <c r="AC52" s="2"/>
      <c r="AD52" s="1"/>
      <c r="AE52" s="1"/>
      <c r="AF52" s="1"/>
      <c r="AG52" s="1"/>
      <c r="AH52" s="1"/>
      <c r="AI52" s="1"/>
      <c r="AJ52" s="2"/>
      <c r="AK52" s="1"/>
      <c r="AL52" s="2"/>
      <c r="AM52" s="1"/>
      <c r="AN52" s="1"/>
      <c r="AO52" s="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c r="BP52"/>
      <c r="BQ52"/>
    </row>
    <row r="53" spans="1:69" hidden="1">
      <c r="A53"/>
      <c r="B53" s="1"/>
      <c r="C53" s="1"/>
      <c r="D53" s="1"/>
      <c r="E53" s="1"/>
      <c r="F53" s="1"/>
      <c r="G53" s="1"/>
      <c r="H53" s="1"/>
      <c r="I53" s="1"/>
      <c r="J53" s="1"/>
      <c r="K53" s="3"/>
      <c r="L53" s="6" t="s">
        <v>206</v>
      </c>
      <c r="M53" s="1"/>
      <c r="N53" s="1" t="s">
        <v>207</v>
      </c>
      <c r="O53" s="1"/>
      <c r="P53" s="1"/>
      <c r="Q53" s="1"/>
      <c r="R53" s="1"/>
      <c r="S53" s="1"/>
      <c r="T53" s="1"/>
      <c r="U53" s="1"/>
      <c r="V53" s="1"/>
      <c r="W53" s="1"/>
      <c r="X53" s="1"/>
      <c r="Y53" s="1"/>
      <c r="Z53" s="1"/>
      <c r="AA53" s="1"/>
      <c r="AB53" s="1"/>
      <c r="AC53" s="2"/>
      <c r="AD53" s="1"/>
      <c r="AE53" s="1"/>
      <c r="AF53" s="1"/>
      <c r="AG53" s="1"/>
      <c r="AH53" s="1"/>
      <c r="AI53" s="1"/>
      <c r="AJ53" s="2"/>
      <c r="AK53" s="1"/>
      <c r="AL53" s="2"/>
      <c r="AM53" s="1"/>
      <c r="AN53" s="1"/>
      <c r="AO53" s="1"/>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c r="BP53"/>
      <c r="BQ53"/>
    </row>
    <row r="54" spans="1:69" hidden="1">
      <c r="A54"/>
      <c r="B54" s="1"/>
      <c r="C54" s="1"/>
      <c r="D54" s="1"/>
      <c r="E54" s="1"/>
      <c r="F54" s="1"/>
      <c r="G54" s="1"/>
      <c r="H54" s="1"/>
      <c r="I54" s="1"/>
      <c r="J54" s="1"/>
      <c r="K54" s="3"/>
      <c r="L54" s="6" t="s">
        <v>208</v>
      </c>
      <c r="M54" s="1"/>
      <c r="N54" s="1" t="s">
        <v>209</v>
      </c>
      <c r="O54" s="1"/>
      <c r="P54" s="1"/>
      <c r="Q54" s="1"/>
      <c r="R54" s="1"/>
      <c r="S54" s="1"/>
      <c r="T54" s="1"/>
      <c r="U54" s="1"/>
      <c r="V54" s="1"/>
      <c r="W54" s="1"/>
      <c r="X54" s="1"/>
      <c r="Y54" s="1"/>
      <c r="Z54" s="1"/>
      <c r="AA54" s="1"/>
      <c r="AB54" s="1"/>
      <c r="AC54" s="2"/>
      <c r="AD54" s="1"/>
      <c r="AE54" s="1"/>
      <c r="AF54" s="1"/>
      <c r="AG54" s="1"/>
      <c r="AH54" s="1"/>
      <c r="AI54" s="1"/>
      <c r="AJ54" s="2"/>
      <c r="AK54" s="1"/>
      <c r="AL54" s="2"/>
      <c r="AM54" s="1"/>
      <c r="AN54" s="1"/>
      <c r="AO54" s="1"/>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c r="BP54"/>
      <c r="BQ54"/>
    </row>
    <row r="55" spans="1:69" hidden="1">
      <c r="A55"/>
      <c r="B55" s="1"/>
      <c r="C55" s="1"/>
      <c r="D55" s="1"/>
      <c r="E55" s="1"/>
      <c r="F55" s="1"/>
      <c r="G55" s="1"/>
      <c r="H55" s="1"/>
      <c r="I55" s="1"/>
      <c r="J55" s="1"/>
      <c r="K55" s="3"/>
      <c r="L55" s="6" t="s">
        <v>210</v>
      </c>
      <c r="M55" s="1"/>
      <c r="N55" s="1" t="s">
        <v>211</v>
      </c>
      <c r="O55" s="1"/>
      <c r="P55" s="1"/>
      <c r="Q55" s="1"/>
      <c r="R55" s="1"/>
      <c r="S55" s="1"/>
      <c r="T55" s="1"/>
      <c r="U55" s="1"/>
      <c r="V55" s="1"/>
      <c r="W55" s="1"/>
      <c r="X55" s="1"/>
      <c r="Y55" s="1"/>
      <c r="Z55" s="1"/>
      <c r="AA55" s="1"/>
      <c r="AB55" s="1"/>
      <c r="AC55" s="2"/>
      <c r="AD55" s="1"/>
      <c r="AE55" s="1"/>
      <c r="AF55" s="1"/>
      <c r="AG55" s="1"/>
      <c r="AH55" s="1"/>
      <c r="AI55" s="1"/>
      <c r="AJ55" s="2"/>
      <c r="AK55" s="1"/>
      <c r="AL55" s="2"/>
      <c r="AM55" s="1"/>
      <c r="AN55" s="1"/>
      <c r="AO55" s="1"/>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c r="BP55"/>
      <c r="BQ55"/>
    </row>
    <row r="56" spans="1:69" hidden="1">
      <c r="A56"/>
      <c r="B56" s="1"/>
      <c r="C56" s="1"/>
      <c r="D56" s="1"/>
      <c r="E56" s="1"/>
      <c r="F56" s="1"/>
      <c r="G56" s="1"/>
      <c r="H56" s="1"/>
      <c r="I56" s="1"/>
      <c r="J56" s="1"/>
      <c r="K56" s="3"/>
      <c r="L56" s="6" t="s">
        <v>212</v>
      </c>
      <c r="M56" s="1"/>
      <c r="N56" s="1" t="s">
        <v>213</v>
      </c>
      <c r="O56" s="1"/>
      <c r="P56" s="1"/>
      <c r="Q56" s="1"/>
      <c r="R56" s="1"/>
      <c r="S56" s="1"/>
      <c r="T56" s="1"/>
      <c r="U56" s="1"/>
      <c r="V56" s="1"/>
      <c r="W56" s="1"/>
      <c r="X56" s="1"/>
      <c r="Y56" s="1"/>
      <c r="Z56" s="1"/>
      <c r="AA56" s="1"/>
      <c r="AB56" s="1"/>
      <c r="AC56" s="2"/>
      <c r="AD56" s="1"/>
      <c r="AE56" s="1"/>
      <c r="AF56" s="1"/>
      <c r="AG56" s="1"/>
      <c r="AH56" s="1"/>
      <c r="AI56" s="1"/>
      <c r="AJ56" s="2"/>
      <c r="AK56" s="1"/>
      <c r="AL56" s="2"/>
      <c r="AM56" s="1"/>
      <c r="AN56" s="1"/>
      <c r="AO56" s="1"/>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c r="BP56"/>
      <c r="BQ56"/>
    </row>
    <row r="57" spans="1:69" hidden="1">
      <c r="A57"/>
      <c r="B57" s="1"/>
      <c r="C57" s="1"/>
      <c r="D57" s="1"/>
      <c r="E57" s="1"/>
      <c r="F57" s="1"/>
      <c r="G57" s="1"/>
      <c r="H57" s="1"/>
      <c r="I57" s="1"/>
      <c r="J57" s="1"/>
      <c r="K57" s="3"/>
      <c r="L57" s="6" t="s">
        <v>214</v>
      </c>
      <c r="M57" s="1"/>
      <c r="N57" s="1" t="s">
        <v>215</v>
      </c>
      <c r="O57" s="1"/>
      <c r="P57" s="1"/>
      <c r="Q57" s="1"/>
      <c r="R57" s="1"/>
      <c r="S57" s="1"/>
      <c r="T57" s="1"/>
      <c r="U57" s="1"/>
      <c r="V57" s="1"/>
      <c r="W57" s="1"/>
      <c r="X57" s="1"/>
      <c r="Y57" s="1"/>
      <c r="Z57" s="1"/>
      <c r="AA57" s="1"/>
      <c r="AB57" s="1"/>
      <c r="AC57" s="2"/>
      <c r="AD57" s="1"/>
      <c r="AE57" s="1"/>
      <c r="AF57" s="1"/>
      <c r="AG57" s="1"/>
      <c r="AH57" s="1"/>
      <c r="AI57" s="1"/>
      <c r="AJ57" s="2"/>
      <c r="AK57" s="1"/>
      <c r="AL57" s="2"/>
      <c r="AM57" s="1"/>
      <c r="AN57" s="1"/>
      <c r="AO57" s="1"/>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c r="BP57"/>
      <c r="BQ57"/>
    </row>
    <row r="58" spans="1:69" hidden="1">
      <c r="A58"/>
      <c r="B58" s="1"/>
      <c r="C58" s="1"/>
      <c r="D58" s="1"/>
      <c r="E58" s="1"/>
      <c r="F58" s="1"/>
      <c r="G58" s="1"/>
      <c r="H58" s="1"/>
      <c r="I58" s="1"/>
      <c r="J58" s="1"/>
      <c r="K58" s="3"/>
      <c r="L58" s="6" t="s">
        <v>216</v>
      </c>
      <c r="M58" s="1"/>
      <c r="N58" s="1" t="s">
        <v>51</v>
      </c>
      <c r="O58" s="1"/>
      <c r="P58" s="1"/>
      <c r="Q58" s="1"/>
      <c r="R58" s="1"/>
      <c r="S58" s="1"/>
      <c r="T58" s="1"/>
      <c r="U58" s="1"/>
      <c r="V58" s="1"/>
      <c r="W58" s="1"/>
      <c r="X58" s="1"/>
      <c r="Y58" s="1"/>
      <c r="Z58" s="1"/>
      <c r="AA58" s="1"/>
      <c r="AB58" s="1"/>
      <c r="AC58" s="2"/>
      <c r="AD58" s="1"/>
      <c r="AE58" s="1"/>
      <c r="AF58" s="1"/>
      <c r="AG58" s="1"/>
      <c r="AH58" s="1"/>
      <c r="AI58" s="1"/>
      <c r="AJ58" s="2"/>
      <c r="AK58" s="1"/>
      <c r="AL58" s="2"/>
      <c r="AM58" s="1"/>
      <c r="AN58" s="1"/>
      <c r="AO58" s="1"/>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c r="BP58"/>
      <c r="BQ58"/>
    </row>
    <row r="59" spans="1:69" hidden="1">
      <c r="A59"/>
      <c r="B59" s="1"/>
      <c r="C59" s="1"/>
      <c r="D59" s="1"/>
      <c r="E59" s="1"/>
      <c r="F59" s="1"/>
      <c r="G59" s="1"/>
      <c r="H59" s="1"/>
      <c r="I59" s="1"/>
      <c r="J59" s="1"/>
      <c r="K59" s="3"/>
      <c r="L59" s="6" t="s">
        <v>217</v>
      </c>
      <c r="M59" s="1"/>
      <c r="N59" s="1"/>
      <c r="O59" s="1"/>
      <c r="P59" s="1"/>
      <c r="Q59" s="1"/>
      <c r="R59" s="1"/>
      <c r="S59" s="1"/>
      <c r="T59" s="1"/>
      <c r="U59" s="1"/>
      <c r="V59" s="1"/>
      <c r="W59" s="1"/>
      <c r="X59" s="1"/>
      <c r="Y59" s="1"/>
      <c r="Z59" s="1"/>
      <c r="AA59" s="1"/>
      <c r="AB59" s="1"/>
      <c r="AC59" s="2"/>
      <c r="AD59" s="1"/>
      <c r="AE59" s="1"/>
      <c r="AF59" s="1"/>
      <c r="AG59" s="1"/>
      <c r="AH59" s="1"/>
      <c r="AI59" s="1"/>
      <c r="AJ59" s="2"/>
      <c r="AK59" s="1"/>
      <c r="AL59" s="2"/>
      <c r="AM59" s="1"/>
      <c r="AN59" s="1"/>
      <c r="AO59" s="1"/>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c r="BP59"/>
      <c r="BQ59"/>
    </row>
    <row r="60" spans="1:69" hidden="1">
      <c r="A60"/>
      <c r="B60" s="1"/>
      <c r="C60" s="1"/>
      <c r="D60" s="1"/>
      <c r="E60" s="1"/>
      <c r="F60" s="1"/>
      <c r="G60" s="1"/>
      <c r="H60" s="1"/>
      <c r="I60" s="1"/>
      <c r="J60" s="1"/>
      <c r="K60" s="3"/>
      <c r="L60" s="6" t="s">
        <v>218</v>
      </c>
      <c r="M60" s="1"/>
      <c r="N60" s="1"/>
      <c r="O60" s="1"/>
      <c r="P60" s="1"/>
      <c r="Q60" s="1"/>
      <c r="R60" s="1"/>
      <c r="S60" s="1"/>
      <c r="T60" s="1"/>
      <c r="U60" s="1"/>
      <c r="V60" s="1"/>
      <c r="W60" s="1"/>
      <c r="X60" s="1"/>
      <c r="Y60" s="1"/>
      <c r="Z60" s="1"/>
      <c r="AA60" s="1"/>
      <c r="AB60" s="1"/>
      <c r="AC60" s="2"/>
      <c r="AD60" s="1"/>
      <c r="AE60" s="1"/>
      <c r="AF60" s="1"/>
      <c r="AG60" s="1"/>
      <c r="AH60" s="1"/>
      <c r="AI60" s="1"/>
      <c r="AJ60" s="2"/>
      <c r="AK60" s="1"/>
      <c r="AL60" s="2"/>
      <c r="AM60" s="1"/>
      <c r="AN60" s="1"/>
      <c r="AO60" s="1"/>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c r="BP60"/>
      <c r="BQ60"/>
    </row>
    <row r="61" spans="1:69" hidden="1">
      <c r="A61"/>
      <c r="B61" s="1"/>
      <c r="C61" s="1"/>
      <c r="D61" s="1"/>
      <c r="E61" s="1"/>
      <c r="F61" s="1"/>
      <c r="G61" s="1"/>
      <c r="H61" s="1"/>
      <c r="I61" s="1"/>
      <c r="J61" s="1"/>
      <c r="K61" s="3"/>
      <c r="L61" s="6" t="s">
        <v>219</v>
      </c>
      <c r="M61" s="1"/>
      <c r="N61" s="1"/>
      <c r="O61" s="1"/>
      <c r="P61" s="1"/>
      <c r="Q61" s="1"/>
      <c r="R61" s="1"/>
      <c r="S61" s="1"/>
      <c r="T61" s="1"/>
      <c r="U61" s="1"/>
      <c r="V61" s="1"/>
      <c r="W61" s="1"/>
      <c r="X61" s="1"/>
      <c r="Y61" s="1"/>
      <c r="Z61" s="1"/>
      <c r="AA61" s="1"/>
      <c r="AB61" s="1"/>
      <c r="AC61" s="2"/>
      <c r="AD61" s="1"/>
      <c r="AE61" s="1"/>
      <c r="AF61" s="1"/>
      <c r="AG61" s="1"/>
      <c r="AH61" s="1"/>
      <c r="AI61" s="1"/>
      <c r="AJ61" s="2"/>
      <c r="AK61" s="1"/>
      <c r="AL61" s="2"/>
      <c r="AM61" s="1"/>
      <c r="AN61" s="1"/>
      <c r="AO61" s="1"/>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c r="BP61"/>
      <c r="BQ61"/>
    </row>
    <row r="62" spans="1:69" hidden="1">
      <c r="A62"/>
      <c r="B62" s="1"/>
      <c r="C62" s="1"/>
      <c r="D62" s="1"/>
      <c r="E62" s="1"/>
      <c r="F62" s="1"/>
      <c r="G62" s="1"/>
      <c r="H62" s="1"/>
      <c r="I62" s="1"/>
      <c r="J62" s="1"/>
      <c r="K62" s="3"/>
      <c r="L62" s="6" t="s">
        <v>220</v>
      </c>
      <c r="M62" s="1"/>
      <c r="N62" s="1"/>
      <c r="O62" s="1"/>
      <c r="P62" s="1"/>
      <c r="Q62" s="1"/>
      <c r="R62" s="1"/>
      <c r="S62" s="1"/>
      <c r="T62" s="1"/>
      <c r="U62" s="1"/>
      <c r="V62" s="1"/>
      <c r="W62" s="1"/>
      <c r="X62" s="1"/>
      <c r="Y62" s="1"/>
      <c r="Z62" s="1"/>
      <c r="AA62" s="1"/>
      <c r="AB62" s="1"/>
      <c r="AC62" s="2"/>
      <c r="AD62" s="1"/>
      <c r="AE62" s="1"/>
      <c r="AF62" s="1"/>
      <c r="AG62" s="1"/>
      <c r="AH62" s="1"/>
      <c r="AI62" s="1"/>
      <c r="AJ62" s="2"/>
      <c r="AK62" s="1"/>
      <c r="AL62" s="2"/>
      <c r="AM62" s="1"/>
      <c r="AN62" s="1"/>
      <c r="AO62" s="1"/>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c r="BP62"/>
      <c r="BQ62"/>
    </row>
    <row r="63" spans="1:69" hidden="1">
      <c r="A63"/>
      <c r="B63" s="1"/>
      <c r="C63" s="1"/>
      <c r="D63" s="1"/>
      <c r="E63" s="1"/>
      <c r="F63" s="1"/>
      <c r="G63" s="1"/>
      <c r="H63" s="1"/>
      <c r="I63" s="1"/>
      <c r="J63" s="1"/>
      <c r="K63" s="3"/>
      <c r="L63" s="6" t="s">
        <v>51</v>
      </c>
      <c r="M63" s="1"/>
      <c r="N63" s="1"/>
      <c r="O63" s="1"/>
      <c r="P63" s="1"/>
      <c r="Q63" s="1"/>
      <c r="R63" s="1"/>
      <c r="S63" s="1"/>
      <c r="T63" s="1"/>
      <c r="U63" s="1"/>
      <c r="V63" s="1"/>
      <c r="W63" s="1"/>
      <c r="X63" s="1"/>
      <c r="Y63" s="1"/>
      <c r="Z63" s="1"/>
      <c r="AA63" s="1"/>
      <c r="AB63" s="1"/>
      <c r="AC63" s="2"/>
      <c r="AD63" s="1"/>
      <c r="AE63" s="1"/>
      <c r="AF63" s="1"/>
      <c r="AG63" s="1"/>
      <c r="AH63" s="1"/>
      <c r="AI63" s="1"/>
      <c r="AJ63" s="2"/>
      <c r="AK63" s="1"/>
      <c r="AL63" s="2"/>
      <c r="AM63" s="1"/>
      <c r="AN63" s="1"/>
      <c r="AO63" s="1"/>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c r="BP63"/>
      <c r="BQ63"/>
    </row>
    <row r="64" spans="1:69" ht="16">
      <c r="A64" s="8"/>
      <c r="B64" s="315" t="s">
        <v>221</v>
      </c>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316"/>
      <c r="BD64" s="316"/>
      <c r="BE64" s="316"/>
      <c r="BF64" s="316"/>
      <c r="BG64" s="316"/>
      <c r="BH64" s="316"/>
      <c r="BI64" s="316"/>
      <c r="BJ64" s="316"/>
      <c r="BK64" s="316"/>
      <c r="BL64" s="316"/>
      <c r="BM64" s="316"/>
      <c r="BN64" s="317"/>
      <c r="BO64" s="324" t="s">
        <v>222</v>
      </c>
      <c r="BP64" s="325"/>
      <c r="BQ64" s="326"/>
    </row>
    <row r="65" spans="1:69" ht="16">
      <c r="A65" s="9"/>
      <c r="B65" s="318"/>
      <c r="C65" s="319"/>
      <c r="D65" s="319"/>
      <c r="E65" s="319"/>
      <c r="F65" s="319"/>
      <c r="G65" s="319"/>
      <c r="H65" s="319"/>
      <c r="I65" s="319"/>
      <c r="J65" s="319"/>
      <c r="K65" s="319"/>
      <c r="L65" s="319"/>
      <c r="M65" s="319"/>
      <c r="N65" s="319"/>
      <c r="O65" s="319"/>
      <c r="P65" s="319"/>
      <c r="Q65" s="319"/>
      <c r="R65" s="319"/>
      <c r="S65" s="319"/>
      <c r="T65" s="319"/>
      <c r="U65" s="319"/>
      <c r="V65" s="319"/>
      <c r="W65" s="319"/>
      <c r="X65" s="319"/>
      <c r="Y65" s="319"/>
      <c r="Z65" s="319"/>
      <c r="AA65" s="319"/>
      <c r="AB65" s="319"/>
      <c r="AC65" s="319"/>
      <c r="AD65" s="319"/>
      <c r="AE65" s="319"/>
      <c r="AF65" s="319"/>
      <c r="AG65" s="319"/>
      <c r="AH65" s="319"/>
      <c r="AI65" s="319"/>
      <c r="AJ65" s="319"/>
      <c r="AK65" s="319"/>
      <c r="AL65" s="319"/>
      <c r="AM65" s="319"/>
      <c r="AN65" s="319"/>
      <c r="AO65" s="319"/>
      <c r="AP65" s="319"/>
      <c r="AQ65" s="319"/>
      <c r="AR65" s="319"/>
      <c r="AS65" s="319"/>
      <c r="AT65" s="319"/>
      <c r="AU65" s="319"/>
      <c r="AV65" s="319"/>
      <c r="AW65" s="319"/>
      <c r="AX65" s="319"/>
      <c r="AY65" s="319"/>
      <c r="AZ65" s="319"/>
      <c r="BA65" s="319"/>
      <c r="BB65" s="319"/>
      <c r="BC65" s="319"/>
      <c r="BD65" s="319"/>
      <c r="BE65" s="319"/>
      <c r="BF65" s="319"/>
      <c r="BG65" s="319"/>
      <c r="BH65" s="319"/>
      <c r="BI65" s="319"/>
      <c r="BJ65" s="319"/>
      <c r="BK65" s="319"/>
      <c r="BL65" s="319"/>
      <c r="BM65" s="319"/>
      <c r="BN65" s="320"/>
      <c r="BO65" s="327"/>
      <c r="BP65" s="328"/>
      <c r="BQ65" s="329"/>
    </row>
    <row r="66" spans="1:69" ht="16">
      <c r="A66" s="9"/>
      <c r="B66" s="318"/>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20"/>
      <c r="BO66" s="330" t="s">
        <v>223</v>
      </c>
      <c r="BP66" s="331"/>
      <c r="BQ66" s="332"/>
    </row>
    <row r="67" spans="1:69" ht="16">
      <c r="A67" s="10"/>
      <c r="B67" s="321"/>
      <c r="C67" s="322"/>
      <c r="D67" s="322"/>
      <c r="E67" s="322"/>
      <c r="F67" s="322"/>
      <c r="G67" s="322"/>
      <c r="H67" s="322"/>
      <c r="I67" s="322"/>
      <c r="J67" s="322"/>
      <c r="K67" s="322"/>
      <c r="L67" s="322"/>
      <c r="M67" s="322"/>
      <c r="N67" s="322"/>
      <c r="O67" s="322"/>
      <c r="P67" s="322"/>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c r="AU67" s="322"/>
      <c r="AV67" s="322"/>
      <c r="AW67" s="322"/>
      <c r="AX67" s="322"/>
      <c r="AY67" s="322"/>
      <c r="AZ67" s="322"/>
      <c r="BA67" s="322"/>
      <c r="BB67" s="322"/>
      <c r="BC67" s="322"/>
      <c r="BD67" s="322"/>
      <c r="BE67" s="322"/>
      <c r="BF67" s="322"/>
      <c r="BG67" s="322"/>
      <c r="BH67" s="322"/>
      <c r="BI67" s="322"/>
      <c r="BJ67" s="322"/>
      <c r="BK67" s="322"/>
      <c r="BL67" s="322"/>
      <c r="BM67" s="322"/>
      <c r="BN67" s="323"/>
      <c r="BO67" s="330" t="s">
        <v>224</v>
      </c>
      <c r="BP67" s="331"/>
      <c r="BQ67" s="332"/>
    </row>
    <row r="68" spans="1:69">
      <c r="A68" s="129" t="s">
        <v>225</v>
      </c>
      <c r="B68" s="129" t="s">
        <v>226</v>
      </c>
      <c r="C68" s="129" t="s">
        <v>227</v>
      </c>
      <c r="D68" s="129" t="s">
        <v>228</v>
      </c>
      <c r="E68" s="129" t="s">
        <v>229</v>
      </c>
      <c r="F68" s="129" t="s">
        <v>230</v>
      </c>
      <c r="G68" s="129" t="s">
        <v>231</v>
      </c>
      <c r="H68" s="129" t="s">
        <v>232</v>
      </c>
      <c r="I68" s="129" t="s">
        <v>233</v>
      </c>
      <c r="J68" s="129" t="s">
        <v>234</v>
      </c>
      <c r="K68" s="129" t="s">
        <v>235</v>
      </c>
      <c r="L68" s="129" t="s">
        <v>236</v>
      </c>
      <c r="M68" s="129" t="s">
        <v>237</v>
      </c>
      <c r="N68" s="129" t="s">
        <v>238</v>
      </c>
      <c r="O68" s="129" t="s">
        <v>239</v>
      </c>
      <c r="P68" s="129" t="s">
        <v>240</v>
      </c>
      <c r="Q68" s="129" t="s">
        <v>241</v>
      </c>
      <c r="R68" s="129" t="s">
        <v>242</v>
      </c>
      <c r="S68" s="129" t="s">
        <v>243</v>
      </c>
      <c r="T68" s="129" t="s">
        <v>230</v>
      </c>
      <c r="U68" s="129" t="s">
        <v>244</v>
      </c>
      <c r="V68" s="129" t="s">
        <v>245</v>
      </c>
      <c r="W68" s="129" t="s">
        <v>246</v>
      </c>
      <c r="X68" s="129" t="s">
        <v>247</v>
      </c>
      <c r="Y68" s="129" t="s">
        <v>248</v>
      </c>
      <c r="Z68" s="129" t="s">
        <v>249</v>
      </c>
      <c r="AA68" s="129" t="s">
        <v>250</v>
      </c>
      <c r="AB68" s="129" t="s">
        <v>251</v>
      </c>
      <c r="AC68" s="129" t="s">
        <v>252</v>
      </c>
      <c r="AD68" s="129" t="s">
        <v>253</v>
      </c>
      <c r="AE68" s="129" t="s">
        <v>254</v>
      </c>
      <c r="AF68" s="129" t="s">
        <v>255</v>
      </c>
      <c r="AG68" s="129" t="s">
        <v>256</v>
      </c>
      <c r="AH68" s="129" t="s">
        <v>257</v>
      </c>
      <c r="AI68" s="129" t="s">
        <v>258</v>
      </c>
      <c r="AJ68" s="129" t="s">
        <v>259</v>
      </c>
      <c r="AK68" s="129" t="s">
        <v>260</v>
      </c>
      <c r="AL68" s="129" t="s">
        <v>261</v>
      </c>
      <c r="AM68" s="130" t="s">
        <v>262</v>
      </c>
      <c r="AN68" s="129" t="s">
        <v>263</v>
      </c>
      <c r="AO68" s="129" t="s">
        <v>264</v>
      </c>
      <c r="AP68" s="129" t="s">
        <v>265</v>
      </c>
      <c r="AQ68" s="129" t="s">
        <v>266</v>
      </c>
      <c r="AR68" s="129" t="s">
        <v>267</v>
      </c>
      <c r="AS68" s="129" t="s">
        <v>268</v>
      </c>
      <c r="AT68" s="129" t="s">
        <v>269</v>
      </c>
      <c r="AU68" s="129" t="s">
        <v>270</v>
      </c>
      <c r="AV68" s="129" t="s">
        <v>269</v>
      </c>
      <c r="AW68" s="129" t="s">
        <v>271</v>
      </c>
      <c r="AX68" s="129" t="s">
        <v>272</v>
      </c>
      <c r="AY68" s="129" t="s">
        <v>273</v>
      </c>
      <c r="AZ68" s="129" t="s">
        <v>272</v>
      </c>
      <c r="BA68" s="129" t="s">
        <v>274</v>
      </c>
      <c r="BB68" s="129" t="s">
        <v>275</v>
      </c>
      <c r="BC68" s="129" t="s">
        <v>276</v>
      </c>
      <c r="BD68" s="129" t="s">
        <v>277</v>
      </c>
      <c r="BE68" s="129" t="s">
        <v>278</v>
      </c>
      <c r="BF68" s="129" t="s">
        <v>279</v>
      </c>
      <c r="BG68" s="129" t="s">
        <v>280</v>
      </c>
      <c r="BH68" s="129" t="s">
        <v>262</v>
      </c>
      <c r="BI68" s="129" t="s">
        <v>281</v>
      </c>
      <c r="BJ68" s="129" t="s">
        <v>282</v>
      </c>
      <c r="BK68" s="129" t="s">
        <v>262</v>
      </c>
      <c r="BL68" s="129" t="s">
        <v>281</v>
      </c>
      <c r="BM68" s="129" t="s">
        <v>283</v>
      </c>
      <c r="BN68" s="129" t="s">
        <v>269</v>
      </c>
      <c r="BO68" s="129" t="s">
        <v>284</v>
      </c>
      <c r="BP68" s="129" t="s">
        <v>285</v>
      </c>
      <c r="BQ68" s="129" t="s">
        <v>286</v>
      </c>
    </row>
    <row r="69" spans="1:69">
      <c r="A69" s="121" t="s">
        <v>14</v>
      </c>
      <c r="B69" s="121">
        <v>98</v>
      </c>
      <c r="C69" s="121" t="s">
        <v>53</v>
      </c>
      <c r="D69" s="121" t="s">
        <v>1099</v>
      </c>
      <c r="E69" s="121" t="s">
        <v>1100</v>
      </c>
      <c r="F69" s="118" t="str">
        <f t="shared" ref="F69:F76" si="0">TEXT(G69,"mmmm")</f>
        <v>febrero</v>
      </c>
      <c r="G69" s="122">
        <v>43515</v>
      </c>
      <c r="H69" s="121" t="s">
        <v>18</v>
      </c>
      <c r="I69" s="121" t="s">
        <v>19</v>
      </c>
      <c r="J69" s="121" t="s">
        <v>97</v>
      </c>
      <c r="K69" s="121" t="s">
        <v>1101</v>
      </c>
      <c r="L69" s="121">
        <v>78181500</v>
      </c>
      <c r="M69" s="121" t="s">
        <v>509</v>
      </c>
      <c r="N69" s="103">
        <v>25000000</v>
      </c>
      <c r="O69" s="121">
        <v>24319</v>
      </c>
      <c r="P69" s="121" t="s">
        <v>1102</v>
      </c>
      <c r="Q69" s="121" t="s">
        <v>20</v>
      </c>
      <c r="R69" s="121" t="s">
        <v>21</v>
      </c>
      <c r="S69" s="121" t="s">
        <v>1103</v>
      </c>
      <c r="T69" s="118" t="str">
        <f t="shared" ref="T69:T76" si="1">TEXT(U69,"mmmm")</f>
        <v>marzo</v>
      </c>
      <c r="U69" s="11">
        <v>43537</v>
      </c>
      <c r="V69" s="121" t="s">
        <v>59</v>
      </c>
      <c r="W69" s="121" t="s">
        <v>69</v>
      </c>
      <c r="X69" s="121" t="s">
        <v>150</v>
      </c>
      <c r="Y69" s="121" t="s">
        <v>1104</v>
      </c>
      <c r="Z69" s="121">
        <v>45503049</v>
      </c>
      <c r="AA69" s="118" t="s">
        <v>51</v>
      </c>
      <c r="AB69" s="121">
        <v>81819</v>
      </c>
      <c r="AC69" s="122">
        <v>43537</v>
      </c>
      <c r="AD69" s="103">
        <v>25000000</v>
      </c>
      <c r="AE69" s="103">
        <v>0</v>
      </c>
      <c r="AF69" s="103">
        <v>0</v>
      </c>
      <c r="AG69" s="103">
        <v>0</v>
      </c>
      <c r="AH69" s="103">
        <f t="shared" ref="AH69:AH76" si="2">+AD69+AE69+AF69+AG69</f>
        <v>25000000</v>
      </c>
      <c r="AI69" s="121" t="s">
        <v>38</v>
      </c>
      <c r="AJ69" s="122" t="s">
        <v>1105</v>
      </c>
      <c r="AK69" s="121" t="s">
        <v>51</v>
      </c>
      <c r="AL69" s="122">
        <v>43539</v>
      </c>
      <c r="AM69" s="122">
        <v>43830</v>
      </c>
      <c r="AN69" s="121">
        <v>291</v>
      </c>
      <c r="AO69" s="121" t="s">
        <v>1106</v>
      </c>
      <c r="AP69" s="118">
        <v>30762702</v>
      </c>
      <c r="AQ69" s="103">
        <v>12500000</v>
      </c>
      <c r="AR69" s="122">
        <v>43675</v>
      </c>
      <c r="AS69" s="104">
        <v>0</v>
      </c>
      <c r="AT69" s="122">
        <v>0</v>
      </c>
      <c r="AU69" s="104">
        <v>0</v>
      </c>
      <c r="AV69" s="122">
        <v>0</v>
      </c>
      <c r="AW69" s="104">
        <v>0</v>
      </c>
      <c r="AX69" s="122">
        <v>0</v>
      </c>
      <c r="AY69" s="103">
        <v>0</v>
      </c>
      <c r="AZ69" s="122">
        <v>0</v>
      </c>
      <c r="BA69" s="103">
        <v>0</v>
      </c>
      <c r="BB69" s="122">
        <v>0</v>
      </c>
      <c r="BC69" s="104">
        <v>37500000</v>
      </c>
      <c r="BD69" s="118">
        <v>0</v>
      </c>
      <c r="BE69" s="120">
        <v>0</v>
      </c>
      <c r="BF69" s="122">
        <v>0</v>
      </c>
      <c r="BG69" s="118">
        <v>0</v>
      </c>
      <c r="BH69" s="120">
        <v>0</v>
      </c>
      <c r="BI69" s="122">
        <v>0</v>
      </c>
      <c r="BJ69" s="118">
        <v>0</v>
      </c>
      <c r="BK69" s="120">
        <v>0</v>
      </c>
      <c r="BL69" s="122">
        <v>0</v>
      </c>
      <c r="BM69" s="118">
        <v>0</v>
      </c>
      <c r="BN69" s="123">
        <v>0</v>
      </c>
      <c r="BO69" s="122">
        <v>0</v>
      </c>
      <c r="BP69" s="118">
        <f>+BD69+BG69+BJ69+BM69+AN69</f>
        <v>291</v>
      </c>
      <c r="BQ69" s="121"/>
    </row>
    <row r="70" spans="1:69">
      <c r="A70" s="121" t="s">
        <v>40</v>
      </c>
      <c r="B70" s="121">
        <v>221</v>
      </c>
      <c r="C70" s="121" t="s">
        <v>72</v>
      </c>
      <c r="D70" s="121" t="s">
        <v>1294</v>
      </c>
      <c r="E70" s="121" t="s">
        <v>1295</v>
      </c>
      <c r="F70" s="118" t="str">
        <f t="shared" si="0"/>
        <v>mayo</v>
      </c>
      <c r="G70" s="122">
        <v>43609</v>
      </c>
      <c r="H70" s="121" t="s">
        <v>31</v>
      </c>
      <c r="I70" s="121" t="s">
        <v>75</v>
      </c>
      <c r="J70" s="121" t="s">
        <v>65</v>
      </c>
      <c r="K70" s="121" t="s">
        <v>1296</v>
      </c>
      <c r="L70" s="121" t="s">
        <v>1297</v>
      </c>
      <c r="M70" s="121" t="s">
        <v>1298</v>
      </c>
      <c r="N70" s="103">
        <v>4153502640</v>
      </c>
      <c r="O70" s="121">
        <v>27319</v>
      </c>
      <c r="P70" s="121" t="s">
        <v>398</v>
      </c>
      <c r="Q70" s="121" t="s">
        <v>20</v>
      </c>
      <c r="R70" s="121" t="s">
        <v>21</v>
      </c>
      <c r="S70" s="121" t="s">
        <v>1299</v>
      </c>
      <c r="T70" s="118" t="str">
        <f t="shared" si="1"/>
        <v>junio</v>
      </c>
      <c r="U70" s="123">
        <v>43641</v>
      </c>
      <c r="V70" s="121" t="s">
        <v>75</v>
      </c>
      <c r="W70" s="121" t="s">
        <v>23</v>
      </c>
      <c r="X70" s="121" t="s">
        <v>142</v>
      </c>
      <c r="Y70" s="121" t="s">
        <v>1300</v>
      </c>
      <c r="Z70" s="121">
        <v>800237456</v>
      </c>
      <c r="AA70" s="121">
        <v>5</v>
      </c>
      <c r="AB70" s="121" t="s">
        <v>1301</v>
      </c>
      <c r="AC70" s="122">
        <v>43641</v>
      </c>
      <c r="AD70" s="103">
        <v>1038375660</v>
      </c>
      <c r="AE70" s="103">
        <v>2076751320</v>
      </c>
      <c r="AF70" s="103">
        <v>1038375660</v>
      </c>
      <c r="AG70" s="103">
        <v>0</v>
      </c>
      <c r="AH70" s="103">
        <f t="shared" si="2"/>
        <v>4153502640</v>
      </c>
      <c r="AI70" s="121" t="s">
        <v>25</v>
      </c>
      <c r="AJ70" s="122">
        <v>43642</v>
      </c>
      <c r="AK70" s="121" t="s">
        <v>171</v>
      </c>
      <c r="AL70" s="122">
        <v>43647</v>
      </c>
      <c r="AM70" s="122">
        <v>44377</v>
      </c>
      <c r="AN70" s="121">
        <v>730</v>
      </c>
      <c r="AO70" s="121" t="s">
        <v>1302</v>
      </c>
      <c r="AP70" s="118">
        <v>79956678</v>
      </c>
      <c r="AQ70" s="103">
        <v>0</v>
      </c>
      <c r="AR70" s="122">
        <v>0</v>
      </c>
      <c r="AS70" s="104">
        <v>1300000000</v>
      </c>
      <c r="AT70" s="122">
        <v>44313</v>
      </c>
      <c r="AU70" s="104">
        <v>0</v>
      </c>
      <c r="AV70" s="122">
        <v>0</v>
      </c>
      <c r="AW70" s="104">
        <v>0</v>
      </c>
      <c r="AX70" s="122">
        <v>0</v>
      </c>
      <c r="AY70" s="103">
        <v>0</v>
      </c>
      <c r="AZ70" s="122">
        <v>0</v>
      </c>
      <c r="BA70" s="103">
        <v>0</v>
      </c>
      <c r="BB70" s="122">
        <v>0</v>
      </c>
      <c r="BC70" s="104">
        <v>1038375660</v>
      </c>
      <c r="BD70" s="121">
        <v>0</v>
      </c>
      <c r="BE70" s="120">
        <v>0</v>
      </c>
      <c r="BF70" s="122">
        <v>0</v>
      </c>
      <c r="BG70" s="121">
        <v>0</v>
      </c>
      <c r="BH70" s="120">
        <v>0</v>
      </c>
      <c r="BI70" s="122">
        <v>0</v>
      </c>
      <c r="BJ70" s="121">
        <v>0</v>
      </c>
      <c r="BK70" s="120">
        <v>0</v>
      </c>
      <c r="BL70" s="120">
        <v>0</v>
      </c>
      <c r="BM70" s="118">
        <v>0</v>
      </c>
      <c r="BN70" s="123">
        <v>0</v>
      </c>
      <c r="BO70" s="123">
        <v>0</v>
      </c>
      <c r="BP70" s="118">
        <f t="shared" ref="BP70:BP76" si="3">+BD70+BG70+BJ70+BM70+AN70</f>
        <v>730</v>
      </c>
      <c r="BQ70" s="121"/>
    </row>
    <row r="71" spans="1:69" s="307" customFormat="1">
      <c r="A71" s="208" t="s">
        <v>287</v>
      </c>
      <c r="B71" s="208">
        <v>82</v>
      </c>
      <c r="C71" s="208" t="s">
        <v>53</v>
      </c>
      <c r="D71" s="208" t="s">
        <v>288</v>
      </c>
      <c r="E71" s="208" t="s">
        <v>289</v>
      </c>
      <c r="F71" s="209" t="s">
        <v>102</v>
      </c>
      <c r="G71" s="210">
        <v>43768</v>
      </c>
      <c r="H71" s="208" t="s">
        <v>31</v>
      </c>
      <c r="I71" s="208" t="s">
        <v>48</v>
      </c>
      <c r="J71" s="208" t="s">
        <v>97</v>
      </c>
      <c r="K71" s="208" t="s">
        <v>290</v>
      </c>
      <c r="L71" s="208">
        <v>801315</v>
      </c>
      <c r="M71" s="208" t="s">
        <v>291</v>
      </c>
      <c r="N71" s="264">
        <v>1046292564</v>
      </c>
      <c r="O71" s="208">
        <v>50219</v>
      </c>
      <c r="P71" s="208" t="s">
        <v>292</v>
      </c>
      <c r="Q71" s="208" t="s">
        <v>20</v>
      </c>
      <c r="R71" s="208" t="s">
        <v>21</v>
      </c>
      <c r="S71" s="208" t="s">
        <v>293</v>
      </c>
      <c r="T71" s="209" t="s">
        <v>2015</v>
      </c>
      <c r="U71" s="212">
        <v>43794</v>
      </c>
      <c r="V71" s="208" t="s">
        <v>48</v>
      </c>
      <c r="W71" s="208" t="s">
        <v>23</v>
      </c>
      <c r="X71" s="208" t="s">
        <v>142</v>
      </c>
      <c r="Y71" s="208" t="s">
        <v>294</v>
      </c>
      <c r="Z71" s="213">
        <v>900448993</v>
      </c>
      <c r="AA71" s="208">
        <v>7</v>
      </c>
      <c r="AB71" s="208">
        <v>338719</v>
      </c>
      <c r="AC71" s="210">
        <v>43795</v>
      </c>
      <c r="AD71" s="264">
        <v>31307378</v>
      </c>
      <c r="AE71" s="264">
        <v>377253905</v>
      </c>
      <c r="AF71" s="264">
        <v>396116600</v>
      </c>
      <c r="AG71" s="264">
        <v>241614681</v>
      </c>
      <c r="AH71" s="264">
        <v>1046292564</v>
      </c>
      <c r="AI71" s="209" t="s">
        <v>38</v>
      </c>
      <c r="AJ71" s="210">
        <v>1</v>
      </c>
      <c r="AK71" s="208" t="s">
        <v>51</v>
      </c>
      <c r="AL71" s="210">
        <v>43800</v>
      </c>
      <c r="AM71" s="210">
        <v>44773</v>
      </c>
      <c r="AN71" s="208">
        <f t="shared" ref="AN71:AN72" si="4">+AM71-AL71</f>
        <v>973</v>
      </c>
      <c r="AO71" s="208" t="s">
        <v>295</v>
      </c>
      <c r="AP71" s="208">
        <v>79537863</v>
      </c>
      <c r="AQ71" s="264">
        <v>250459</v>
      </c>
      <c r="AR71" s="210">
        <v>44176</v>
      </c>
      <c r="AS71" s="265">
        <v>2755049</v>
      </c>
      <c r="AT71" s="215">
        <v>44215</v>
      </c>
      <c r="AU71" s="265"/>
      <c r="AV71" s="215"/>
      <c r="AW71" s="265"/>
      <c r="AX71" s="215"/>
      <c r="AY71" s="265"/>
      <c r="AZ71" s="215"/>
      <c r="BA71" s="266">
        <v>1579432</v>
      </c>
      <c r="BB71" s="305">
        <v>44530</v>
      </c>
      <c r="BC71" s="266">
        <f t="shared" ref="BC71" si="5">+AH71+AQ71+AS71+AU71+AW71+AY71-BA71</f>
        <v>1047718640</v>
      </c>
      <c r="BD71" s="209"/>
      <c r="BE71" s="217"/>
      <c r="BF71" s="215"/>
      <c r="BG71" s="209"/>
      <c r="BH71" s="217"/>
      <c r="BI71" s="215"/>
      <c r="BJ71" s="209"/>
      <c r="BK71" s="217"/>
      <c r="BL71" s="215"/>
      <c r="BM71" s="209"/>
      <c r="BN71" s="217"/>
      <c r="BO71" s="212"/>
      <c r="BP71" s="209">
        <f t="shared" si="3"/>
        <v>973</v>
      </c>
      <c r="BQ71" s="306"/>
    </row>
    <row r="72" spans="1:69" s="307" customFormat="1">
      <c r="A72" s="208" t="s">
        <v>40</v>
      </c>
      <c r="B72" s="208">
        <v>83</v>
      </c>
      <c r="C72" s="208" t="s">
        <v>53</v>
      </c>
      <c r="D72" s="208" t="s">
        <v>296</v>
      </c>
      <c r="E72" s="208" t="s">
        <v>297</v>
      </c>
      <c r="F72" s="209" t="s">
        <v>102</v>
      </c>
      <c r="G72" s="210">
        <v>43769</v>
      </c>
      <c r="H72" s="208" t="s">
        <v>31</v>
      </c>
      <c r="I72" s="208" t="s">
        <v>48</v>
      </c>
      <c r="J72" s="208" t="s">
        <v>97</v>
      </c>
      <c r="K72" s="208" t="s">
        <v>298</v>
      </c>
      <c r="L72" s="208">
        <v>801315</v>
      </c>
      <c r="M72" s="208" t="s">
        <v>291</v>
      </c>
      <c r="N72" s="264">
        <v>4493711444</v>
      </c>
      <c r="O72" s="208">
        <v>50119</v>
      </c>
      <c r="P72" s="208" t="s">
        <v>292</v>
      </c>
      <c r="Q72" s="208" t="s">
        <v>20</v>
      </c>
      <c r="R72" s="208" t="s">
        <v>21</v>
      </c>
      <c r="S72" s="208" t="s">
        <v>299</v>
      </c>
      <c r="T72" s="209" t="s">
        <v>2015</v>
      </c>
      <c r="U72" s="212">
        <v>43794</v>
      </c>
      <c r="V72" s="208" t="s">
        <v>48</v>
      </c>
      <c r="W72" s="208" t="s">
        <v>23</v>
      </c>
      <c r="X72" s="208" t="s">
        <v>142</v>
      </c>
      <c r="Y72" s="208" t="s">
        <v>300</v>
      </c>
      <c r="Z72" s="213">
        <v>900387338</v>
      </c>
      <c r="AA72" s="208">
        <v>1</v>
      </c>
      <c r="AB72" s="208">
        <v>338619</v>
      </c>
      <c r="AC72" s="210">
        <v>43795</v>
      </c>
      <c r="AD72" s="264">
        <v>134461743</v>
      </c>
      <c r="AE72" s="264">
        <v>1620264003</v>
      </c>
      <c r="AF72" s="264">
        <v>1701277201</v>
      </c>
      <c r="AG72" s="264">
        <v>1037708497</v>
      </c>
      <c r="AH72" s="264">
        <v>4493711444</v>
      </c>
      <c r="AI72" s="209" t="s">
        <v>38</v>
      </c>
      <c r="AJ72" s="210">
        <v>1</v>
      </c>
      <c r="AK72" s="208" t="s">
        <v>51</v>
      </c>
      <c r="AL72" s="210">
        <v>43800</v>
      </c>
      <c r="AM72" s="210">
        <v>44773</v>
      </c>
      <c r="AN72" s="208">
        <f t="shared" si="4"/>
        <v>973</v>
      </c>
      <c r="AO72" s="208" t="s">
        <v>295</v>
      </c>
      <c r="AP72" s="208">
        <v>79537863</v>
      </c>
      <c r="AQ72" s="264">
        <v>1075694</v>
      </c>
      <c r="AR72" s="210">
        <v>44176</v>
      </c>
      <c r="AS72" s="265">
        <v>11832634</v>
      </c>
      <c r="AT72" s="215">
        <v>44215</v>
      </c>
      <c r="AU72" s="214">
        <v>5306496</v>
      </c>
      <c r="AV72" s="215">
        <v>44439</v>
      </c>
      <c r="AW72" s="265"/>
      <c r="AX72" s="215"/>
      <c r="AY72" s="265"/>
      <c r="AZ72" s="215"/>
      <c r="BA72" s="266">
        <v>6783535</v>
      </c>
      <c r="BB72" s="305">
        <v>44529</v>
      </c>
      <c r="BC72" s="266">
        <v>4505142733</v>
      </c>
      <c r="BD72" s="209"/>
      <c r="BE72" s="217"/>
      <c r="BF72" s="215"/>
      <c r="BG72" s="209"/>
      <c r="BH72" s="217"/>
      <c r="BI72" s="215"/>
      <c r="BJ72" s="209"/>
      <c r="BK72" s="217"/>
      <c r="BL72" s="215"/>
      <c r="BM72" s="209"/>
      <c r="BN72" s="217"/>
      <c r="BO72" s="212"/>
      <c r="BP72" s="209">
        <f t="shared" si="3"/>
        <v>973</v>
      </c>
      <c r="BQ72" s="306"/>
    </row>
    <row r="73" spans="1:69">
      <c r="A73" s="121" t="s">
        <v>40</v>
      </c>
      <c r="B73" s="121">
        <v>78</v>
      </c>
      <c r="C73" s="121" t="s">
        <v>72</v>
      </c>
      <c r="D73" s="121" t="s">
        <v>1071</v>
      </c>
      <c r="E73" s="121" t="s">
        <v>1072</v>
      </c>
      <c r="F73" s="118" t="str">
        <f t="shared" si="0"/>
        <v>octubre</v>
      </c>
      <c r="G73" s="122">
        <v>43769</v>
      </c>
      <c r="H73" s="121" t="s">
        <v>31</v>
      </c>
      <c r="I73" s="121" t="s">
        <v>48</v>
      </c>
      <c r="J73" s="121" t="s">
        <v>97</v>
      </c>
      <c r="K73" s="121" t="s">
        <v>1073</v>
      </c>
      <c r="L73" s="121">
        <v>801315</v>
      </c>
      <c r="M73" s="121" t="s">
        <v>291</v>
      </c>
      <c r="N73" s="103">
        <v>227463281</v>
      </c>
      <c r="O73" s="121" t="s">
        <v>1074</v>
      </c>
      <c r="P73" s="121" t="s">
        <v>702</v>
      </c>
      <c r="Q73" s="121" t="s">
        <v>20</v>
      </c>
      <c r="R73" s="121" t="s">
        <v>21</v>
      </c>
      <c r="S73" s="121" t="s">
        <v>1075</v>
      </c>
      <c r="T73" s="118" t="str">
        <f t="shared" si="1"/>
        <v>noviembre</v>
      </c>
      <c r="U73" s="123">
        <v>43791</v>
      </c>
      <c r="V73" s="121" t="s">
        <v>48</v>
      </c>
      <c r="W73" s="121" t="s">
        <v>76</v>
      </c>
      <c r="X73" s="121" t="s">
        <v>134</v>
      </c>
      <c r="Y73" s="121" t="s">
        <v>1076</v>
      </c>
      <c r="Z73" s="121">
        <v>418898535</v>
      </c>
      <c r="AA73" s="121">
        <v>8</v>
      </c>
      <c r="AB73" s="121" t="s">
        <v>1077</v>
      </c>
      <c r="AC73" s="122">
        <v>43791</v>
      </c>
      <c r="AD73" s="103">
        <v>82673652</v>
      </c>
      <c r="AE73" s="103">
        <v>85153860</v>
      </c>
      <c r="AF73" s="103">
        <v>51163280</v>
      </c>
      <c r="AG73" s="103">
        <v>0</v>
      </c>
      <c r="AH73" s="103">
        <f t="shared" si="2"/>
        <v>218990792</v>
      </c>
      <c r="AI73" s="121" t="s">
        <v>38</v>
      </c>
      <c r="AJ73" s="122">
        <v>0</v>
      </c>
      <c r="AK73" s="121" t="s">
        <v>51</v>
      </c>
      <c r="AL73" s="122">
        <v>43488</v>
      </c>
      <c r="AM73" s="122">
        <v>44773</v>
      </c>
      <c r="AN73" s="121">
        <v>1285</v>
      </c>
      <c r="AO73" s="121" t="s">
        <v>1078</v>
      </c>
      <c r="AP73" s="118">
        <v>25166983</v>
      </c>
      <c r="AQ73" s="103">
        <v>642132</v>
      </c>
      <c r="AR73" s="122">
        <v>43875</v>
      </c>
      <c r="AS73" s="104">
        <v>0</v>
      </c>
      <c r="AT73" s="122">
        <v>0</v>
      </c>
      <c r="AU73" s="104">
        <v>0</v>
      </c>
      <c r="AV73" s="122">
        <v>0</v>
      </c>
      <c r="AW73" s="104">
        <v>0</v>
      </c>
      <c r="AX73" s="122">
        <v>0</v>
      </c>
      <c r="AY73" s="103">
        <v>0</v>
      </c>
      <c r="AZ73" s="122">
        <v>44270</v>
      </c>
      <c r="BA73" s="103">
        <v>496292</v>
      </c>
      <c r="BB73" s="122">
        <v>44270</v>
      </c>
      <c r="BC73" s="104">
        <v>82819492</v>
      </c>
      <c r="BD73" s="118">
        <v>0</v>
      </c>
      <c r="BE73" s="120">
        <v>0</v>
      </c>
      <c r="BF73" s="122">
        <v>0</v>
      </c>
      <c r="BG73" s="118">
        <v>0</v>
      </c>
      <c r="BH73" s="120">
        <v>0</v>
      </c>
      <c r="BI73" s="122">
        <v>0</v>
      </c>
      <c r="BJ73" s="118">
        <v>0</v>
      </c>
      <c r="BK73" s="120">
        <v>0</v>
      </c>
      <c r="BL73" s="122">
        <v>0</v>
      </c>
      <c r="BM73" s="118">
        <v>0</v>
      </c>
      <c r="BN73" s="123">
        <v>0</v>
      </c>
      <c r="BO73" s="122">
        <v>0</v>
      </c>
      <c r="BP73" s="118">
        <f t="shared" si="3"/>
        <v>1285</v>
      </c>
      <c r="BQ73" s="121"/>
    </row>
    <row r="74" spans="1:69">
      <c r="A74" s="121" t="s">
        <v>40</v>
      </c>
      <c r="B74" s="121">
        <v>77</v>
      </c>
      <c r="C74" s="121" t="s">
        <v>72</v>
      </c>
      <c r="D74" s="121" t="s">
        <v>1086</v>
      </c>
      <c r="E74" s="121" t="s">
        <v>1087</v>
      </c>
      <c r="F74" s="118" t="str">
        <f t="shared" si="0"/>
        <v>noviembre</v>
      </c>
      <c r="G74" s="122">
        <v>43776</v>
      </c>
      <c r="H74" s="121" t="s">
        <v>31</v>
      </c>
      <c r="I74" s="121" t="s">
        <v>48</v>
      </c>
      <c r="J74" s="121" t="s">
        <v>97</v>
      </c>
      <c r="K74" s="121" t="s">
        <v>1088</v>
      </c>
      <c r="L74" s="121">
        <v>801315</v>
      </c>
      <c r="M74" s="121" t="s">
        <v>291</v>
      </c>
      <c r="N74" s="103">
        <v>106469073</v>
      </c>
      <c r="O74" s="121" t="s">
        <v>1089</v>
      </c>
      <c r="P74" s="121" t="s">
        <v>702</v>
      </c>
      <c r="Q74" s="121" t="s">
        <v>20</v>
      </c>
      <c r="R74" s="121" t="s">
        <v>21</v>
      </c>
      <c r="S74" s="121" t="s">
        <v>1090</v>
      </c>
      <c r="T74" s="118" t="str">
        <f t="shared" si="1"/>
        <v>noviembre</v>
      </c>
      <c r="U74" s="123">
        <v>43783</v>
      </c>
      <c r="V74" s="121" t="s">
        <v>48</v>
      </c>
      <c r="W74" s="121" t="s">
        <v>60</v>
      </c>
      <c r="X74" s="121" t="s">
        <v>217</v>
      </c>
      <c r="Y74" s="121" t="s">
        <v>1091</v>
      </c>
      <c r="Z74" s="121">
        <v>32529734</v>
      </c>
      <c r="AA74" s="118" t="s">
        <v>51</v>
      </c>
      <c r="AB74" s="121" t="s">
        <v>1092</v>
      </c>
      <c r="AC74" s="122">
        <v>43783</v>
      </c>
      <c r="AD74" s="103">
        <v>38433468</v>
      </c>
      <c r="AE74" s="103">
        <v>39586476</v>
      </c>
      <c r="AF74" s="103">
        <v>23784873</v>
      </c>
      <c r="AG74" s="103">
        <v>0</v>
      </c>
      <c r="AH74" s="103">
        <f t="shared" si="2"/>
        <v>101804817</v>
      </c>
      <c r="AI74" s="121" t="s">
        <v>38</v>
      </c>
      <c r="AJ74" s="122">
        <v>0</v>
      </c>
      <c r="AK74" s="121" t="s">
        <v>51</v>
      </c>
      <c r="AL74" s="122">
        <v>43785</v>
      </c>
      <c r="AM74" s="122">
        <v>44926</v>
      </c>
      <c r="AN74" s="121">
        <v>1141</v>
      </c>
      <c r="AO74" s="121" t="s">
        <v>1085</v>
      </c>
      <c r="AP74" s="118">
        <v>19333768</v>
      </c>
      <c r="AQ74" s="103">
        <v>298512</v>
      </c>
      <c r="AR74" s="122">
        <v>43868</v>
      </c>
      <c r="AS74" s="104">
        <v>0</v>
      </c>
      <c r="AT74" s="122">
        <v>0</v>
      </c>
      <c r="AU74" s="104">
        <v>0</v>
      </c>
      <c r="AV74" s="122">
        <v>0</v>
      </c>
      <c r="AW74" s="104">
        <v>0</v>
      </c>
      <c r="AX74" s="122">
        <v>0</v>
      </c>
      <c r="AY74" s="103">
        <v>0</v>
      </c>
      <c r="AZ74" s="122">
        <v>44266</v>
      </c>
      <c r="BA74" s="103">
        <v>230916</v>
      </c>
      <c r="BB74" s="122">
        <v>44266</v>
      </c>
      <c r="BC74" s="104">
        <v>38501064</v>
      </c>
      <c r="BD74" s="118">
        <v>0</v>
      </c>
      <c r="BE74" s="120">
        <v>0</v>
      </c>
      <c r="BF74" s="122">
        <v>0</v>
      </c>
      <c r="BG74" s="118">
        <v>0</v>
      </c>
      <c r="BH74" s="120">
        <v>0</v>
      </c>
      <c r="BI74" s="122">
        <v>0</v>
      </c>
      <c r="BJ74" s="118">
        <v>0</v>
      </c>
      <c r="BK74" s="120">
        <v>0</v>
      </c>
      <c r="BL74" s="122">
        <v>0</v>
      </c>
      <c r="BM74" s="118">
        <v>0</v>
      </c>
      <c r="BN74" s="123">
        <v>0</v>
      </c>
      <c r="BO74" s="122">
        <v>0</v>
      </c>
      <c r="BP74" s="118">
        <f t="shared" si="3"/>
        <v>1141</v>
      </c>
      <c r="BQ74" s="121"/>
    </row>
    <row r="75" spans="1:69">
      <c r="A75" s="121" t="s">
        <v>40</v>
      </c>
      <c r="B75" s="121">
        <v>70</v>
      </c>
      <c r="C75" s="121" t="s">
        <v>72</v>
      </c>
      <c r="D75" s="121" t="s">
        <v>1181</v>
      </c>
      <c r="E75" s="121" t="s">
        <v>1182</v>
      </c>
      <c r="F75" s="118" t="str">
        <f t="shared" si="0"/>
        <v>noviembre</v>
      </c>
      <c r="G75" s="122">
        <v>43776</v>
      </c>
      <c r="H75" s="121" t="s">
        <v>31</v>
      </c>
      <c r="I75" s="121" t="s">
        <v>48</v>
      </c>
      <c r="J75" s="121" t="s">
        <v>97</v>
      </c>
      <c r="K75" s="121" t="s">
        <v>1183</v>
      </c>
      <c r="L75" s="121">
        <v>801315</v>
      </c>
      <c r="M75" s="121" t="s">
        <v>291</v>
      </c>
      <c r="N75" s="103">
        <v>7814446</v>
      </c>
      <c r="O75" s="121" t="s">
        <v>1184</v>
      </c>
      <c r="P75" s="121" t="s">
        <v>702</v>
      </c>
      <c r="Q75" s="121" t="s">
        <v>20</v>
      </c>
      <c r="R75" s="121" t="s">
        <v>21</v>
      </c>
      <c r="S75" s="121" t="s">
        <v>1185</v>
      </c>
      <c r="T75" s="118" t="str">
        <f t="shared" si="1"/>
        <v>noviembre</v>
      </c>
      <c r="U75" s="11">
        <v>43796</v>
      </c>
      <c r="V75" s="121" t="s">
        <v>48</v>
      </c>
      <c r="W75" s="121" t="s">
        <v>112</v>
      </c>
      <c r="X75" s="121" t="s">
        <v>220</v>
      </c>
      <c r="Y75" s="121" t="s">
        <v>1186</v>
      </c>
      <c r="Z75" s="121">
        <v>47435281</v>
      </c>
      <c r="AA75" s="118" t="s">
        <v>51</v>
      </c>
      <c r="AB75" s="121" t="s">
        <v>1187</v>
      </c>
      <c r="AC75" s="122">
        <v>43796</v>
      </c>
      <c r="AD75" s="103">
        <v>3701490</v>
      </c>
      <c r="AE75" s="103">
        <v>0</v>
      </c>
      <c r="AF75" s="103">
        <v>0</v>
      </c>
      <c r="AG75" s="103">
        <v>0</v>
      </c>
      <c r="AH75" s="103">
        <f t="shared" si="2"/>
        <v>3701490</v>
      </c>
      <c r="AI75" s="121" t="s">
        <v>566</v>
      </c>
      <c r="AJ75" s="122">
        <v>1</v>
      </c>
      <c r="AK75" s="121" t="s">
        <v>51</v>
      </c>
      <c r="AL75" s="122">
        <v>43800</v>
      </c>
      <c r="AM75" s="122">
        <v>44196</v>
      </c>
      <c r="AN75" s="121">
        <f>+AM75-AL75</f>
        <v>396</v>
      </c>
      <c r="AO75" s="121" t="s">
        <v>1188</v>
      </c>
      <c r="AP75" s="118">
        <v>86056900</v>
      </c>
      <c r="AQ75" s="103">
        <v>56148</v>
      </c>
      <c r="AR75" s="122">
        <v>43867</v>
      </c>
      <c r="AS75" s="104">
        <v>3851065</v>
      </c>
      <c r="AT75" s="122">
        <v>44194</v>
      </c>
      <c r="AU75" s="104">
        <v>0</v>
      </c>
      <c r="AV75" s="122">
        <v>0</v>
      </c>
      <c r="AW75" s="104">
        <v>0</v>
      </c>
      <c r="AX75" s="122">
        <v>0</v>
      </c>
      <c r="AY75" s="103">
        <v>0</v>
      </c>
      <c r="AZ75" s="122">
        <v>0</v>
      </c>
      <c r="BA75" s="103">
        <v>149575</v>
      </c>
      <c r="BB75" s="122">
        <v>44278</v>
      </c>
      <c r="BC75" s="104">
        <v>11572084</v>
      </c>
      <c r="BD75" s="121">
        <v>151</v>
      </c>
      <c r="BE75" s="122">
        <v>44347</v>
      </c>
      <c r="BF75" s="122">
        <v>44194</v>
      </c>
      <c r="BG75" s="121">
        <v>30</v>
      </c>
      <c r="BH75" s="122">
        <v>44377</v>
      </c>
      <c r="BI75" s="122">
        <v>44278</v>
      </c>
      <c r="BJ75" s="118">
        <v>0</v>
      </c>
      <c r="BK75" s="120">
        <v>0</v>
      </c>
      <c r="BL75" s="122">
        <v>0</v>
      </c>
      <c r="BM75" s="118">
        <v>0</v>
      </c>
      <c r="BN75" s="123">
        <v>0</v>
      </c>
      <c r="BO75" s="120">
        <v>0</v>
      </c>
      <c r="BP75" s="118">
        <f t="shared" si="3"/>
        <v>577</v>
      </c>
      <c r="BQ75" s="121"/>
    </row>
    <row r="76" spans="1:69">
      <c r="A76" s="121" t="s">
        <v>14</v>
      </c>
      <c r="B76" s="121">
        <v>75</v>
      </c>
      <c r="C76" s="121" t="s">
        <v>15</v>
      </c>
      <c r="D76" s="121" t="s">
        <v>707</v>
      </c>
      <c r="E76" s="121" t="s">
        <v>708</v>
      </c>
      <c r="F76" s="118" t="str">
        <f t="shared" si="0"/>
        <v>noviembre</v>
      </c>
      <c r="G76" s="11">
        <v>43777</v>
      </c>
      <c r="H76" s="121" t="s">
        <v>31</v>
      </c>
      <c r="I76" s="121" t="s">
        <v>48</v>
      </c>
      <c r="J76" s="121" t="s">
        <v>97</v>
      </c>
      <c r="K76" s="121" t="s">
        <v>709</v>
      </c>
      <c r="L76" s="121">
        <v>80131500</v>
      </c>
      <c r="M76" s="121" t="s">
        <v>701</v>
      </c>
      <c r="N76" s="103">
        <v>24081809</v>
      </c>
      <c r="O76" s="121">
        <v>51119</v>
      </c>
      <c r="P76" s="121" t="s">
        <v>702</v>
      </c>
      <c r="Q76" s="121" t="s">
        <v>20</v>
      </c>
      <c r="R76" s="121" t="s">
        <v>21</v>
      </c>
      <c r="S76" s="121" t="s">
        <v>710</v>
      </c>
      <c r="T76" s="118" t="str">
        <f t="shared" si="1"/>
        <v>noviembre</v>
      </c>
      <c r="U76" s="11">
        <v>43784</v>
      </c>
      <c r="V76" s="121" t="s">
        <v>48</v>
      </c>
      <c r="W76" s="121" t="s">
        <v>76</v>
      </c>
      <c r="X76" s="121" t="s">
        <v>178</v>
      </c>
      <c r="Y76" s="121" t="s">
        <v>711</v>
      </c>
      <c r="Z76" s="13">
        <v>10105215</v>
      </c>
      <c r="AA76" s="118" t="s">
        <v>51</v>
      </c>
      <c r="AB76" s="121" t="s">
        <v>712</v>
      </c>
      <c r="AC76" s="122">
        <v>43784</v>
      </c>
      <c r="AD76" s="103">
        <v>1913153</v>
      </c>
      <c r="AE76" s="103">
        <v>22168656</v>
      </c>
      <c r="AF76" s="103">
        <v>0</v>
      </c>
      <c r="AG76" s="103">
        <v>0</v>
      </c>
      <c r="AH76" s="103">
        <f t="shared" si="2"/>
        <v>24081809</v>
      </c>
      <c r="AI76" s="121" t="s">
        <v>38</v>
      </c>
      <c r="AJ76" s="122">
        <v>0</v>
      </c>
      <c r="AK76" s="121" t="s">
        <v>51</v>
      </c>
      <c r="AL76" s="122">
        <v>43784</v>
      </c>
      <c r="AM76" s="122">
        <v>44196</v>
      </c>
      <c r="AN76" s="121">
        <f>+AM76-AL76</f>
        <v>412</v>
      </c>
      <c r="AO76" s="121" t="s">
        <v>713</v>
      </c>
      <c r="AP76" s="121">
        <v>10137087</v>
      </c>
      <c r="AQ76" s="103">
        <v>0</v>
      </c>
      <c r="AR76" s="122">
        <v>0</v>
      </c>
      <c r="AS76" s="104">
        <v>0</v>
      </c>
      <c r="AT76" s="120">
        <v>0</v>
      </c>
      <c r="AU76" s="104">
        <v>0</v>
      </c>
      <c r="AV76" s="120">
        <v>0</v>
      </c>
      <c r="AW76" s="104">
        <v>0</v>
      </c>
      <c r="AX76" s="120">
        <v>0</v>
      </c>
      <c r="AY76" s="104">
        <v>0</v>
      </c>
      <c r="AZ76" s="120">
        <v>0</v>
      </c>
      <c r="BA76" s="104">
        <v>0</v>
      </c>
      <c r="BB76" s="120">
        <v>0</v>
      </c>
      <c r="BC76" s="104">
        <f>+AH76+AQ76+AS76+AU76+AW76+AY76-BA76</f>
        <v>24081809</v>
      </c>
      <c r="BD76" s="118">
        <v>0</v>
      </c>
      <c r="BE76" s="120">
        <v>0</v>
      </c>
      <c r="BF76" s="122">
        <v>0</v>
      </c>
      <c r="BG76" s="118">
        <v>0</v>
      </c>
      <c r="BH76" s="120">
        <v>0</v>
      </c>
      <c r="BI76" s="122">
        <v>0</v>
      </c>
      <c r="BJ76" s="118">
        <v>0</v>
      </c>
      <c r="BK76" s="120">
        <v>0</v>
      </c>
      <c r="BL76" s="122">
        <v>0</v>
      </c>
      <c r="BM76" s="118">
        <v>0</v>
      </c>
      <c r="BN76" s="123">
        <v>0</v>
      </c>
      <c r="BO76" s="122">
        <v>0</v>
      </c>
      <c r="BP76" s="118">
        <f t="shared" si="3"/>
        <v>412</v>
      </c>
      <c r="BQ76" s="121"/>
    </row>
    <row r="77" spans="1:69">
      <c r="A77" s="121" t="s">
        <v>40</v>
      </c>
      <c r="B77" s="121">
        <v>72</v>
      </c>
      <c r="C77" s="121" t="s">
        <v>63</v>
      </c>
      <c r="D77" s="121" t="s">
        <v>1093</v>
      </c>
      <c r="E77" s="121" t="s">
        <v>1094</v>
      </c>
      <c r="F77" s="118" t="str">
        <f t="shared" ref="F77:F108" si="6">TEXT(G77,"mmmm")</f>
        <v>noviembre</v>
      </c>
      <c r="G77" s="122">
        <v>43777</v>
      </c>
      <c r="H77" s="121" t="s">
        <v>31</v>
      </c>
      <c r="I77" s="121" t="s">
        <v>48</v>
      </c>
      <c r="J77" s="121" t="s">
        <v>97</v>
      </c>
      <c r="K77" s="121" t="s">
        <v>1095</v>
      </c>
      <c r="L77" s="121">
        <v>80131500</v>
      </c>
      <c r="M77" s="121" t="s">
        <v>1082</v>
      </c>
      <c r="N77" s="103">
        <v>32731663</v>
      </c>
      <c r="O77" s="121">
        <v>51019</v>
      </c>
      <c r="P77" s="121" t="s">
        <v>292</v>
      </c>
      <c r="Q77" s="121" t="s">
        <v>20</v>
      </c>
      <c r="R77" s="121" t="s">
        <v>21</v>
      </c>
      <c r="S77" s="121" t="s">
        <v>1096</v>
      </c>
      <c r="T77" s="118" t="str">
        <f t="shared" ref="T77:T91" si="7">TEXT(U77,"mmmm")</f>
        <v>noviembre</v>
      </c>
      <c r="U77" s="11">
        <v>43796</v>
      </c>
      <c r="V77" s="121" t="s">
        <v>48</v>
      </c>
      <c r="W77" s="121" t="s">
        <v>125</v>
      </c>
      <c r="X77" s="121" t="s">
        <v>176</v>
      </c>
      <c r="Y77" s="121" t="s">
        <v>1097</v>
      </c>
      <c r="Z77" s="121">
        <v>98324134</v>
      </c>
      <c r="AA77" s="118" t="s">
        <v>51</v>
      </c>
      <c r="AB77" s="121">
        <v>343319</v>
      </c>
      <c r="AC77" s="122">
        <v>43796</v>
      </c>
      <c r="AD77" s="103">
        <v>32731663</v>
      </c>
      <c r="AE77" s="103">
        <v>11990652</v>
      </c>
      <c r="AF77" s="103">
        <v>12350376</v>
      </c>
      <c r="AG77" s="103">
        <v>7420518</v>
      </c>
      <c r="AH77" s="103">
        <f t="shared" ref="AH77:AH91" si="8">+AD77+AE77+AF77+AG77</f>
        <v>64493209</v>
      </c>
      <c r="AI77" s="121" t="s">
        <v>38</v>
      </c>
      <c r="AJ77" s="122">
        <v>1</v>
      </c>
      <c r="AK77" s="121" t="s">
        <v>51</v>
      </c>
      <c r="AL77" s="122">
        <v>43796</v>
      </c>
      <c r="AM77" s="122">
        <v>44773</v>
      </c>
      <c r="AN77" s="121">
        <v>977</v>
      </c>
      <c r="AO77" s="121" t="s">
        <v>1098</v>
      </c>
      <c r="AP77" s="118">
        <v>30738603</v>
      </c>
      <c r="AQ77" s="103">
        <v>93120</v>
      </c>
      <c r="AR77" s="122">
        <v>43868</v>
      </c>
      <c r="AS77" s="104">
        <v>0</v>
      </c>
      <c r="AT77" s="122">
        <v>0</v>
      </c>
      <c r="AU77" s="104">
        <v>0</v>
      </c>
      <c r="AV77" s="122">
        <v>0</v>
      </c>
      <c r="AW77" s="104">
        <v>0</v>
      </c>
      <c r="AX77" s="122">
        <v>0</v>
      </c>
      <c r="AY77" s="103">
        <v>0</v>
      </c>
      <c r="AZ77" s="122">
        <v>44279</v>
      </c>
      <c r="BA77" s="103">
        <v>72060</v>
      </c>
      <c r="BB77" s="122">
        <v>44279</v>
      </c>
      <c r="BC77" s="104">
        <v>32752723</v>
      </c>
      <c r="BD77" s="118">
        <v>0</v>
      </c>
      <c r="BE77" s="120">
        <v>0</v>
      </c>
      <c r="BF77" s="122">
        <v>0</v>
      </c>
      <c r="BG77" s="118">
        <v>0</v>
      </c>
      <c r="BH77" s="120">
        <v>0</v>
      </c>
      <c r="BI77" s="122">
        <v>0</v>
      </c>
      <c r="BJ77" s="118">
        <v>0</v>
      </c>
      <c r="BK77" s="120">
        <v>0</v>
      </c>
      <c r="BL77" s="122">
        <v>0</v>
      </c>
      <c r="BM77" s="118">
        <v>0</v>
      </c>
      <c r="BN77" s="123">
        <v>0</v>
      </c>
      <c r="BO77" s="122">
        <v>0</v>
      </c>
      <c r="BP77" s="118">
        <f t="shared" ref="BP77:BP108" si="9">+BD77+BG77+BJ77+BM77+AN77</f>
        <v>977</v>
      </c>
      <c r="BQ77" s="121"/>
    </row>
    <row r="78" spans="1:69">
      <c r="A78" s="121" t="s">
        <v>14</v>
      </c>
      <c r="B78" s="121">
        <v>75</v>
      </c>
      <c r="C78" s="121" t="s">
        <v>15</v>
      </c>
      <c r="D78" s="121" t="s">
        <v>707</v>
      </c>
      <c r="E78" s="121" t="s">
        <v>708</v>
      </c>
      <c r="F78" s="118" t="str">
        <f t="shared" si="6"/>
        <v>noviembre</v>
      </c>
      <c r="G78" s="122">
        <v>43777</v>
      </c>
      <c r="H78" s="121" t="s">
        <v>31</v>
      </c>
      <c r="I78" s="121" t="s">
        <v>48</v>
      </c>
      <c r="J78" s="121" t="s">
        <v>97</v>
      </c>
      <c r="K78" s="121" t="s">
        <v>709</v>
      </c>
      <c r="L78" s="121">
        <v>80131500</v>
      </c>
      <c r="M78" s="121" t="s">
        <v>701</v>
      </c>
      <c r="N78" s="103">
        <v>24081809</v>
      </c>
      <c r="O78" s="121">
        <v>51119</v>
      </c>
      <c r="P78" s="121" t="s">
        <v>702</v>
      </c>
      <c r="Q78" s="121" t="s">
        <v>20</v>
      </c>
      <c r="R78" s="121" t="s">
        <v>21</v>
      </c>
      <c r="S78" s="121" t="s">
        <v>710</v>
      </c>
      <c r="T78" s="118" t="str">
        <f t="shared" si="7"/>
        <v>noviembre</v>
      </c>
      <c r="U78" s="11">
        <v>43784</v>
      </c>
      <c r="V78" s="121" t="s">
        <v>48</v>
      </c>
      <c r="W78" s="121" t="s">
        <v>76</v>
      </c>
      <c r="X78" s="121" t="s">
        <v>178</v>
      </c>
      <c r="Y78" s="121" t="s">
        <v>711</v>
      </c>
      <c r="Z78" s="13">
        <v>10105215</v>
      </c>
      <c r="AA78" s="118" t="s">
        <v>51</v>
      </c>
      <c r="AB78" s="121" t="s">
        <v>712</v>
      </c>
      <c r="AC78" s="122">
        <v>43784</v>
      </c>
      <c r="AD78" s="103">
        <v>1913153</v>
      </c>
      <c r="AE78" s="103">
        <v>22168656</v>
      </c>
      <c r="AF78" s="103"/>
      <c r="AG78" s="103"/>
      <c r="AH78" s="103">
        <f t="shared" si="8"/>
        <v>24081809</v>
      </c>
      <c r="AI78" s="121" t="s">
        <v>38</v>
      </c>
      <c r="AJ78" s="122">
        <v>0</v>
      </c>
      <c r="AK78" s="121" t="s">
        <v>51</v>
      </c>
      <c r="AL78" s="122">
        <v>43784</v>
      </c>
      <c r="AM78" s="122">
        <v>44196</v>
      </c>
      <c r="AN78" s="121">
        <f>+AM78-AL78</f>
        <v>412</v>
      </c>
      <c r="AO78" s="121" t="s">
        <v>713</v>
      </c>
      <c r="AP78" s="118">
        <v>10137087</v>
      </c>
      <c r="AQ78" s="103">
        <v>0</v>
      </c>
      <c r="AR78" s="122">
        <v>0</v>
      </c>
      <c r="AS78" s="104">
        <v>0</v>
      </c>
      <c r="AT78" s="120">
        <v>0</v>
      </c>
      <c r="AU78" s="104">
        <v>0</v>
      </c>
      <c r="AV78" s="120">
        <v>0</v>
      </c>
      <c r="AW78" s="104">
        <v>0</v>
      </c>
      <c r="AX78" s="120">
        <v>0</v>
      </c>
      <c r="AY78" s="104">
        <v>0</v>
      </c>
      <c r="AZ78" s="120">
        <v>0</v>
      </c>
      <c r="BA78" s="104">
        <v>703078</v>
      </c>
      <c r="BB78" s="38">
        <v>44308</v>
      </c>
      <c r="BC78" s="104">
        <f>+AH78+AQ78+AS78+AU78+AW78+AY78-BA78</f>
        <v>23378731</v>
      </c>
      <c r="BD78" s="118">
        <v>0</v>
      </c>
      <c r="BE78" s="120">
        <v>0</v>
      </c>
      <c r="BF78" s="120">
        <v>0</v>
      </c>
      <c r="BG78" s="118">
        <v>0</v>
      </c>
      <c r="BH78" s="120">
        <v>0</v>
      </c>
      <c r="BI78" s="120">
        <v>0</v>
      </c>
      <c r="BJ78" s="118">
        <v>0</v>
      </c>
      <c r="BK78" s="120">
        <v>0</v>
      </c>
      <c r="BL78" s="120">
        <v>0</v>
      </c>
      <c r="BM78" s="118">
        <v>0</v>
      </c>
      <c r="BN78" s="123">
        <v>0</v>
      </c>
      <c r="BO78" s="123">
        <v>0</v>
      </c>
      <c r="BP78" s="118">
        <f t="shared" si="9"/>
        <v>412</v>
      </c>
      <c r="BQ78" s="121"/>
    </row>
    <row r="79" spans="1:69">
      <c r="A79" s="121" t="s">
        <v>14</v>
      </c>
      <c r="B79" s="121">
        <v>80</v>
      </c>
      <c r="C79" s="121" t="s">
        <v>15</v>
      </c>
      <c r="D79" s="121" t="s">
        <v>698</v>
      </c>
      <c r="E79" s="121" t="s">
        <v>699</v>
      </c>
      <c r="F79" s="118" t="str">
        <f t="shared" si="6"/>
        <v>noviembre</v>
      </c>
      <c r="G79" s="11">
        <v>43781</v>
      </c>
      <c r="H79" s="121" t="s">
        <v>31</v>
      </c>
      <c r="I79" s="121" t="s">
        <v>48</v>
      </c>
      <c r="J79" s="121" t="s">
        <v>97</v>
      </c>
      <c r="K79" s="121" t="s">
        <v>700</v>
      </c>
      <c r="L79" s="121">
        <v>80131500</v>
      </c>
      <c r="M79" s="121" t="s">
        <v>701</v>
      </c>
      <c r="N79" s="103">
        <v>397599310</v>
      </c>
      <c r="O79" s="121">
        <v>52919</v>
      </c>
      <c r="P79" s="121" t="s">
        <v>702</v>
      </c>
      <c r="Q79" s="121" t="s">
        <v>20</v>
      </c>
      <c r="R79" s="121" t="s">
        <v>21</v>
      </c>
      <c r="S79" s="121" t="s">
        <v>703</v>
      </c>
      <c r="T79" s="118" t="str">
        <f t="shared" si="7"/>
        <v>noviembre</v>
      </c>
      <c r="U79" s="11">
        <v>43784</v>
      </c>
      <c r="V79" s="121" t="s">
        <v>48</v>
      </c>
      <c r="W79" s="121" t="s">
        <v>69</v>
      </c>
      <c r="X79" s="121" t="s">
        <v>210</v>
      </c>
      <c r="Y79" s="121" t="s">
        <v>704</v>
      </c>
      <c r="Z79" s="13">
        <v>7470860</v>
      </c>
      <c r="AA79" s="118" t="s">
        <v>51</v>
      </c>
      <c r="AB79" s="121" t="s">
        <v>705</v>
      </c>
      <c r="AC79" s="122">
        <v>43784</v>
      </c>
      <c r="AD79" s="103">
        <v>16163710</v>
      </c>
      <c r="AE79" s="103">
        <v>144000000</v>
      </c>
      <c r="AF79" s="103">
        <v>148320000</v>
      </c>
      <c r="AG79" s="103">
        <v>89115600</v>
      </c>
      <c r="AH79" s="103">
        <f t="shared" si="8"/>
        <v>397599310</v>
      </c>
      <c r="AI79" s="121" t="s">
        <v>38</v>
      </c>
      <c r="AJ79" s="122">
        <v>0</v>
      </c>
      <c r="AK79" s="121" t="s">
        <v>51</v>
      </c>
      <c r="AL79" s="122">
        <v>43784</v>
      </c>
      <c r="AM79" s="122">
        <v>44773</v>
      </c>
      <c r="AN79" s="121">
        <f>+AM79-AL79</f>
        <v>989</v>
      </c>
      <c r="AO79" s="121" t="s">
        <v>706</v>
      </c>
      <c r="AP79" s="121">
        <v>7314404</v>
      </c>
      <c r="AQ79" s="103">
        <v>0</v>
      </c>
      <c r="AR79" s="122">
        <v>0</v>
      </c>
      <c r="AS79" s="104">
        <v>0</v>
      </c>
      <c r="AT79" s="120">
        <v>0</v>
      </c>
      <c r="AU79" s="104">
        <v>0</v>
      </c>
      <c r="AV79" s="120">
        <v>0</v>
      </c>
      <c r="AW79" s="104">
        <v>0</v>
      </c>
      <c r="AX79" s="120">
        <v>0</v>
      </c>
      <c r="AY79" s="104">
        <v>0</v>
      </c>
      <c r="AZ79" s="120">
        <v>0</v>
      </c>
      <c r="BA79" s="104">
        <v>0</v>
      </c>
      <c r="BB79" s="120">
        <v>0</v>
      </c>
      <c r="BC79" s="104">
        <f>+AH79+AQ79+AS79+AU79+AW79+AY79-BA79</f>
        <v>397599310</v>
      </c>
      <c r="BD79" s="118">
        <v>0</v>
      </c>
      <c r="BE79" s="120">
        <v>0</v>
      </c>
      <c r="BF79" s="122">
        <v>0</v>
      </c>
      <c r="BG79" s="118">
        <v>0</v>
      </c>
      <c r="BH79" s="120">
        <v>0</v>
      </c>
      <c r="BI79" s="122">
        <v>0</v>
      </c>
      <c r="BJ79" s="118">
        <v>0</v>
      </c>
      <c r="BK79" s="120">
        <v>0</v>
      </c>
      <c r="BL79" s="122">
        <v>0</v>
      </c>
      <c r="BM79" s="118">
        <v>0</v>
      </c>
      <c r="BN79" s="123">
        <v>0</v>
      </c>
      <c r="BO79" s="122">
        <v>0</v>
      </c>
      <c r="BP79" s="118">
        <f t="shared" si="9"/>
        <v>989</v>
      </c>
      <c r="BQ79" s="121"/>
    </row>
    <row r="80" spans="1:69">
      <c r="A80" s="121" t="s">
        <v>14</v>
      </c>
      <c r="B80" s="121">
        <v>85</v>
      </c>
      <c r="C80" s="121" t="s">
        <v>15</v>
      </c>
      <c r="D80" s="121" t="s">
        <v>965</v>
      </c>
      <c r="E80" s="121" t="s">
        <v>966</v>
      </c>
      <c r="F80" s="118" t="str">
        <f t="shared" si="6"/>
        <v>noviembre</v>
      </c>
      <c r="G80" s="122">
        <v>43781</v>
      </c>
      <c r="H80" s="121" t="s">
        <v>31</v>
      </c>
      <c r="I80" s="121" t="s">
        <v>48</v>
      </c>
      <c r="J80" s="121" t="s">
        <v>97</v>
      </c>
      <c r="K80" s="121" t="s">
        <v>967</v>
      </c>
      <c r="L80" s="121">
        <v>80131500</v>
      </c>
      <c r="M80" s="121" t="s">
        <v>701</v>
      </c>
      <c r="N80" s="103">
        <v>20887683</v>
      </c>
      <c r="O80" s="121">
        <v>52319</v>
      </c>
      <c r="P80" s="121" t="s">
        <v>702</v>
      </c>
      <c r="Q80" s="121" t="s">
        <v>20</v>
      </c>
      <c r="R80" s="121" t="s">
        <v>21</v>
      </c>
      <c r="S80" s="121" t="s">
        <v>968</v>
      </c>
      <c r="T80" s="118" t="str">
        <f t="shared" si="7"/>
        <v>noviembre</v>
      </c>
      <c r="U80" s="123">
        <v>43795</v>
      </c>
      <c r="V80" s="121" t="s">
        <v>48</v>
      </c>
      <c r="W80" s="121" t="s">
        <v>92</v>
      </c>
      <c r="X80" s="121" t="s">
        <v>206</v>
      </c>
      <c r="Y80" s="121" t="s">
        <v>969</v>
      </c>
      <c r="Z80" s="121">
        <v>900568989</v>
      </c>
      <c r="AA80" s="121">
        <v>1</v>
      </c>
      <c r="AB80" s="121" t="s">
        <v>970</v>
      </c>
      <c r="AC80" s="122">
        <v>43796</v>
      </c>
      <c r="AD80" s="103">
        <v>619080</v>
      </c>
      <c r="AE80" s="103">
        <v>7651824</v>
      </c>
      <c r="AF80" s="103">
        <v>7881384</v>
      </c>
      <c r="AG80" s="103">
        <v>4735395</v>
      </c>
      <c r="AH80" s="103">
        <f t="shared" si="8"/>
        <v>20887683</v>
      </c>
      <c r="AI80" s="121" t="s">
        <v>38</v>
      </c>
      <c r="AJ80" s="122">
        <v>0</v>
      </c>
      <c r="AK80" s="121" t="s">
        <v>51</v>
      </c>
      <c r="AL80" s="122">
        <v>43795</v>
      </c>
      <c r="AM80" s="122">
        <v>44772</v>
      </c>
      <c r="AN80" s="121">
        <v>977</v>
      </c>
      <c r="AO80" s="121" t="s">
        <v>971</v>
      </c>
      <c r="AP80" s="118">
        <v>12724487</v>
      </c>
      <c r="AQ80" s="103">
        <v>0</v>
      </c>
      <c r="AR80" s="122">
        <v>0</v>
      </c>
      <c r="AS80" s="104">
        <v>0</v>
      </c>
      <c r="AT80" s="122">
        <v>0</v>
      </c>
      <c r="AU80" s="104">
        <v>0</v>
      </c>
      <c r="AV80" s="122">
        <v>0</v>
      </c>
      <c r="AW80" s="104">
        <v>0</v>
      </c>
      <c r="AX80" s="122">
        <v>0</v>
      </c>
      <c r="AY80" s="103">
        <v>0</v>
      </c>
      <c r="AZ80" s="122">
        <v>0</v>
      </c>
      <c r="BA80" s="103">
        <v>324516</v>
      </c>
      <c r="BB80" s="122">
        <v>44278</v>
      </c>
      <c r="BC80" s="104">
        <v>20563167</v>
      </c>
      <c r="BD80" s="121">
        <v>0</v>
      </c>
      <c r="BE80" s="120">
        <v>0</v>
      </c>
      <c r="BF80" s="122">
        <v>0</v>
      </c>
      <c r="BG80" s="121">
        <v>0</v>
      </c>
      <c r="BH80" s="120">
        <v>0</v>
      </c>
      <c r="BI80" s="122">
        <v>0</v>
      </c>
      <c r="BJ80" s="121">
        <v>0</v>
      </c>
      <c r="BK80" s="123">
        <v>0</v>
      </c>
      <c r="BL80" s="122">
        <v>0</v>
      </c>
      <c r="BM80" s="121">
        <v>0</v>
      </c>
      <c r="BN80" s="123">
        <v>0</v>
      </c>
      <c r="BO80" s="123">
        <v>0</v>
      </c>
      <c r="BP80" s="118">
        <f t="shared" si="9"/>
        <v>977</v>
      </c>
      <c r="BQ80" s="121"/>
    </row>
    <row r="81" spans="1:69">
      <c r="A81" s="121" t="s">
        <v>40</v>
      </c>
      <c r="B81" s="121">
        <v>271</v>
      </c>
      <c r="C81" s="121" t="s">
        <v>41</v>
      </c>
      <c r="D81" s="121" t="s">
        <v>957</v>
      </c>
      <c r="E81" s="121" t="s">
        <v>958</v>
      </c>
      <c r="F81" s="118" t="str">
        <f t="shared" si="6"/>
        <v>noviembre</v>
      </c>
      <c r="G81" s="122">
        <v>43783</v>
      </c>
      <c r="H81" s="121" t="s">
        <v>31</v>
      </c>
      <c r="I81" s="121" t="s">
        <v>48</v>
      </c>
      <c r="J81" s="121"/>
      <c r="K81" s="121" t="s">
        <v>959</v>
      </c>
      <c r="L81" s="121" t="s">
        <v>960</v>
      </c>
      <c r="M81" s="121" t="s">
        <v>291</v>
      </c>
      <c r="N81" s="103">
        <v>25033583.300220799</v>
      </c>
      <c r="O81" s="121">
        <v>53519</v>
      </c>
      <c r="P81" s="121" t="s">
        <v>702</v>
      </c>
      <c r="Q81" s="121" t="s">
        <v>20</v>
      </c>
      <c r="R81" s="121" t="s">
        <v>21</v>
      </c>
      <c r="S81" s="121" t="s">
        <v>961</v>
      </c>
      <c r="T81" s="118" t="str">
        <f t="shared" si="7"/>
        <v>noviembre</v>
      </c>
      <c r="U81" s="123">
        <v>43795</v>
      </c>
      <c r="V81" s="121" t="s">
        <v>48</v>
      </c>
      <c r="W81" s="121" t="s">
        <v>105</v>
      </c>
      <c r="X81" s="121" t="s">
        <v>200</v>
      </c>
      <c r="Y81" s="121" t="s">
        <v>962</v>
      </c>
      <c r="Z81" s="13">
        <v>37160055</v>
      </c>
      <c r="AA81" s="118" t="s">
        <v>51</v>
      </c>
      <c r="AB81" s="121" t="s">
        <v>963</v>
      </c>
      <c r="AC81" s="122">
        <v>43795</v>
      </c>
      <c r="AD81" s="103">
        <v>24716000</v>
      </c>
      <c r="AE81" s="103">
        <v>0</v>
      </c>
      <c r="AF81" s="103">
        <v>0</v>
      </c>
      <c r="AG81" s="103">
        <v>0</v>
      </c>
      <c r="AH81" s="103">
        <f t="shared" si="8"/>
        <v>24716000</v>
      </c>
      <c r="AI81" s="121" t="s">
        <v>38</v>
      </c>
      <c r="AJ81" s="122" t="s">
        <v>51</v>
      </c>
      <c r="AK81" s="121" t="s">
        <v>51</v>
      </c>
      <c r="AL81" s="122">
        <v>43800</v>
      </c>
      <c r="AM81" s="122">
        <v>44195</v>
      </c>
      <c r="AN81" s="121">
        <v>395</v>
      </c>
      <c r="AO81" s="121" t="s">
        <v>964</v>
      </c>
      <c r="AP81" s="118">
        <v>88264550</v>
      </c>
      <c r="AQ81" s="103">
        <v>0</v>
      </c>
      <c r="AR81" s="122">
        <v>0</v>
      </c>
      <c r="AS81" s="104">
        <v>0</v>
      </c>
      <c r="AT81" s="122">
        <v>0</v>
      </c>
      <c r="AU81" s="104">
        <v>0</v>
      </c>
      <c r="AV81" s="122">
        <v>0</v>
      </c>
      <c r="AW81" s="104">
        <v>0</v>
      </c>
      <c r="AX81" s="122">
        <v>0</v>
      </c>
      <c r="AY81" s="103">
        <v>0</v>
      </c>
      <c r="AZ81" s="122">
        <v>0</v>
      </c>
      <c r="BA81" s="103">
        <v>473098</v>
      </c>
      <c r="BB81" s="122">
        <v>44267</v>
      </c>
      <c r="BC81" s="104">
        <v>24242902</v>
      </c>
      <c r="BD81" s="121">
        <v>0</v>
      </c>
      <c r="BE81" s="120">
        <v>0</v>
      </c>
      <c r="BF81" s="122">
        <v>0</v>
      </c>
      <c r="BG81" s="121">
        <v>0</v>
      </c>
      <c r="BH81" s="120">
        <v>0</v>
      </c>
      <c r="BI81" s="122">
        <v>0</v>
      </c>
      <c r="BJ81" s="121">
        <v>0</v>
      </c>
      <c r="BK81" s="123">
        <v>0</v>
      </c>
      <c r="BL81" s="122">
        <v>0</v>
      </c>
      <c r="BM81" s="121">
        <v>0</v>
      </c>
      <c r="BN81" s="123">
        <v>0</v>
      </c>
      <c r="BO81" s="122">
        <v>0</v>
      </c>
      <c r="BP81" s="118">
        <f t="shared" si="9"/>
        <v>395</v>
      </c>
      <c r="BQ81" s="121"/>
    </row>
    <row r="82" spans="1:69">
      <c r="A82" s="121" t="s">
        <v>40</v>
      </c>
      <c r="B82" s="121">
        <v>73</v>
      </c>
      <c r="C82" s="121" t="s">
        <v>63</v>
      </c>
      <c r="D82" s="121" t="s">
        <v>1079</v>
      </c>
      <c r="E82" s="121" t="s">
        <v>1080</v>
      </c>
      <c r="F82" s="118" t="str">
        <f t="shared" si="6"/>
        <v>noviembre</v>
      </c>
      <c r="G82" s="122">
        <v>43783</v>
      </c>
      <c r="H82" s="121" t="s">
        <v>31</v>
      </c>
      <c r="I82" s="121" t="s">
        <v>48</v>
      </c>
      <c r="J82" s="121" t="s">
        <v>97</v>
      </c>
      <c r="K82" s="121" t="s">
        <v>1081</v>
      </c>
      <c r="L82" s="121">
        <v>80131500</v>
      </c>
      <c r="M82" s="121" t="s">
        <v>1082</v>
      </c>
      <c r="N82" s="103">
        <v>36867310</v>
      </c>
      <c r="O82" s="121">
        <v>52419</v>
      </c>
      <c r="P82" s="121" t="s">
        <v>292</v>
      </c>
      <c r="Q82" s="121" t="s">
        <v>20</v>
      </c>
      <c r="R82" s="121" t="s">
        <v>21</v>
      </c>
      <c r="S82" s="121" t="s">
        <v>1083</v>
      </c>
      <c r="T82" s="118" t="str">
        <f t="shared" si="7"/>
        <v>noviembre</v>
      </c>
      <c r="U82" s="123">
        <v>43795</v>
      </c>
      <c r="V82" s="121" t="s">
        <v>48</v>
      </c>
      <c r="W82" s="121" t="s">
        <v>60</v>
      </c>
      <c r="X82" s="121" t="s">
        <v>136</v>
      </c>
      <c r="Y82" s="121" t="s">
        <v>1084</v>
      </c>
      <c r="Z82" s="121">
        <v>22396384</v>
      </c>
      <c r="AA82" s="118" t="s">
        <v>51</v>
      </c>
      <c r="AB82" s="121">
        <v>343219</v>
      </c>
      <c r="AC82" s="122">
        <v>43796</v>
      </c>
      <c r="AD82" s="103">
        <v>1092692</v>
      </c>
      <c r="AE82" s="103">
        <v>13505676</v>
      </c>
      <c r="AF82" s="103">
        <v>13910844</v>
      </c>
      <c r="AG82" s="103">
        <v>8358098</v>
      </c>
      <c r="AH82" s="103">
        <f t="shared" si="8"/>
        <v>36867310</v>
      </c>
      <c r="AI82" s="121" t="s">
        <v>38</v>
      </c>
      <c r="AJ82" s="122">
        <v>2</v>
      </c>
      <c r="AK82" s="121" t="s">
        <v>51</v>
      </c>
      <c r="AL82" s="122">
        <v>43797</v>
      </c>
      <c r="AM82" s="122">
        <v>44773</v>
      </c>
      <c r="AN82" s="121">
        <v>976</v>
      </c>
      <c r="AO82" s="121" t="s">
        <v>1085</v>
      </c>
      <c r="AP82" s="118">
        <v>19333768</v>
      </c>
      <c r="AQ82" s="103">
        <v>104892</v>
      </c>
      <c r="AR82" s="122">
        <v>43868</v>
      </c>
      <c r="AS82" s="104">
        <v>0</v>
      </c>
      <c r="AT82" s="122">
        <v>0</v>
      </c>
      <c r="AU82" s="104">
        <v>0</v>
      </c>
      <c r="AV82" s="122">
        <v>0</v>
      </c>
      <c r="AW82" s="104">
        <v>0</v>
      </c>
      <c r="AX82" s="122">
        <v>0</v>
      </c>
      <c r="AY82" s="103">
        <v>0</v>
      </c>
      <c r="AZ82" s="122">
        <v>44278</v>
      </c>
      <c r="BA82" s="103">
        <v>81146</v>
      </c>
      <c r="BB82" s="122">
        <v>44278</v>
      </c>
      <c r="BC82" s="104">
        <v>1116438</v>
      </c>
      <c r="BD82" s="118">
        <v>0</v>
      </c>
      <c r="BE82" s="120">
        <v>0</v>
      </c>
      <c r="BF82" s="122">
        <v>0</v>
      </c>
      <c r="BG82" s="118">
        <v>0</v>
      </c>
      <c r="BH82" s="120">
        <v>0</v>
      </c>
      <c r="BI82" s="122">
        <v>0</v>
      </c>
      <c r="BJ82" s="118">
        <v>0</v>
      </c>
      <c r="BK82" s="120">
        <v>0</v>
      </c>
      <c r="BL82" s="122">
        <v>0</v>
      </c>
      <c r="BM82" s="118">
        <v>0</v>
      </c>
      <c r="BN82" s="123">
        <v>0</v>
      </c>
      <c r="BO82" s="122">
        <v>0</v>
      </c>
      <c r="BP82" s="118">
        <f t="shared" si="9"/>
        <v>976</v>
      </c>
      <c r="BQ82" s="121"/>
    </row>
    <row r="83" spans="1:69">
      <c r="A83" s="134" t="s">
        <v>14</v>
      </c>
      <c r="B83" s="124">
        <v>92</v>
      </c>
      <c r="C83" s="134" t="s">
        <v>53</v>
      </c>
      <c r="D83" s="134" t="s">
        <v>1594</v>
      </c>
      <c r="E83" s="134" t="s">
        <v>1595</v>
      </c>
      <c r="F83" s="118" t="str">
        <f t="shared" si="6"/>
        <v>febrero</v>
      </c>
      <c r="G83" s="136">
        <v>43888</v>
      </c>
      <c r="H83" s="134" t="s">
        <v>44</v>
      </c>
      <c r="I83" s="134" t="s">
        <v>90</v>
      </c>
      <c r="J83" s="134" t="s">
        <v>74</v>
      </c>
      <c r="K83" s="134" t="s">
        <v>1596</v>
      </c>
      <c r="L83" s="134">
        <v>81111800</v>
      </c>
      <c r="M83" s="134" t="s">
        <v>1597</v>
      </c>
      <c r="N83" s="97">
        <v>410913081</v>
      </c>
      <c r="O83" s="134">
        <v>22320</v>
      </c>
      <c r="P83" s="134" t="s">
        <v>370</v>
      </c>
      <c r="Q83" s="134" t="s">
        <v>20</v>
      </c>
      <c r="R83" s="134" t="s">
        <v>21</v>
      </c>
      <c r="S83" s="134" t="s">
        <v>1598</v>
      </c>
      <c r="T83" s="118" t="str">
        <f t="shared" si="7"/>
        <v>mayo</v>
      </c>
      <c r="U83" s="41">
        <v>43956</v>
      </c>
      <c r="V83" s="134" t="s">
        <v>59</v>
      </c>
      <c r="W83" s="134" t="s">
        <v>23</v>
      </c>
      <c r="X83" s="134" t="s">
        <v>142</v>
      </c>
      <c r="Y83" s="134" t="s">
        <v>1599</v>
      </c>
      <c r="Z83" s="137">
        <v>830105984</v>
      </c>
      <c r="AA83" s="134">
        <v>5</v>
      </c>
      <c r="AB83" s="134">
        <v>130920</v>
      </c>
      <c r="AC83" s="136">
        <v>43958</v>
      </c>
      <c r="AD83" s="97">
        <v>409978800</v>
      </c>
      <c r="AE83" s="97"/>
      <c r="AF83" s="97">
        <v>0</v>
      </c>
      <c r="AG83" s="97">
        <v>0</v>
      </c>
      <c r="AH83" s="103">
        <f t="shared" si="8"/>
        <v>409978800</v>
      </c>
      <c r="AI83" s="135" t="s">
        <v>25</v>
      </c>
      <c r="AJ83" s="136">
        <v>43966</v>
      </c>
      <c r="AK83" s="134" t="s">
        <v>163</v>
      </c>
      <c r="AL83" s="136">
        <v>43966</v>
      </c>
      <c r="AM83" s="136">
        <v>44196</v>
      </c>
      <c r="AN83" s="134">
        <v>230</v>
      </c>
      <c r="AO83" s="134" t="s">
        <v>1600</v>
      </c>
      <c r="AP83" s="118">
        <v>79820029</v>
      </c>
      <c r="AQ83" s="97">
        <v>109729080</v>
      </c>
      <c r="AR83" s="136">
        <v>44195</v>
      </c>
      <c r="AS83" s="104">
        <v>73152720</v>
      </c>
      <c r="AT83" s="138">
        <v>44365</v>
      </c>
      <c r="AU83" s="104">
        <v>0</v>
      </c>
      <c r="AV83" s="120">
        <v>0</v>
      </c>
      <c r="AW83" s="104">
        <v>0</v>
      </c>
      <c r="AX83" s="120">
        <v>0</v>
      </c>
      <c r="AY83" s="104">
        <v>0</v>
      </c>
      <c r="AZ83" s="120">
        <v>0</v>
      </c>
      <c r="BA83" s="98">
        <v>26918488.640000001</v>
      </c>
      <c r="BB83" s="138">
        <v>44133</v>
      </c>
      <c r="BC83" s="98">
        <f>+AH83+AQ83+AS83+AU83+AW83+AY83-BA83</f>
        <v>565942111.36000001</v>
      </c>
      <c r="BD83" s="135">
        <v>181</v>
      </c>
      <c r="BE83" s="42">
        <v>44377</v>
      </c>
      <c r="BF83" s="138">
        <v>44195</v>
      </c>
      <c r="BG83" s="135">
        <v>123</v>
      </c>
      <c r="BH83" s="42">
        <v>44500</v>
      </c>
      <c r="BI83" s="138">
        <v>44365</v>
      </c>
      <c r="BJ83" s="135">
        <v>0</v>
      </c>
      <c r="BK83" s="120">
        <v>0</v>
      </c>
      <c r="BL83" s="120">
        <v>0</v>
      </c>
      <c r="BM83" s="135">
        <v>0</v>
      </c>
      <c r="BN83" s="120">
        <v>0</v>
      </c>
      <c r="BO83" s="120">
        <v>0</v>
      </c>
      <c r="BP83" s="118">
        <f t="shared" si="9"/>
        <v>534</v>
      </c>
      <c r="BQ83" s="43"/>
    </row>
    <row r="84" spans="1:69">
      <c r="A84" s="121" t="s">
        <v>27</v>
      </c>
      <c r="B84" s="121">
        <v>86</v>
      </c>
      <c r="C84" s="121" t="s">
        <v>53</v>
      </c>
      <c r="D84" s="121" t="s">
        <v>862</v>
      </c>
      <c r="E84" s="121" t="s">
        <v>863</v>
      </c>
      <c r="F84" s="118" t="str">
        <f t="shared" si="6"/>
        <v>marzo</v>
      </c>
      <c r="G84" s="122">
        <v>43916</v>
      </c>
      <c r="H84" s="121" t="s">
        <v>44</v>
      </c>
      <c r="I84" s="121" t="s">
        <v>110</v>
      </c>
      <c r="J84" s="121" t="s">
        <v>103</v>
      </c>
      <c r="K84" s="121" t="s">
        <v>864</v>
      </c>
      <c r="L84" s="121" t="s">
        <v>865</v>
      </c>
      <c r="M84" s="121" t="s">
        <v>866</v>
      </c>
      <c r="N84" s="103">
        <v>84452409</v>
      </c>
      <c r="O84" s="121">
        <v>21620</v>
      </c>
      <c r="P84" s="121" t="s">
        <v>867</v>
      </c>
      <c r="Q84" s="121" t="s">
        <v>20</v>
      </c>
      <c r="R84" s="121" t="s">
        <v>21</v>
      </c>
      <c r="S84" s="121" t="s">
        <v>868</v>
      </c>
      <c r="T84" s="118" t="str">
        <f t="shared" si="7"/>
        <v>abril</v>
      </c>
      <c r="U84" s="11">
        <v>43924</v>
      </c>
      <c r="V84" s="121" t="s">
        <v>118</v>
      </c>
      <c r="W84" s="121" t="s">
        <v>23</v>
      </c>
      <c r="X84" s="121" t="s">
        <v>142</v>
      </c>
      <c r="Y84" s="121" t="s">
        <v>869</v>
      </c>
      <c r="Z84" s="121">
        <v>901349538</v>
      </c>
      <c r="AA84" s="118" t="s">
        <v>51</v>
      </c>
      <c r="AB84" s="121">
        <v>105320</v>
      </c>
      <c r="AC84" s="122">
        <v>43924</v>
      </c>
      <c r="AD84" s="103">
        <v>5940480</v>
      </c>
      <c r="AE84" s="103">
        <v>0</v>
      </c>
      <c r="AF84" s="103">
        <v>0</v>
      </c>
      <c r="AG84" s="103">
        <v>0</v>
      </c>
      <c r="AH84" s="103">
        <f t="shared" si="8"/>
        <v>5940480</v>
      </c>
      <c r="AI84" s="121" t="s">
        <v>25</v>
      </c>
      <c r="AJ84" s="122">
        <v>43929</v>
      </c>
      <c r="AK84" s="121" t="s">
        <v>171</v>
      </c>
      <c r="AL84" s="122">
        <v>43924</v>
      </c>
      <c r="AM84" s="122">
        <v>43985</v>
      </c>
      <c r="AN84" s="121">
        <f>+AM84-AL84</f>
        <v>61</v>
      </c>
      <c r="AO84" s="121" t="s">
        <v>870</v>
      </c>
      <c r="AP84" s="121">
        <v>79292555</v>
      </c>
      <c r="AQ84" s="103">
        <v>0</v>
      </c>
      <c r="AR84" s="122">
        <v>0</v>
      </c>
      <c r="AS84" s="104">
        <v>0</v>
      </c>
      <c r="AT84" s="120">
        <v>0</v>
      </c>
      <c r="AU84" s="104">
        <v>0</v>
      </c>
      <c r="AV84" s="120">
        <v>0</v>
      </c>
      <c r="AW84" s="104">
        <v>0</v>
      </c>
      <c r="AX84" s="120">
        <v>0</v>
      </c>
      <c r="AY84" s="104">
        <v>0</v>
      </c>
      <c r="AZ84" s="120">
        <v>0</v>
      </c>
      <c r="BA84" s="104">
        <v>0</v>
      </c>
      <c r="BB84" s="120">
        <v>0</v>
      </c>
      <c r="BC84" s="104">
        <f>+AH84+AQ84+AS84+AU84+AW84+AY84-BA84</f>
        <v>5940480</v>
      </c>
      <c r="BD84" s="118">
        <v>0</v>
      </c>
      <c r="BE84" s="120">
        <v>0</v>
      </c>
      <c r="BF84" s="122">
        <v>0</v>
      </c>
      <c r="BG84" s="118">
        <v>0</v>
      </c>
      <c r="BH84" s="120">
        <v>0</v>
      </c>
      <c r="BI84" s="122">
        <v>0</v>
      </c>
      <c r="BJ84" s="118">
        <v>0</v>
      </c>
      <c r="BK84" s="120">
        <v>0</v>
      </c>
      <c r="BL84" s="122">
        <v>0</v>
      </c>
      <c r="BM84" s="118">
        <v>0</v>
      </c>
      <c r="BN84" s="123">
        <v>0</v>
      </c>
      <c r="BO84" s="122">
        <v>0</v>
      </c>
      <c r="BP84" s="118">
        <f t="shared" si="9"/>
        <v>61</v>
      </c>
      <c r="BQ84" s="121"/>
    </row>
    <row r="85" spans="1:69">
      <c r="A85" s="121" t="s">
        <v>27</v>
      </c>
      <c r="B85" s="121">
        <v>86</v>
      </c>
      <c r="C85" s="121" t="s">
        <v>53</v>
      </c>
      <c r="D85" s="121" t="s">
        <v>871</v>
      </c>
      <c r="E85" s="121" t="s">
        <v>872</v>
      </c>
      <c r="F85" s="118" t="str">
        <f t="shared" si="6"/>
        <v>marzo</v>
      </c>
      <c r="G85" s="122">
        <v>43916</v>
      </c>
      <c r="H85" s="121" t="s">
        <v>44</v>
      </c>
      <c r="I85" s="121" t="s">
        <v>110</v>
      </c>
      <c r="J85" s="121" t="s">
        <v>103</v>
      </c>
      <c r="K85" s="121" t="s">
        <v>873</v>
      </c>
      <c r="L85" s="121" t="s">
        <v>865</v>
      </c>
      <c r="M85" s="121" t="s">
        <v>866</v>
      </c>
      <c r="N85" s="103">
        <v>84452409</v>
      </c>
      <c r="O85" s="121">
        <v>21620</v>
      </c>
      <c r="P85" s="121" t="s">
        <v>867</v>
      </c>
      <c r="Q85" s="121" t="s">
        <v>20</v>
      </c>
      <c r="R85" s="121" t="s">
        <v>21</v>
      </c>
      <c r="S85" s="121" t="s">
        <v>874</v>
      </c>
      <c r="T85" s="118" t="str">
        <f t="shared" si="7"/>
        <v>abril</v>
      </c>
      <c r="U85" s="11">
        <v>43924</v>
      </c>
      <c r="V85" s="121" t="s">
        <v>118</v>
      </c>
      <c r="W85" s="121" t="s">
        <v>23</v>
      </c>
      <c r="X85" s="121" t="s">
        <v>142</v>
      </c>
      <c r="Y85" s="121" t="s">
        <v>869</v>
      </c>
      <c r="Z85" s="121">
        <v>901349538</v>
      </c>
      <c r="AA85" s="118" t="s">
        <v>51</v>
      </c>
      <c r="AB85" s="121">
        <v>105220</v>
      </c>
      <c r="AC85" s="122">
        <v>43924</v>
      </c>
      <c r="AD85" s="103">
        <v>6418860</v>
      </c>
      <c r="AE85" s="103">
        <v>0</v>
      </c>
      <c r="AF85" s="103">
        <v>0</v>
      </c>
      <c r="AG85" s="103">
        <v>0</v>
      </c>
      <c r="AH85" s="103">
        <f t="shared" si="8"/>
        <v>6418860</v>
      </c>
      <c r="AI85" s="121" t="s">
        <v>25</v>
      </c>
      <c r="AJ85" s="122">
        <v>43929</v>
      </c>
      <c r="AK85" s="121" t="s">
        <v>171</v>
      </c>
      <c r="AL85" s="122">
        <v>43924</v>
      </c>
      <c r="AM85" s="122">
        <v>43985</v>
      </c>
      <c r="AN85" s="121">
        <f>+AM85-AL85</f>
        <v>61</v>
      </c>
      <c r="AO85" s="121" t="s">
        <v>870</v>
      </c>
      <c r="AP85" s="121">
        <v>79292555</v>
      </c>
      <c r="AQ85" s="103">
        <v>0</v>
      </c>
      <c r="AR85" s="122">
        <v>0</v>
      </c>
      <c r="AS85" s="104">
        <v>0</v>
      </c>
      <c r="AT85" s="120">
        <v>0</v>
      </c>
      <c r="AU85" s="104">
        <v>0</v>
      </c>
      <c r="AV85" s="120">
        <v>0</v>
      </c>
      <c r="AW85" s="104">
        <v>0</v>
      </c>
      <c r="AX85" s="120">
        <v>0</v>
      </c>
      <c r="AY85" s="104">
        <v>0</v>
      </c>
      <c r="AZ85" s="120">
        <v>0</v>
      </c>
      <c r="BA85" s="104">
        <v>0</v>
      </c>
      <c r="BB85" s="120">
        <v>0</v>
      </c>
      <c r="BC85" s="104">
        <f>+AH85+AQ85+AS85+AU85+AW85+AY85-BA85</f>
        <v>6418860</v>
      </c>
      <c r="BD85" s="118">
        <v>0</v>
      </c>
      <c r="BE85" s="120">
        <v>0</v>
      </c>
      <c r="BF85" s="122">
        <v>0</v>
      </c>
      <c r="BG85" s="118">
        <v>0</v>
      </c>
      <c r="BH85" s="120">
        <v>0</v>
      </c>
      <c r="BI85" s="122">
        <v>0</v>
      </c>
      <c r="BJ85" s="118">
        <v>0</v>
      </c>
      <c r="BK85" s="120">
        <v>0</v>
      </c>
      <c r="BL85" s="122">
        <v>0</v>
      </c>
      <c r="BM85" s="118">
        <v>0</v>
      </c>
      <c r="BN85" s="123">
        <v>0</v>
      </c>
      <c r="BO85" s="122">
        <v>0</v>
      </c>
      <c r="BP85" s="118">
        <f t="shared" si="9"/>
        <v>61</v>
      </c>
      <c r="BQ85" s="121"/>
    </row>
    <row r="86" spans="1:69">
      <c r="A86" s="121" t="s">
        <v>27</v>
      </c>
      <c r="B86" s="121">
        <v>86</v>
      </c>
      <c r="C86" s="121" t="s">
        <v>53</v>
      </c>
      <c r="D86" s="121" t="s">
        <v>875</v>
      </c>
      <c r="E86" s="121" t="s">
        <v>876</v>
      </c>
      <c r="F86" s="118" t="str">
        <f t="shared" si="6"/>
        <v>marzo</v>
      </c>
      <c r="G86" s="122">
        <v>43916</v>
      </c>
      <c r="H86" s="121" t="s">
        <v>44</v>
      </c>
      <c r="I86" s="121" t="s">
        <v>110</v>
      </c>
      <c r="J86" s="121" t="s">
        <v>103</v>
      </c>
      <c r="K86" s="121" t="s">
        <v>877</v>
      </c>
      <c r="L86" s="121" t="s">
        <v>865</v>
      </c>
      <c r="M86" s="121" t="s">
        <v>866</v>
      </c>
      <c r="N86" s="103">
        <v>84452409</v>
      </c>
      <c r="O86" s="121">
        <v>21620</v>
      </c>
      <c r="P86" s="121" t="s">
        <v>867</v>
      </c>
      <c r="Q86" s="121" t="s">
        <v>20</v>
      </c>
      <c r="R86" s="121" t="s">
        <v>21</v>
      </c>
      <c r="S86" s="121" t="s">
        <v>878</v>
      </c>
      <c r="T86" s="118" t="str">
        <f t="shared" si="7"/>
        <v>abril</v>
      </c>
      <c r="U86" s="11">
        <v>43924</v>
      </c>
      <c r="V86" s="121" t="s">
        <v>118</v>
      </c>
      <c r="W86" s="121" t="s">
        <v>23</v>
      </c>
      <c r="X86" s="121" t="s">
        <v>142</v>
      </c>
      <c r="Y86" s="121" t="s">
        <v>869</v>
      </c>
      <c r="Z86" s="121">
        <v>901349538</v>
      </c>
      <c r="AA86" s="118" t="s">
        <v>51</v>
      </c>
      <c r="AB86" s="121">
        <v>105120</v>
      </c>
      <c r="AC86" s="122">
        <v>43924</v>
      </c>
      <c r="AD86" s="103">
        <v>26275200</v>
      </c>
      <c r="AE86" s="103">
        <v>0</v>
      </c>
      <c r="AF86" s="103">
        <v>0</v>
      </c>
      <c r="AG86" s="103">
        <v>0</v>
      </c>
      <c r="AH86" s="103">
        <f t="shared" si="8"/>
        <v>26275200</v>
      </c>
      <c r="AI86" s="121" t="s">
        <v>25</v>
      </c>
      <c r="AJ86" s="122">
        <v>43929</v>
      </c>
      <c r="AK86" s="121" t="s">
        <v>171</v>
      </c>
      <c r="AL86" s="122">
        <v>43924</v>
      </c>
      <c r="AM86" s="122">
        <v>43985</v>
      </c>
      <c r="AN86" s="121">
        <f>+AM86-AL86</f>
        <v>61</v>
      </c>
      <c r="AO86" s="121" t="s">
        <v>870</v>
      </c>
      <c r="AP86" s="121">
        <v>79292555</v>
      </c>
      <c r="AQ86" s="103">
        <v>0</v>
      </c>
      <c r="AR86" s="122">
        <v>0</v>
      </c>
      <c r="AS86" s="104">
        <v>0</v>
      </c>
      <c r="AT86" s="120">
        <v>0</v>
      </c>
      <c r="AU86" s="104">
        <v>0</v>
      </c>
      <c r="AV86" s="120">
        <v>0</v>
      </c>
      <c r="AW86" s="104">
        <v>0</v>
      </c>
      <c r="AX86" s="120">
        <v>0</v>
      </c>
      <c r="AY86" s="104">
        <v>0</v>
      </c>
      <c r="AZ86" s="120">
        <v>0</v>
      </c>
      <c r="BA86" s="104">
        <v>0</v>
      </c>
      <c r="BB86" s="120">
        <v>0</v>
      </c>
      <c r="BC86" s="104">
        <f>+AH86+AQ86+AS86+AU86+AW86+AY86-BA86</f>
        <v>26275200</v>
      </c>
      <c r="BD86" s="118">
        <v>0</v>
      </c>
      <c r="BE86" s="120">
        <v>0</v>
      </c>
      <c r="BF86" s="122">
        <v>0</v>
      </c>
      <c r="BG86" s="118">
        <v>0</v>
      </c>
      <c r="BH86" s="120">
        <v>0</v>
      </c>
      <c r="BI86" s="122">
        <v>0</v>
      </c>
      <c r="BJ86" s="118">
        <v>0</v>
      </c>
      <c r="BK86" s="120">
        <v>0</v>
      </c>
      <c r="BL86" s="122">
        <v>0</v>
      </c>
      <c r="BM86" s="118">
        <v>0</v>
      </c>
      <c r="BN86" s="123">
        <v>0</v>
      </c>
      <c r="BO86" s="122">
        <v>0</v>
      </c>
      <c r="BP86" s="118">
        <f t="shared" si="9"/>
        <v>61</v>
      </c>
      <c r="BQ86" s="121"/>
    </row>
    <row r="87" spans="1:69">
      <c r="A87" s="121" t="s">
        <v>27</v>
      </c>
      <c r="B87" s="121">
        <v>86</v>
      </c>
      <c r="C87" s="121" t="s">
        <v>53</v>
      </c>
      <c r="D87" s="121" t="s">
        <v>879</v>
      </c>
      <c r="E87" s="121" t="s">
        <v>880</v>
      </c>
      <c r="F87" s="118" t="str">
        <f t="shared" si="6"/>
        <v>marzo</v>
      </c>
      <c r="G87" s="122">
        <v>43916</v>
      </c>
      <c r="H87" s="121" t="s">
        <v>44</v>
      </c>
      <c r="I87" s="121" t="s">
        <v>110</v>
      </c>
      <c r="J87" s="121" t="s">
        <v>103</v>
      </c>
      <c r="K87" s="121" t="s">
        <v>881</v>
      </c>
      <c r="L87" s="121" t="s">
        <v>865</v>
      </c>
      <c r="M87" s="121" t="s">
        <v>866</v>
      </c>
      <c r="N87" s="103">
        <v>84452409</v>
      </c>
      <c r="O87" s="121">
        <v>21620</v>
      </c>
      <c r="P87" s="121" t="s">
        <v>867</v>
      </c>
      <c r="Q87" s="121" t="s">
        <v>20</v>
      </c>
      <c r="R87" s="121" t="s">
        <v>21</v>
      </c>
      <c r="S87" s="121" t="s">
        <v>882</v>
      </c>
      <c r="T87" s="118" t="str">
        <f t="shared" si="7"/>
        <v>abril</v>
      </c>
      <c r="U87" s="11">
        <v>43924</v>
      </c>
      <c r="V87" s="121" t="s">
        <v>118</v>
      </c>
      <c r="W87" s="121" t="s">
        <v>23</v>
      </c>
      <c r="X87" s="121" t="s">
        <v>142</v>
      </c>
      <c r="Y87" s="121" t="s">
        <v>883</v>
      </c>
      <c r="Z87" s="121">
        <v>805018905</v>
      </c>
      <c r="AA87" s="121">
        <v>1</v>
      </c>
      <c r="AB87" s="121">
        <v>105020</v>
      </c>
      <c r="AC87" s="122">
        <v>43924</v>
      </c>
      <c r="AD87" s="103">
        <v>22575115.129999999</v>
      </c>
      <c r="AE87" s="103">
        <v>0</v>
      </c>
      <c r="AF87" s="103">
        <v>0</v>
      </c>
      <c r="AG87" s="103">
        <v>0</v>
      </c>
      <c r="AH87" s="103">
        <f t="shared" si="8"/>
        <v>22575115.129999999</v>
      </c>
      <c r="AI87" s="121" t="s">
        <v>25</v>
      </c>
      <c r="AJ87" s="122" t="s">
        <v>884</v>
      </c>
      <c r="AK87" s="121" t="s">
        <v>171</v>
      </c>
      <c r="AL87" s="122">
        <v>43924</v>
      </c>
      <c r="AM87" s="122">
        <v>43985</v>
      </c>
      <c r="AN87" s="121">
        <f>+AM87-AL87</f>
        <v>61</v>
      </c>
      <c r="AO87" s="121" t="s">
        <v>870</v>
      </c>
      <c r="AP87" s="121">
        <v>79292555</v>
      </c>
      <c r="AQ87" s="103">
        <v>0</v>
      </c>
      <c r="AR87" s="122">
        <v>0</v>
      </c>
      <c r="AS87" s="104">
        <v>0</v>
      </c>
      <c r="AT87" s="120">
        <v>0</v>
      </c>
      <c r="AU87" s="104">
        <v>0</v>
      </c>
      <c r="AV87" s="120">
        <v>0</v>
      </c>
      <c r="AW87" s="104">
        <v>0</v>
      </c>
      <c r="AX87" s="120">
        <v>0</v>
      </c>
      <c r="AY87" s="104">
        <v>0</v>
      </c>
      <c r="AZ87" s="120">
        <v>0</v>
      </c>
      <c r="BA87" s="104">
        <v>0</v>
      </c>
      <c r="BB87" s="120">
        <v>0</v>
      </c>
      <c r="BC87" s="104">
        <f>+AH87+AQ87+AS87+AU87+AW87+AY87-BA87</f>
        <v>22575115.129999999</v>
      </c>
      <c r="BD87" s="118">
        <v>0</v>
      </c>
      <c r="BE87" s="120">
        <v>0</v>
      </c>
      <c r="BF87" s="122">
        <v>0</v>
      </c>
      <c r="BG87" s="118">
        <v>0</v>
      </c>
      <c r="BH87" s="120">
        <v>0</v>
      </c>
      <c r="BI87" s="122">
        <v>0</v>
      </c>
      <c r="BJ87" s="118">
        <v>0</v>
      </c>
      <c r="BK87" s="120">
        <v>0</v>
      </c>
      <c r="BL87" s="122">
        <v>0</v>
      </c>
      <c r="BM87" s="118">
        <v>0</v>
      </c>
      <c r="BN87" s="123">
        <v>0</v>
      </c>
      <c r="BO87" s="122">
        <v>0</v>
      </c>
      <c r="BP87" s="118">
        <f t="shared" si="9"/>
        <v>61</v>
      </c>
      <c r="BQ87" s="121"/>
    </row>
    <row r="88" spans="1:69">
      <c r="A88" s="121" t="s">
        <v>14</v>
      </c>
      <c r="B88" s="121">
        <v>113</v>
      </c>
      <c r="C88" s="121" t="s">
        <v>41</v>
      </c>
      <c r="D88" s="121" t="s">
        <v>1287</v>
      </c>
      <c r="E88" s="121" t="s">
        <v>1288</v>
      </c>
      <c r="F88" s="118" t="str">
        <f t="shared" si="6"/>
        <v>abril</v>
      </c>
      <c r="G88" s="122">
        <v>43944</v>
      </c>
      <c r="H88" s="121" t="s">
        <v>31</v>
      </c>
      <c r="I88" s="121" t="s">
        <v>32</v>
      </c>
      <c r="J88" s="121" t="s">
        <v>97</v>
      </c>
      <c r="K88" s="121" t="s">
        <v>1289</v>
      </c>
      <c r="L88" s="121" t="s">
        <v>1290</v>
      </c>
      <c r="M88" s="121" t="s">
        <v>509</v>
      </c>
      <c r="N88" s="103">
        <v>37000000</v>
      </c>
      <c r="O88" s="121">
        <v>33920</v>
      </c>
      <c r="P88" s="121" t="s">
        <v>510</v>
      </c>
      <c r="Q88" s="121" t="s">
        <v>20</v>
      </c>
      <c r="R88" s="121" t="s">
        <v>21</v>
      </c>
      <c r="S88" s="121" t="s">
        <v>1291</v>
      </c>
      <c r="T88" s="118" t="str">
        <f t="shared" si="7"/>
        <v>mayo</v>
      </c>
      <c r="U88" s="123">
        <v>43962</v>
      </c>
      <c r="V88" s="121" t="s">
        <v>59</v>
      </c>
      <c r="W88" s="121" t="s">
        <v>23</v>
      </c>
      <c r="X88" s="121" t="s">
        <v>142</v>
      </c>
      <c r="Y88" s="121" t="s">
        <v>1292</v>
      </c>
      <c r="Z88" s="36">
        <v>860519235</v>
      </c>
      <c r="AA88" s="121">
        <v>3</v>
      </c>
      <c r="AB88" s="121">
        <v>136020</v>
      </c>
      <c r="AC88" s="122">
        <v>43965</v>
      </c>
      <c r="AD88" s="103">
        <v>37000000</v>
      </c>
      <c r="AE88" s="103">
        <v>0</v>
      </c>
      <c r="AF88" s="103">
        <v>0</v>
      </c>
      <c r="AG88" s="103">
        <v>0</v>
      </c>
      <c r="AH88" s="103">
        <f t="shared" si="8"/>
        <v>37000000</v>
      </c>
      <c r="AI88" s="121" t="s">
        <v>25</v>
      </c>
      <c r="AJ88" s="122">
        <v>43969</v>
      </c>
      <c r="AK88" s="121" t="s">
        <v>163</v>
      </c>
      <c r="AL88" s="122">
        <v>43962</v>
      </c>
      <c r="AM88" s="132">
        <v>44196</v>
      </c>
      <c r="AN88" s="121">
        <v>234</v>
      </c>
      <c r="AO88" s="121" t="s">
        <v>1293</v>
      </c>
      <c r="AP88" s="118">
        <v>80251761</v>
      </c>
      <c r="AQ88" s="103">
        <v>18500000</v>
      </c>
      <c r="AR88" s="122">
        <v>44194</v>
      </c>
      <c r="AS88" s="104">
        <v>0</v>
      </c>
      <c r="AT88" s="122">
        <v>0</v>
      </c>
      <c r="AU88" s="104">
        <v>0</v>
      </c>
      <c r="AV88" s="122">
        <v>0</v>
      </c>
      <c r="AW88" s="104">
        <v>0</v>
      </c>
      <c r="AX88" s="122">
        <v>0</v>
      </c>
      <c r="AY88" s="103">
        <v>0</v>
      </c>
      <c r="AZ88" s="122">
        <v>0</v>
      </c>
      <c r="BA88" s="103">
        <v>0</v>
      </c>
      <c r="BB88" s="122">
        <v>0</v>
      </c>
      <c r="BC88" s="104">
        <v>37000000</v>
      </c>
      <c r="BD88" s="121">
        <v>120</v>
      </c>
      <c r="BE88" s="132">
        <v>44316</v>
      </c>
      <c r="BF88" s="122">
        <v>44194</v>
      </c>
      <c r="BG88" s="121">
        <v>31</v>
      </c>
      <c r="BH88" s="132">
        <v>44347</v>
      </c>
      <c r="BI88" s="122">
        <v>44315</v>
      </c>
      <c r="BJ88" s="121">
        <v>0</v>
      </c>
      <c r="BK88" s="120">
        <v>0</v>
      </c>
      <c r="BL88" s="120">
        <v>234</v>
      </c>
      <c r="BM88" s="118">
        <v>0</v>
      </c>
      <c r="BN88" s="123">
        <v>0</v>
      </c>
      <c r="BO88" s="123">
        <v>0</v>
      </c>
      <c r="BP88" s="118">
        <f t="shared" si="9"/>
        <v>385</v>
      </c>
      <c r="BQ88" s="121"/>
    </row>
    <row r="89" spans="1:69">
      <c r="A89" s="145" t="s">
        <v>14</v>
      </c>
      <c r="B89" s="110">
        <v>115</v>
      </c>
      <c r="C89" s="145" t="s">
        <v>15</v>
      </c>
      <c r="D89" s="145" t="s">
        <v>1551</v>
      </c>
      <c r="E89" s="145" t="s">
        <v>1552</v>
      </c>
      <c r="F89" s="118" t="str">
        <f t="shared" si="6"/>
        <v>abril</v>
      </c>
      <c r="G89" s="30">
        <v>43949</v>
      </c>
      <c r="H89" s="145" t="s">
        <v>18</v>
      </c>
      <c r="I89" s="145" t="s">
        <v>19</v>
      </c>
      <c r="J89" s="145" t="s">
        <v>97</v>
      </c>
      <c r="K89" s="145" t="s">
        <v>1553</v>
      </c>
      <c r="L89" s="145">
        <v>76111801</v>
      </c>
      <c r="M89" s="145" t="s">
        <v>1554</v>
      </c>
      <c r="N89" s="94">
        <v>12000000</v>
      </c>
      <c r="O89" s="145">
        <v>34320</v>
      </c>
      <c r="P89" s="145" t="s">
        <v>663</v>
      </c>
      <c r="Q89" s="145" t="s">
        <v>20</v>
      </c>
      <c r="R89" s="145" t="s">
        <v>21</v>
      </c>
      <c r="S89" s="145" t="s">
        <v>1555</v>
      </c>
      <c r="T89" s="118" t="str">
        <f t="shared" si="7"/>
        <v>mayo</v>
      </c>
      <c r="U89" s="30">
        <v>43973</v>
      </c>
      <c r="V89" s="145" t="s">
        <v>59</v>
      </c>
      <c r="W89" s="145" t="s">
        <v>130</v>
      </c>
      <c r="X89" s="145" t="s">
        <v>51</v>
      </c>
      <c r="Y89" s="145" t="s">
        <v>1556</v>
      </c>
      <c r="Z89" s="145">
        <v>800250589</v>
      </c>
      <c r="AA89" s="145">
        <v>1</v>
      </c>
      <c r="AB89" s="145">
        <v>144220</v>
      </c>
      <c r="AC89" s="146">
        <v>43973</v>
      </c>
      <c r="AD89" s="94">
        <v>12000000</v>
      </c>
      <c r="AE89" s="94">
        <v>0</v>
      </c>
      <c r="AF89" s="94">
        <v>0</v>
      </c>
      <c r="AG89" s="94">
        <v>0</v>
      </c>
      <c r="AH89" s="103">
        <f t="shared" si="8"/>
        <v>12000000</v>
      </c>
      <c r="AI89" s="145" t="s">
        <v>51</v>
      </c>
      <c r="AJ89" s="146">
        <v>0</v>
      </c>
      <c r="AK89" s="145" t="s">
        <v>51</v>
      </c>
      <c r="AL89" s="146">
        <v>43973</v>
      </c>
      <c r="AM89" s="146">
        <v>44196</v>
      </c>
      <c r="AN89" s="145">
        <v>223</v>
      </c>
      <c r="AO89" s="145" t="s">
        <v>1557</v>
      </c>
      <c r="AP89" s="118">
        <v>1020712442</v>
      </c>
      <c r="AQ89" s="103">
        <v>0</v>
      </c>
      <c r="AR89" s="122">
        <v>0</v>
      </c>
      <c r="AS89" s="104">
        <v>0</v>
      </c>
      <c r="AT89" s="120">
        <v>0</v>
      </c>
      <c r="AU89" s="104">
        <v>0</v>
      </c>
      <c r="AV89" s="120">
        <v>0</v>
      </c>
      <c r="AW89" s="104">
        <v>0</v>
      </c>
      <c r="AX89" s="120">
        <v>0</v>
      </c>
      <c r="AY89" s="104">
        <v>0</v>
      </c>
      <c r="AZ89" s="120">
        <v>0</v>
      </c>
      <c r="BA89" s="104">
        <v>0</v>
      </c>
      <c r="BB89" s="120">
        <v>0</v>
      </c>
      <c r="BC89" s="104">
        <f>+AH89+AQ89+AS89+AU89+AW89+AY89-BA89</f>
        <v>12000000</v>
      </c>
      <c r="BD89" s="121">
        <v>45</v>
      </c>
      <c r="BE89" s="120">
        <v>44423</v>
      </c>
      <c r="BF89" s="122">
        <v>44376</v>
      </c>
      <c r="BG89" s="118">
        <v>0</v>
      </c>
      <c r="BH89" s="120">
        <v>0</v>
      </c>
      <c r="BI89" s="122">
        <v>0</v>
      </c>
      <c r="BJ89" s="118">
        <v>0</v>
      </c>
      <c r="BK89" s="120">
        <v>0</v>
      </c>
      <c r="BL89" s="122">
        <v>0</v>
      </c>
      <c r="BM89" s="118">
        <v>0</v>
      </c>
      <c r="BN89" s="123">
        <v>0</v>
      </c>
      <c r="BO89" s="120">
        <v>0</v>
      </c>
      <c r="BP89" s="118">
        <f t="shared" si="9"/>
        <v>268</v>
      </c>
      <c r="BQ89" s="151"/>
    </row>
    <row r="90" spans="1:69" ht="16">
      <c r="A90" s="111" t="s">
        <v>27</v>
      </c>
      <c r="B90" s="111">
        <v>161</v>
      </c>
      <c r="C90" s="111" t="s">
        <v>15</v>
      </c>
      <c r="D90" s="111" t="s">
        <v>1418</v>
      </c>
      <c r="E90" s="111" t="s">
        <v>1419</v>
      </c>
      <c r="F90" s="118" t="str">
        <f t="shared" si="6"/>
        <v>junio</v>
      </c>
      <c r="G90" s="122">
        <v>43990</v>
      </c>
      <c r="H90" s="111" t="s">
        <v>44</v>
      </c>
      <c r="I90" s="111" t="s">
        <v>110</v>
      </c>
      <c r="J90" s="11" t="s">
        <v>74</v>
      </c>
      <c r="K90" s="111" t="s">
        <v>1420</v>
      </c>
      <c r="L90" s="111">
        <v>81112100</v>
      </c>
      <c r="M90" s="111" t="s">
        <v>1421</v>
      </c>
      <c r="N90" s="148">
        <v>1020000000</v>
      </c>
      <c r="O90" s="111">
        <v>29620</v>
      </c>
      <c r="P90" s="111" t="s">
        <v>398</v>
      </c>
      <c r="Q90" s="104" t="s">
        <v>20</v>
      </c>
      <c r="R90" s="111" t="s">
        <v>21</v>
      </c>
      <c r="S90" s="111" t="s">
        <v>1422</v>
      </c>
      <c r="T90" s="118" t="str">
        <f t="shared" si="7"/>
        <v>julio</v>
      </c>
      <c r="U90" s="123">
        <v>44032</v>
      </c>
      <c r="V90" s="111" t="s">
        <v>98</v>
      </c>
      <c r="W90" s="111" t="s">
        <v>23</v>
      </c>
      <c r="X90" s="111" t="s">
        <v>142</v>
      </c>
      <c r="Y90" s="111" t="s">
        <v>1423</v>
      </c>
      <c r="Z90" s="111">
        <v>830122566</v>
      </c>
      <c r="AA90" s="111">
        <v>1</v>
      </c>
      <c r="AB90" s="111">
        <v>193120</v>
      </c>
      <c r="AC90" s="115">
        <v>44033</v>
      </c>
      <c r="AD90" s="104">
        <v>261488419.77000001</v>
      </c>
      <c r="AE90" s="104">
        <v>445335188.38999999</v>
      </c>
      <c r="AF90" s="104"/>
      <c r="AG90" s="104"/>
      <c r="AH90" s="103">
        <f t="shared" si="8"/>
        <v>706823608.15999997</v>
      </c>
      <c r="AI90" s="111" t="s">
        <v>38</v>
      </c>
      <c r="AJ90" s="115" t="s">
        <v>51</v>
      </c>
      <c r="AK90" s="111" t="s">
        <v>51</v>
      </c>
      <c r="AL90" s="115">
        <v>44033</v>
      </c>
      <c r="AM90" s="115">
        <v>44429</v>
      </c>
      <c r="AN90" s="111">
        <v>396</v>
      </c>
      <c r="AO90" s="111" t="s">
        <v>1424</v>
      </c>
      <c r="AP90" s="118">
        <v>79347330</v>
      </c>
      <c r="AQ90" s="104">
        <v>260300643.61000001</v>
      </c>
      <c r="AR90" s="115">
        <v>44335</v>
      </c>
      <c r="AS90" s="104">
        <v>0</v>
      </c>
      <c r="AT90" s="115">
        <v>0</v>
      </c>
      <c r="AU90" s="104">
        <v>0</v>
      </c>
      <c r="AV90" s="115">
        <v>0</v>
      </c>
      <c r="AW90" s="104">
        <v>0</v>
      </c>
      <c r="AX90" s="115">
        <v>0</v>
      </c>
      <c r="AY90" s="104">
        <v>0</v>
      </c>
      <c r="AZ90" s="115">
        <v>0</v>
      </c>
      <c r="BA90" s="104">
        <v>0</v>
      </c>
      <c r="BB90" s="115">
        <v>0</v>
      </c>
      <c r="BC90" s="104">
        <f>+AD90+AQ90+AS90+AU90+AW90+AY90-BA90</f>
        <v>521789063.38</v>
      </c>
      <c r="BD90" s="111">
        <v>0</v>
      </c>
      <c r="BE90" s="115">
        <v>0</v>
      </c>
      <c r="BF90" s="122">
        <v>0</v>
      </c>
      <c r="BG90" s="118">
        <v>0</v>
      </c>
      <c r="BH90" s="120">
        <v>0</v>
      </c>
      <c r="BI90" s="115">
        <v>0</v>
      </c>
      <c r="BJ90" s="118">
        <v>0</v>
      </c>
      <c r="BK90" s="123">
        <v>0</v>
      </c>
      <c r="BL90" s="111">
        <f>+BD90+BF90+BH90+BJ90+AN90</f>
        <v>396</v>
      </c>
      <c r="BM90" s="118">
        <v>0</v>
      </c>
      <c r="BN90" s="122">
        <v>0</v>
      </c>
      <c r="BO90" s="123">
        <v>0</v>
      </c>
      <c r="BP90" s="118">
        <f t="shared" si="9"/>
        <v>396</v>
      </c>
      <c r="BQ90" s="83"/>
    </row>
    <row r="91" spans="1:69">
      <c r="A91" s="110" t="s">
        <v>14</v>
      </c>
      <c r="B91" s="110">
        <v>157</v>
      </c>
      <c r="C91" s="110" t="s">
        <v>79</v>
      </c>
      <c r="D91" s="110" t="s">
        <v>1244</v>
      </c>
      <c r="E91" s="110" t="s">
        <v>1245</v>
      </c>
      <c r="F91" s="118" t="str">
        <f t="shared" si="6"/>
        <v>julio</v>
      </c>
      <c r="G91" s="113">
        <v>44041</v>
      </c>
      <c r="H91" s="110" t="s">
        <v>66</v>
      </c>
      <c r="I91" s="110" t="s">
        <v>66</v>
      </c>
      <c r="J91" s="110" t="s">
        <v>74</v>
      </c>
      <c r="K91" s="110" t="s">
        <v>1246</v>
      </c>
      <c r="L91" s="110" t="s">
        <v>1247</v>
      </c>
      <c r="M91" s="110" t="s">
        <v>934</v>
      </c>
      <c r="N91" s="103">
        <v>14118000000</v>
      </c>
      <c r="O91" s="110">
        <v>42920</v>
      </c>
      <c r="P91" s="110" t="s">
        <v>370</v>
      </c>
      <c r="Q91" s="110" t="s">
        <v>20</v>
      </c>
      <c r="R91" s="110" t="s">
        <v>21</v>
      </c>
      <c r="S91" s="110" t="s">
        <v>1248</v>
      </c>
      <c r="T91" s="118" t="str">
        <f t="shared" si="7"/>
        <v>noviembre</v>
      </c>
      <c r="U91" s="123">
        <v>44145</v>
      </c>
      <c r="V91" s="110" t="s">
        <v>83</v>
      </c>
      <c r="W91" s="110" t="s">
        <v>23</v>
      </c>
      <c r="X91" s="110" t="s">
        <v>142</v>
      </c>
      <c r="Y91" s="110" t="s">
        <v>1249</v>
      </c>
      <c r="Z91" s="112">
        <v>830115764</v>
      </c>
      <c r="AA91" s="110">
        <v>4</v>
      </c>
      <c r="AB91" s="110">
        <v>256320</v>
      </c>
      <c r="AC91" s="113">
        <v>44146</v>
      </c>
      <c r="AD91" s="103">
        <v>13994000000</v>
      </c>
      <c r="AE91" s="103">
        <v>0</v>
      </c>
      <c r="AF91" s="103">
        <v>0</v>
      </c>
      <c r="AG91" s="103">
        <v>0</v>
      </c>
      <c r="AH91" s="103">
        <f t="shared" si="8"/>
        <v>13994000000</v>
      </c>
      <c r="AI91" s="111" t="s">
        <v>25</v>
      </c>
      <c r="AJ91" s="113">
        <v>44510</v>
      </c>
      <c r="AK91" s="110" t="s">
        <v>151</v>
      </c>
      <c r="AL91" s="113">
        <v>44146</v>
      </c>
      <c r="AM91" s="113">
        <v>44316</v>
      </c>
      <c r="AN91" s="110">
        <f>+AM91-AL91</f>
        <v>170</v>
      </c>
      <c r="AO91" s="110" t="s">
        <v>1250</v>
      </c>
      <c r="AP91" s="118">
        <v>79149505</v>
      </c>
      <c r="AQ91" s="103">
        <v>0</v>
      </c>
      <c r="AR91" s="113">
        <v>0</v>
      </c>
      <c r="AS91" s="104">
        <v>0</v>
      </c>
      <c r="AT91" s="115">
        <v>0</v>
      </c>
      <c r="AU91" s="104">
        <v>0</v>
      </c>
      <c r="AV91" s="115">
        <v>0</v>
      </c>
      <c r="AW91" s="104">
        <v>0</v>
      </c>
      <c r="AX91" s="115">
        <v>0</v>
      </c>
      <c r="AY91" s="104">
        <v>0</v>
      </c>
      <c r="AZ91" s="115">
        <v>0</v>
      </c>
      <c r="BA91" s="104">
        <v>0</v>
      </c>
      <c r="BB91" s="120">
        <v>0</v>
      </c>
      <c r="BC91" s="104">
        <f t="shared" ref="BC91:BC96" si="10">+AH91+AQ91+AS91+AU91+AW91+AY91-BA91</f>
        <v>13994000000</v>
      </c>
      <c r="BD91" s="111">
        <v>92</v>
      </c>
      <c r="BE91" s="162">
        <v>44408</v>
      </c>
      <c r="BF91" s="115">
        <v>44315</v>
      </c>
      <c r="BG91" s="111">
        <v>0</v>
      </c>
      <c r="BH91" s="120">
        <v>0</v>
      </c>
      <c r="BI91" s="115">
        <v>0</v>
      </c>
      <c r="BJ91" s="111">
        <v>0</v>
      </c>
      <c r="BK91" s="120">
        <v>0</v>
      </c>
      <c r="BL91" s="115">
        <v>0</v>
      </c>
      <c r="BM91" s="118">
        <v>0</v>
      </c>
      <c r="BN91" s="123">
        <v>0</v>
      </c>
      <c r="BO91" s="122">
        <v>0</v>
      </c>
      <c r="BP91" s="118">
        <f t="shared" si="9"/>
        <v>262</v>
      </c>
      <c r="BQ91" s="121"/>
    </row>
    <row r="92" spans="1:69" s="219" customFormat="1">
      <c r="A92" s="208" t="s">
        <v>14</v>
      </c>
      <c r="B92" s="208">
        <v>229</v>
      </c>
      <c r="C92" s="208" t="s">
        <v>53</v>
      </c>
      <c r="D92" s="208" t="s">
        <v>1189</v>
      </c>
      <c r="E92" s="208" t="s">
        <v>1190</v>
      </c>
      <c r="F92" s="209" t="str">
        <f t="shared" si="6"/>
        <v>agosto</v>
      </c>
      <c r="G92" s="210">
        <v>44074</v>
      </c>
      <c r="H92" s="208" t="s">
        <v>18</v>
      </c>
      <c r="I92" s="208" t="s">
        <v>19</v>
      </c>
      <c r="J92" s="208" t="s">
        <v>103</v>
      </c>
      <c r="K92" s="208" t="s">
        <v>1191</v>
      </c>
      <c r="L92" s="208" t="s">
        <v>1192</v>
      </c>
      <c r="M92" s="208" t="s">
        <v>1193</v>
      </c>
      <c r="N92" s="211">
        <v>39000000</v>
      </c>
      <c r="O92" s="208">
        <v>44820</v>
      </c>
      <c r="P92" s="208" t="s">
        <v>1194</v>
      </c>
      <c r="Q92" s="208" t="s">
        <v>20</v>
      </c>
      <c r="R92" s="208" t="s">
        <v>21</v>
      </c>
      <c r="S92" s="208" t="s">
        <v>1195</v>
      </c>
      <c r="T92" s="209" t="s">
        <v>1890</v>
      </c>
      <c r="U92" s="212">
        <v>44112</v>
      </c>
      <c r="V92" s="208" t="s">
        <v>124</v>
      </c>
      <c r="W92" s="208" t="s">
        <v>23</v>
      </c>
      <c r="X92" s="208" t="s">
        <v>142</v>
      </c>
      <c r="Y92" s="208" t="s">
        <v>1196</v>
      </c>
      <c r="Z92" s="213">
        <v>800180176</v>
      </c>
      <c r="AA92" s="208">
        <v>0</v>
      </c>
      <c r="AB92" s="208">
        <v>242420</v>
      </c>
      <c r="AC92" s="210">
        <v>44113</v>
      </c>
      <c r="AD92" s="211">
        <v>39000000</v>
      </c>
      <c r="AE92" s="211"/>
      <c r="AF92" s="211">
        <v>0</v>
      </c>
      <c r="AG92" s="211">
        <v>0</v>
      </c>
      <c r="AH92" s="211">
        <v>39000000</v>
      </c>
      <c r="AI92" s="209" t="s">
        <v>25</v>
      </c>
      <c r="AJ92" s="210">
        <v>44118</v>
      </c>
      <c r="AK92" s="208" t="s">
        <v>171</v>
      </c>
      <c r="AL92" s="210">
        <v>44138</v>
      </c>
      <c r="AM92" s="210">
        <v>44196</v>
      </c>
      <c r="AN92" s="208">
        <v>58</v>
      </c>
      <c r="AO92" s="208" t="s">
        <v>1197</v>
      </c>
      <c r="AP92" s="208">
        <v>52213548</v>
      </c>
      <c r="AQ92" s="211">
        <v>19500000</v>
      </c>
      <c r="AR92" s="210">
        <v>44194</v>
      </c>
      <c r="AS92" s="214">
        <v>0</v>
      </c>
      <c r="AT92" s="215">
        <v>0</v>
      </c>
      <c r="AU92" s="214">
        <v>0</v>
      </c>
      <c r="AV92" s="215">
        <v>0</v>
      </c>
      <c r="AW92" s="214">
        <v>0</v>
      </c>
      <c r="AX92" s="215">
        <v>0</v>
      </c>
      <c r="AY92" s="214">
        <v>0</v>
      </c>
      <c r="AZ92" s="215">
        <v>0</v>
      </c>
      <c r="BA92" s="214">
        <v>0</v>
      </c>
      <c r="BB92" s="215">
        <v>0</v>
      </c>
      <c r="BC92" s="214">
        <f t="shared" si="10"/>
        <v>58500000</v>
      </c>
      <c r="BD92" s="209">
        <v>90</v>
      </c>
      <c r="BE92" s="216">
        <v>44286</v>
      </c>
      <c r="BF92" s="215">
        <v>44194</v>
      </c>
      <c r="BG92" s="209">
        <v>30</v>
      </c>
      <c r="BH92" s="216">
        <v>44316</v>
      </c>
      <c r="BI92" s="215">
        <v>44281</v>
      </c>
      <c r="BJ92" s="209">
        <v>60</v>
      </c>
      <c r="BK92" s="216">
        <v>44377</v>
      </c>
      <c r="BL92" s="215">
        <v>44315</v>
      </c>
      <c r="BM92" s="209"/>
      <c r="BN92" s="217"/>
      <c r="BO92" s="212"/>
      <c r="BP92" s="209">
        <f t="shared" si="9"/>
        <v>238</v>
      </c>
      <c r="BQ92" s="218"/>
    </row>
    <row r="93" spans="1:69">
      <c r="A93" s="121" t="s">
        <v>27</v>
      </c>
      <c r="B93" s="121">
        <v>35</v>
      </c>
      <c r="C93" s="121" t="s">
        <v>87</v>
      </c>
      <c r="D93" s="121" t="s">
        <v>301</v>
      </c>
      <c r="E93" s="121">
        <v>112677</v>
      </c>
      <c r="F93" s="118" t="str">
        <f t="shared" si="6"/>
        <v>enero</v>
      </c>
      <c r="G93" s="11">
        <v>44204</v>
      </c>
      <c r="H93" s="121" t="s">
        <v>44</v>
      </c>
      <c r="I93" s="121" t="s">
        <v>110</v>
      </c>
      <c r="J93" s="121" t="s">
        <v>97</v>
      </c>
      <c r="K93" s="121" t="s">
        <v>302</v>
      </c>
      <c r="L93" s="121" t="s">
        <v>303</v>
      </c>
      <c r="M93" s="121" t="s">
        <v>304</v>
      </c>
      <c r="N93" s="103">
        <v>41117977</v>
      </c>
      <c r="O93" s="121">
        <v>13221</v>
      </c>
      <c r="P93" s="121" t="s">
        <v>305</v>
      </c>
      <c r="Q93" s="121" t="s">
        <v>20</v>
      </c>
      <c r="R93" s="121" t="s">
        <v>21</v>
      </c>
      <c r="S93" s="121" t="s">
        <v>306</v>
      </c>
      <c r="T93" s="118" t="str">
        <f t="shared" ref="T93:T124" si="11">TEXT(U93,"mmmm")</f>
        <v>enero</v>
      </c>
      <c r="U93" s="11">
        <v>44217</v>
      </c>
      <c r="V93" s="121" t="s">
        <v>118</v>
      </c>
      <c r="W93" s="121" t="s">
        <v>49</v>
      </c>
      <c r="X93" s="121" t="s">
        <v>216</v>
      </c>
      <c r="Y93" s="121" t="s">
        <v>307</v>
      </c>
      <c r="Z93" s="121">
        <v>860010451</v>
      </c>
      <c r="AA93" s="121">
        <v>1</v>
      </c>
      <c r="AB93" s="121">
        <v>22121</v>
      </c>
      <c r="AC93" s="122">
        <v>44218</v>
      </c>
      <c r="AD93" s="103">
        <v>33125639.75</v>
      </c>
      <c r="AE93" s="103">
        <v>0</v>
      </c>
      <c r="AF93" s="103">
        <v>0</v>
      </c>
      <c r="AG93" s="103">
        <v>0</v>
      </c>
      <c r="AH93" s="103">
        <f t="shared" ref="AH93:AH124" si="12">+AD93+AE93+AF93+AG93</f>
        <v>33125639.75</v>
      </c>
      <c r="AI93" s="121" t="s">
        <v>25</v>
      </c>
      <c r="AJ93" s="122">
        <v>44222</v>
      </c>
      <c r="AK93" s="121" t="s">
        <v>157</v>
      </c>
      <c r="AL93" s="122">
        <v>44217</v>
      </c>
      <c r="AM93" s="122">
        <v>44530</v>
      </c>
      <c r="AN93" s="121">
        <f t="shared" ref="AN93:AN124" si="13">+AM93-AL93</f>
        <v>313</v>
      </c>
      <c r="AO93" s="121" t="s">
        <v>308</v>
      </c>
      <c r="AP93" s="121">
        <v>79448817</v>
      </c>
      <c r="AQ93" s="103">
        <v>0</v>
      </c>
      <c r="AR93" s="122">
        <v>0</v>
      </c>
      <c r="AS93" s="104">
        <v>0</v>
      </c>
      <c r="AT93" s="120">
        <v>0</v>
      </c>
      <c r="AU93" s="104">
        <v>0</v>
      </c>
      <c r="AV93" s="120">
        <v>0</v>
      </c>
      <c r="AW93" s="104">
        <v>0</v>
      </c>
      <c r="AX93" s="120">
        <v>0</v>
      </c>
      <c r="AY93" s="104">
        <v>0</v>
      </c>
      <c r="AZ93" s="120">
        <v>0</v>
      </c>
      <c r="BA93" s="104">
        <v>0</v>
      </c>
      <c r="BB93" s="120">
        <v>0</v>
      </c>
      <c r="BC93" s="104">
        <f t="shared" si="10"/>
        <v>33125639.75</v>
      </c>
      <c r="BD93" s="118">
        <v>0</v>
      </c>
      <c r="BE93" s="120">
        <v>0</v>
      </c>
      <c r="BF93" s="122">
        <v>0</v>
      </c>
      <c r="BG93" s="118">
        <v>0</v>
      </c>
      <c r="BH93" s="120">
        <v>0</v>
      </c>
      <c r="BI93" s="122">
        <v>0</v>
      </c>
      <c r="BJ93" s="118">
        <v>0</v>
      </c>
      <c r="BK93" s="120">
        <v>0</v>
      </c>
      <c r="BL93" s="122">
        <v>0</v>
      </c>
      <c r="BM93" s="118">
        <v>0</v>
      </c>
      <c r="BN93" s="123">
        <v>0</v>
      </c>
      <c r="BO93" s="122">
        <v>0</v>
      </c>
      <c r="BP93" s="118">
        <f t="shared" si="9"/>
        <v>313</v>
      </c>
      <c r="BQ93" s="151"/>
    </row>
    <row r="94" spans="1:69">
      <c r="A94" s="121" t="s">
        <v>27</v>
      </c>
      <c r="B94" s="121">
        <v>36</v>
      </c>
      <c r="C94" s="121" t="s">
        <v>87</v>
      </c>
      <c r="D94" s="121" t="s">
        <v>309</v>
      </c>
      <c r="E94" s="121">
        <v>112881</v>
      </c>
      <c r="F94" s="118" t="str">
        <f t="shared" si="6"/>
        <v>enero</v>
      </c>
      <c r="G94" s="11">
        <v>44204</v>
      </c>
      <c r="H94" s="121" t="s">
        <v>44</v>
      </c>
      <c r="I94" s="121" t="s">
        <v>110</v>
      </c>
      <c r="J94" s="121" t="s">
        <v>97</v>
      </c>
      <c r="K94" s="121" t="s">
        <v>310</v>
      </c>
      <c r="L94" s="121" t="s">
        <v>303</v>
      </c>
      <c r="M94" s="121" t="s">
        <v>304</v>
      </c>
      <c r="N94" s="103">
        <v>22291981</v>
      </c>
      <c r="O94" s="121">
        <v>13321</v>
      </c>
      <c r="P94" s="121" t="s">
        <v>305</v>
      </c>
      <c r="Q94" s="121" t="s">
        <v>20</v>
      </c>
      <c r="R94" s="121" t="s">
        <v>21</v>
      </c>
      <c r="S94" s="121" t="s">
        <v>311</v>
      </c>
      <c r="T94" s="118" t="str">
        <f t="shared" si="11"/>
        <v>enero</v>
      </c>
      <c r="U94" s="11">
        <v>44221</v>
      </c>
      <c r="V94" s="121" t="s">
        <v>118</v>
      </c>
      <c r="W94" s="121" t="s">
        <v>105</v>
      </c>
      <c r="X94" s="121" t="s">
        <v>219</v>
      </c>
      <c r="Y94" s="121" t="s">
        <v>312</v>
      </c>
      <c r="Z94" s="121">
        <v>800242738</v>
      </c>
      <c r="AA94" s="121">
        <v>7</v>
      </c>
      <c r="AB94" s="121">
        <v>23121</v>
      </c>
      <c r="AC94" s="122">
        <v>44222</v>
      </c>
      <c r="AD94" s="103">
        <v>18869400.690000001</v>
      </c>
      <c r="AE94" s="103">
        <v>0</v>
      </c>
      <c r="AF94" s="103">
        <v>0</v>
      </c>
      <c r="AG94" s="103">
        <v>0</v>
      </c>
      <c r="AH94" s="103">
        <f t="shared" si="12"/>
        <v>18869400.690000001</v>
      </c>
      <c r="AI94" s="121" t="s">
        <v>25</v>
      </c>
      <c r="AJ94" s="122" t="s">
        <v>313</v>
      </c>
      <c r="AK94" s="121" t="s">
        <v>314</v>
      </c>
      <c r="AL94" s="122">
        <v>44221</v>
      </c>
      <c r="AM94" s="122">
        <v>44530</v>
      </c>
      <c r="AN94" s="121">
        <f t="shared" si="13"/>
        <v>309</v>
      </c>
      <c r="AO94" s="121" t="s">
        <v>315</v>
      </c>
      <c r="AP94" s="121">
        <v>86058538</v>
      </c>
      <c r="AQ94" s="103">
        <v>0</v>
      </c>
      <c r="AR94" s="122">
        <v>0</v>
      </c>
      <c r="AS94" s="104">
        <v>0</v>
      </c>
      <c r="AT94" s="120">
        <v>0</v>
      </c>
      <c r="AU94" s="104">
        <v>0</v>
      </c>
      <c r="AV94" s="120">
        <v>0</v>
      </c>
      <c r="AW94" s="104">
        <v>0</v>
      </c>
      <c r="AX94" s="120">
        <v>0</v>
      </c>
      <c r="AY94" s="104">
        <v>0</v>
      </c>
      <c r="AZ94" s="120">
        <v>0</v>
      </c>
      <c r="BA94" s="104">
        <v>0</v>
      </c>
      <c r="BB94" s="120">
        <v>0</v>
      </c>
      <c r="BC94" s="104">
        <f t="shared" si="10"/>
        <v>18869400.690000001</v>
      </c>
      <c r="BD94" s="118">
        <v>0</v>
      </c>
      <c r="BE94" s="120">
        <v>0</v>
      </c>
      <c r="BF94" s="122">
        <v>0</v>
      </c>
      <c r="BG94" s="118">
        <v>0</v>
      </c>
      <c r="BH94" s="120">
        <v>0</v>
      </c>
      <c r="BI94" s="122">
        <v>0</v>
      </c>
      <c r="BJ94" s="118">
        <v>0</v>
      </c>
      <c r="BK94" s="120">
        <v>0</v>
      </c>
      <c r="BL94" s="122">
        <v>0</v>
      </c>
      <c r="BM94" s="118">
        <v>0</v>
      </c>
      <c r="BN94" s="123">
        <v>0</v>
      </c>
      <c r="BO94" s="122">
        <v>0</v>
      </c>
      <c r="BP94" s="118">
        <f t="shared" si="9"/>
        <v>309</v>
      </c>
      <c r="BQ94" s="151"/>
    </row>
    <row r="95" spans="1:69">
      <c r="A95" s="121" t="s">
        <v>14</v>
      </c>
      <c r="B95" s="121">
        <v>1</v>
      </c>
      <c r="C95" s="121" t="s">
        <v>41</v>
      </c>
      <c r="D95" s="121" t="s">
        <v>316</v>
      </c>
      <c r="E95" s="121" t="s">
        <v>317</v>
      </c>
      <c r="F95" s="118" t="str">
        <f t="shared" si="6"/>
        <v>enero</v>
      </c>
      <c r="G95" s="122">
        <v>44208</v>
      </c>
      <c r="H95" s="121" t="s">
        <v>31</v>
      </c>
      <c r="I95" s="121" t="s">
        <v>32</v>
      </c>
      <c r="J95" s="121" t="s">
        <v>81</v>
      </c>
      <c r="K95" s="121" t="s">
        <v>318</v>
      </c>
      <c r="L95" s="121">
        <v>80161540</v>
      </c>
      <c r="M95" s="121" t="s">
        <v>319</v>
      </c>
      <c r="N95" s="103">
        <v>48875000</v>
      </c>
      <c r="O95" s="121">
        <v>9521</v>
      </c>
      <c r="P95" s="121" t="s">
        <v>320</v>
      </c>
      <c r="Q95" s="121" t="s">
        <v>20</v>
      </c>
      <c r="R95" s="121" t="s">
        <v>21</v>
      </c>
      <c r="S95" s="121" t="s">
        <v>321</v>
      </c>
      <c r="T95" s="118" t="str">
        <f t="shared" si="11"/>
        <v>enero</v>
      </c>
      <c r="U95" s="123">
        <v>44210</v>
      </c>
      <c r="V95" s="121" t="s">
        <v>22</v>
      </c>
      <c r="W95" s="121" t="s">
        <v>23</v>
      </c>
      <c r="X95" s="121" t="s">
        <v>142</v>
      </c>
      <c r="Y95" s="121" t="s">
        <v>322</v>
      </c>
      <c r="Z95" s="121">
        <v>1026280656</v>
      </c>
      <c r="AA95" s="121"/>
      <c r="AB95" s="121">
        <v>15221</v>
      </c>
      <c r="AC95" s="122">
        <v>44209</v>
      </c>
      <c r="AD95" s="103">
        <v>48875000</v>
      </c>
      <c r="AE95" s="103">
        <v>0</v>
      </c>
      <c r="AF95" s="103">
        <v>0</v>
      </c>
      <c r="AG95" s="103">
        <v>0</v>
      </c>
      <c r="AH95" s="103">
        <f t="shared" si="12"/>
        <v>48875000</v>
      </c>
      <c r="AI95" s="118" t="s">
        <v>38</v>
      </c>
      <c r="AJ95" s="120">
        <v>0</v>
      </c>
      <c r="AK95" s="118" t="s">
        <v>51</v>
      </c>
      <c r="AL95" s="122">
        <v>44211</v>
      </c>
      <c r="AM95" s="122">
        <v>44561</v>
      </c>
      <c r="AN95" s="121">
        <f t="shared" si="13"/>
        <v>350</v>
      </c>
      <c r="AO95" s="121" t="s">
        <v>323</v>
      </c>
      <c r="AP95" s="121">
        <v>79572017</v>
      </c>
      <c r="AQ95" s="103">
        <v>0</v>
      </c>
      <c r="AR95" s="122">
        <v>0</v>
      </c>
      <c r="AS95" s="104">
        <v>0</v>
      </c>
      <c r="AT95" s="120">
        <v>0</v>
      </c>
      <c r="AU95" s="104">
        <v>0</v>
      </c>
      <c r="AV95" s="120">
        <v>0</v>
      </c>
      <c r="AW95" s="104">
        <v>0</v>
      </c>
      <c r="AX95" s="120">
        <v>0</v>
      </c>
      <c r="AY95" s="104">
        <v>0</v>
      </c>
      <c r="AZ95" s="120">
        <v>0</v>
      </c>
      <c r="BA95" s="104">
        <v>0</v>
      </c>
      <c r="BB95" s="120">
        <v>0</v>
      </c>
      <c r="BC95" s="104">
        <f t="shared" si="10"/>
        <v>48875000</v>
      </c>
      <c r="BD95" s="118">
        <v>0</v>
      </c>
      <c r="BE95" s="120">
        <v>0</v>
      </c>
      <c r="BF95" s="122">
        <v>0</v>
      </c>
      <c r="BG95" s="118">
        <v>0</v>
      </c>
      <c r="BH95" s="120">
        <v>0</v>
      </c>
      <c r="BI95" s="122">
        <v>0</v>
      </c>
      <c r="BJ95" s="118">
        <v>0</v>
      </c>
      <c r="BK95" s="120">
        <v>0</v>
      </c>
      <c r="BL95" s="122">
        <v>0</v>
      </c>
      <c r="BM95" s="118">
        <v>0</v>
      </c>
      <c r="BN95" s="123">
        <v>0</v>
      </c>
      <c r="BO95" s="122">
        <v>0</v>
      </c>
      <c r="BP95" s="118">
        <f t="shared" si="9"/>
        <v>350</v>
      </c>
      <c r="BQ95" s="151"/>
    </row>
    <row r="96" spans="1:69">
      <c r="A96" s="121" t="s">
        <v>27</v>
      </c>
      <c r="B96" s="121">
        <v>33</v>
      </c>
      <c r="C96" s="121" t="s">
        <v>87</v>
      </c>
      <c r="D96" s="121" t="s">
        <v>324</v>
      </c>
      <c r="E96" s="121">
        <v>112981</v>
      </c>
      <c r="F96" s="118" t="str">
        <f t="shared" si="6"/>
        <v>enero</v>
      </c>
      <c r="G96" s="11">
        <v>44208</v>
      </c>
      <c r="H96" s="121" t="s">
        <v>44</v>
      </c>
      <c r="I96" s="121" t="s">
        <v>110</v>
      </c>
      <c r="J96" s="121" t="s">
        <v>97</v>
      </c>
      <c r="K96" s="121" t="s">
        <v>325</v>
      </c>
      <c r="L96" s="121" t="s">
        <v>303</v>
      </c>
      <c r="M96" s="121" t="s">
        <v>304</v>
      </c>
      <c r="N96" s="103">
        <v>336209654</v>
      </c>
      <c r="O96" s="121">
        <v>14621</v>
      </c>
      <c r="P96" s="121" t="s">
        <v>305</v>
      </c>
      <c r="Q96" s="121" t="s">
        <v>20</v>
      </c>
      <c r="R96" s="121" t="s">
        <v>21</v>
      </c>
      <c r="S96" s="121" t="s">
        <v>326</v>
      </c>
      <c r="T96" s="118" t="str">
        <f t="shared" si="11"/>
        <v>enero</v>
      </c>
      <c r="U96" s="11">
        <v>44223</v>
      </c>
      <c r="V96" s="121" t="s">
        <v>118</v>
      </c>
      <c r="W96" s="121" t="s">
        <v>84</v>
      </c>
      <c r="X96" s="121" t="s">
        <v>142</v>
      </c>
      <c r="Y96" s="121" t="s">
        <v>327</v>
      </c>
      <c r="Z96" s="121">
        <v>900427788</v>
      </c>
      <c r="AA96" s="121">
        <v>3</v>
      </c>
      <c r="AB96" s="121">
        <v>24821</v>
      </c>
      <c r="AC96" s="122">
        <v>44223</v>
      </c>
      <c r="AD96" s="103">
        <v>276842123.77999997</v>
      </c>
      <c r="AE96" s="103">
        <v>0</v>
      </c>
      <c r="AF96" s="103">
        <v>0</v>
      </c>
      <c r="AG96" s="103">
        <v>0</v>
      </c>
      <c r="AH96" s="103">
        <f t="shared" si="12"/>
        <v>276842123.77999997</v>
      </c>
      <c r="AI96" s="121" t="s">
        <v>25</v>
      </c>
      <c r="AJ96" s="122">
        <v>44230</v>
      </c>
      <c r="AK96" s="121" t="s">
        <v>328</v>
      </c>
      <c r="AL96" s="122">
        <v>44223</v>
      </c>
      <c r="AM96" s="122">
        <v>44530</v>
      </c>
      <c r="AN96" s="121">
        <f t="shared" si="13"/>
        <v>307</v>
      </c>
      <c r="AO96" s="121" t="s">
        <v>295</v>
      </c>
      <c r="AP96" s="121">
        <v>79537863</v>
      </c>
      <c r="AQ96" s="103">
        <v>0</v>
      </c>
      <c r="AR96" s="122">
        <v>0</v>
      </c>
      <c r="AS96" s="104">
        <v>0</v>
      </c>
      <c r="AT96" s="120">
        <v>0</v>
      </c>
      <c r="AU96" s="104">
        <v>0</v>
      </c>
      <c r="AV96" s="120">
        <v>0</v>
      </c>
      <c r="AW96" s="104">
        <v>0</v>
      </c>
      <c r="AX96" s="120">
        <v>0</v>
      </c>
      <c r="AY96" s="104">
        <v>0</v>
      </c>
      <c r="AZ96" s="120">
        <v>0</v>
      </c>
      <c r="BA96" s="104">
        <v>0</v>
      </c>
      <c r="BB96" s="120">
        <v>0</v>
      </c>
      <c r="BC96" s="104">
        <f t="shared" si="10"/>
        <v>276842123.77999997</v>
      </c>
      <c r="BD96" s="118">
        <v>0</v>
      </c>
      <c r="BE96" s="120">
        <v>0</v>
      </c>
      <c r="BF96" s="122">
        <v>0</v>
      </c>
      <c r="BG96" s="118">
        <v>0</v>
      </c>
      <c r="BH96" s="120">
        <v>0</v>
      </c>
      <c r="BI96" s="122">
        <v>0</v>
      </c>
      <c r="BJ96" s="118">
        <v>0</v>
      </c>
      <c r="BK96" s="120">
        <v>0</v>
      </c>
      <c r="BL96" s="122">
        <v>0</v>
      </c>
      <c r="BM96" s="118">
        <v>0</v>
      </c>
      <c r="BN96" s="123">
        <v>0</v>
      </c>
      <c r="BO96" s="122">
        <v>0</v>
      </c>
      <c r="BP96" s="118">
        <f t="shared" si="9"/>
        <v>307</v>
      </c>
      <c r="BQ96" s="151"/>
    </row>
    <row r="97" spans="1:70">
      <c r="A97" s="121" t="s">
        <v>27</v>
      </c>
      <c r="B97" s="121">
        <v>34</v>
      </c>
      <c r="C97" s="121" t="s">
        <v>87</v>
      </c>
      <c r="D97" s="121" t="s">
        <v>329</v>
      </c>
      <c r="E97" s="121">
        <v>112853</v>
      </c>
      <c r="F97" s="118" t="str">
        <f t="shared" si="6"/>
        <v>enero</v>
      </c>
      <c r="G97" s="11">
        <v>44208</v>
      </c>
      <c r="H97" s="121" t="s">
        <v>44</v>
      </c>
      <c r="I97" s="121" t="s">
        <v>110</v>
      </c>
      <c r="J97" s="121" t="s">
        <v>97</v>
      </c>
      <c r="K97" s="121" t="s">
        <v>330</v>
      </c>
      <c r="L97" s="121" t="s">
        <v>303</v>
      </c>
      <c r="M97" s="121" t="s">
        <v>304</v>
      </c>
      <c r="N97" s="103">
        <v>120305031</v>
      </c>
      <c r="O97" s="121">
        <v>13921</v>
      </c>
      <c r="P97" s="121" t="s">
        <v>305</v>
      </c>
      <c r="Q97" s="121" t="s">
        <v>20</v>
      </c>
      <c r="R97" s="121" t="s">
        <v>21</v>
      </c>
      <c r="S97" s="121" t="s">
        <v>331</v>
      </c>
      <c r="T97" s="118" t="str">
        <f t="shared" si="11"/>
        <v>enero</v>
      </c>
      <c r="U97" s="11">
        <v>44221</v>
      </c>
      <c r="V97" s="121" t="s">
        <v>118</v>
      </c>
      <c r="W97" s="121" t="s">
        <v>99</v>
      </c>
      <c r="X97" s="121" t="s">
        <v>146</v>
      </c>
      <c r="Y97" s="121" t="s">
        <v>332</v>
      </c>
      <c r="Z97" s="121">
        <v>800249637</v>
      </c>
      <c r="AA97" s="121">
        <v>3</v>
      </c>
      <c r="AB97" s="121">
        <v>22721</v>
      </c>
      <c r="AC97" s="122">
        <v>44221</v>
      </c>
      <c r="AD97" s="103">
        <v>107709416.75</v>
      </c>
      <c r="AE97" s="103">
        <v>0</v>
      </c>
      <c r="AF97" s="103">
        <v>0</v>
      </c>
      <c r="AG97" s="103">
        <v>0</v>
      </c>
      <c r="AH97" s="103">
        <f t="shared" si="12"/>
        <v>107709416.75</v>
      </c>
      <c r="AI97" s="121" t="s">
        <v>25</v>
      </c>
      <c r="AJ97" s="122">
        <v>44223</v>
      </c>
      <c r="AK97" s="121" t="s">
        <v>333</v>
      </c>
      <c r="AL97" s="122">
        <v>44221</v>
      </c>
      <c r="AM97" s="122">
        <v>44530</v>
      </c>
      <c r="AN97" s="121">
        <f t="shared" si="13"/>
        <v>309</v>
      </c>
      <c r="AO97" s="121" t="s">
        <v>334</v>
      </c>
      <c r="AP97" s="121">
        <v>87027744</v>
      </c>
      <c r="AQ97" s="103">
        <v>14645556.640000001</v>
      </c>
      <c r="AR97" s="122">
        <v>44310</v>
      </c>
      <c r="AS97" s="104">
        <v>0</v>
      </c>
      <c r="AT97" s="120">
        <v>0</v>
      </c>
      <c r="AU97" s="104">
        <v>0</v>
      </c>
      <c r="AV97" s="120">
        <v>0</v>
      </c>
      <c r="AW97" s="104">
        <v>0</v>
      </c>
      <c r="AX97" s="120">
        <v>0</v>
      </c>
      <c r="AY97" s="104">
        <v>0</v>
      </c>
      <c r="AZ97" s="120">
        <v>0</v>
      </c>
      <c r="BA97" s="104">
        <v>0</v>
      </c>
      <c r="BB97" s="120">
        <v>0</v>
      </c>
      <c r="BC97" s="104">
        <v>122354973.39</v>
      </c>
      <c r="BD97" s="118">
        <v>31</v>
      </c>
      <c r="BE97" s="120">
        <v>44561</v>
      </c>
      <c r="BF97" s="120">
        <v>0</v>
      </c>
      <c r="BG97" s="118">
        <v>0</v>
      </c>
      <c r="BH97" s="120">
        <v>0</v>
      </c>
      <c r="BI97" s="120">
        <v>0</v>
      </c>
      <c r="BJ97" s="118">
        <v>0</v>
      </c>
      <c r="BK97" s="123">
        <v>0</v>
      </c>
      <c r="BL97" s="120">
        <v>0</v>
      </c>
      <c r="BM97" s="118">
        <v>0</v>
      </c>
      <c r="BN97" s="123">
        <v>0</v>
      </c>
      <c r="BO97" s="123">
        <v>0</v>
      </c>
      <c r="BP97" s="118">
        <f t="shared" si="9"/>
        <v>340</v>
      </c>
      <c r="BQ97" s="151"/>
    </row>
    <row r="98" spans="1:70">
      <c r="A98" s="118" t="s">
        <v>14</v>
      </c>
      <c r="B98" s="118">
        <v>99</v>
      </c>
      <c r="C98" s="118" t="s">
        <v>41</v>
      </c>
      <c r="D98" s="118" t="s">
        <v>335</v>
      </c>
      <c r="E98" s="118" t="s">
        <v>336</v>
      </c>
      <c r="F98" s="118" t="str">
        <f t="shared" si="6"/>
        <v>enero</v>
      </c>
      <c r="G98" s="120">
        <v>44208</v>
      </c>
      <c r="H98" s="118" t="s">
        <v>31</v>
      </c>
      <c r="I98" s="118" t="s">
        <v>32</v>
      </c>
      <c r="J98" s="118" t="s">
        <v>74</v>
      </c>
      <c r="K98" s="118" t="s">
        <v>337</v>
      </c>
      <c r="L98" s="118" t="s">
        <v>338</v>
      </c>
      <c r="M98" s="118"/>
      <c r="N98" s="104">
        <v>82915000</v>
      </c>
      <c r="O98" s="118">
        <v>13421</v>
      </c>
      <c r="P98" s="12"/>
      <c r="Q98" s="118" t="s">
        <v>57</v>
      </c>
      <c r="R98" s="118" t="s">
        <v>58</v>
      </c>
      <c r="S98" s="118" t="s">
        <v>51</v>
      </c>
      <c r="T98" s="118" t="str">
        <f t="shared" si="11"/>
        <v>enero</v>
      </c>
      <c r="U98" s="120">
        <v>0</v>
      </c>
      <c r="V98" s="118" t="s">
        <v>51</v>
      </c>
      <c r="W98" s="118" t="s">
        <v>51</v>
      </c>
      <c r="X98" s="118" t="s">
        <v>51</v>
      </c>
      <c r="Y98" s="118" t="s">
        <v>51</v>
      </c>
      <c r="Z98" s="118" t="s">
        <v>51</v>
      </c>
      <c r="AA98" s="118" t="s">
        <v>51</v>
      </c>
      <c r="AB98" s="118" t="s">
        <v>51</v>
      </c>
      <c r="AC98" s="120" t="s">
        <v>51</v>
      </c>
      <c r="AD98" s="104">
        <v>0</v>
      </c>
      <c r="AE98" s="103">
        <v>0</v>
      </c>
      <c r="AF98" s="103">
        <v>0</v>
      </c>
      <c r="AG98" s="103">
        <v>0</v>
      </c>
      <c r="AH98" s="103">
        <f t="shared" si="12"/>
        <v>0</v>
      </c>
      <c r="AI98" s="118" t="s">
        <v>51</v>
      </c>
      <c r="AJ98" s="120">
        <v>0</v>
      </c>
      <c r="AK98" s="118" t="s">
        <v>51</v>
      </c>
      <c r="AL98" s="120">
        <v>0</v>
      </c>
      <c r="AM98" s="120">
        <v>0</v>
      </c>
      <c r="AN98" s="121">
        <f t="shared" si="13"/>
        <v>0</v>
      </c>
      <c r="AO98" s="118" t="s">
        <v>51</v>
      </c>
      <c r="AP98" s="118" t="s">
        <v>51</v>
      </c>
      <c r="AQ98" s="103">
        <v>0</v>
      </c>
      <c r="AR98" s="122">
        <v>0</v>
      </c>
      <c r="AS98" s="104">
        <v>0</v>
      </c>
      <c r="AT98" s="120">
        <v>0</v>
      </c>
      <c r="AU98" s="104">
        <v>0</v>
      </c>
      <c r="AV98" s="120">
        <v>0</v>
      </c>
      <c r="AW98" s="104">
        <v>0</v>
      </c>
      <c r="AX98" s="120">
        <v>0</v>
      </c>
      <c r="AY98" s="104">
        <v>0</v>
      </c>
      <c r="AZ98" s="120">
        <v>0</v>
      </c>
      <c r="BA98" s="104">
        <v>0</v>
      </c>
      <c r="BB98" s="120">
        <v>0</v>
      </c>
      <c r="BC98" s="104">
        <f>+AH98+AQ98+AS98+AU98+AW98+AY98-BA98</f>
        <v>0</v>
      </c>
      <c r="BD98" s="118">
        <v>0</v>
      </c>
      <c r="BE98" s="120">
        <v>0</v>
      </c>
      <c r="BF98" s="122">
        <v>0</v>
      </c>
      <c r="BG98" s="118">
        <v>0</v>
      </c>
      <c r="BH98" s="120">
        <v>0</v>
      </c>
      <c r="BI98" s="122">
        <v>0</v>
      </c>
      <c r="BJ98" s="118">
        <v>0</v>
      </c>
      <c r="BK98" s="123">
        <v>0</v>
      </c>
      <c r="BL98" s="122">
        <v>0</v>
      </c>
      <c r="BM98" s="118">
        <v>0</v>
      </c>
      <c r="BN98" s="123">
        <v>0</v>
      </c>
      <c r="BO98" s="122">
        <v>0</v>
      </c>
      <c r="BP98" s="118">
        <f t="shared" si="9"/>
        <v>0</v>
      </c>
      <c r="BQ98" s="151"/>
    </row>
    <row r="99" spans="1:70">
      <c r="A99" s="121" t="s">
        <v>27</v>
      </c>
      <c r="B99" s="121">
        <v>32</v>
      </c>
      <c r="C99" s="121" t="s">
        <v>87</v>
      </c>
      <c r="D99" s="121" t="s">
        <v>339</v>
      </c>
      <c r="E99" s="121">
        <v>113083</v>
      </c>
      <c r="F99" s="118" t="str">
        <f t="shared" si="6"/>
        <v>enero</v>
      </c>
      <c r="G99" s="11">
        <v>44209</v>
      </c>
      <c r="H99" s="121" t="s">
        <v>44</v>
      </c>
      <c r="I99" s="121" t="s">
        <v>110</v>
      </c>
      <c r="J99" s="121" t="s">
        <v>97</v>
      </c>
      <c r="K99" s="121" t="s">
        <v>340</v>
      </c>
      <c r="L99" s="121" t="s">
        <v>303</v>
      </c>
      <c r="M99" s="121" t="s">
        <v>304</v>
      </c>
      <c r="N99" s="103">
        <v>160313134</v>
      </c>
      <c r="O99" s="121">
        <v>14821</v>
      </c>
      <c r="P99" s="121" t="s">
        <v>305</v>
      </c>
      <c r="Q99" s="121" t="s">
        <v>20</v>
      </c>
      <c r="R99" s="121" t="s">
        <v>21</v>
      </c>
      <c r="S99" s="121" t="s">
        <v>341</v>
      </c>
      <c r="T99" s="118" t="str">
        <f t="shared" si="11"/>
        <v>enero</v>
      </c>
      <c r="U99" s="11">
        <v>44224</v>
      </c>
      <c r="V99" s="121" t="s">
        <v>118</v>
      </c>
      <c r="W99" s="121" t="s">
        <v>69</v>
      </c>
      <c r="X99" s="121" t="s">
        <v>138</v>
      </c>
      <c r="Y99" s="121" t="s">
        <v>342</v>
      </c>
      <c r="Z99" s="121">
        <v>900229503</v>
      </c>
      <c r="AA99" s="121">
        <v>2</v>
      </c>
      <c r="AB99" s="121">
        <v>27021</v>
      </c>
      <c r="AC99" s="122">
        <v>44224</v>
      </c>
      <c r="AD99" s="103">
        <v>140479175.09</v>
      </c>
      <c r="AE99" s="103">
        <v>0</v>
      </c>
      <c r="AF99" s="103">
        <v>0</v>
      </c>
      <c r="AG99" s="103">
        <v>0</v>
      </c>
      <c r="AH99" s="103">
        <f t="shared" si="12"/>
        <v>140479175.09</v>
      </c>
      <c r="AI99" s="121" t="s">
        <v>25</v>
      </c>
      <c r="AJ99" s="122">
        <v>44224</v>
      </c>
      <c r="AK99" s="121" t="s">
        <v>157</v>
      </c>
      <c r="AL99" s="122">
        <v>44224</v>
      </c>
      <c r="AM99" s="122">
        <v>44530</v>
      </c>
      <c r="AN99" s="121">
        <f t="shared" si="13"/>
        <v>306</v>
      </c>
      <c r="AO99" s="121" t="s">
        <v>343</v>
      </c>
      <c r="AP99" s="121">
        <v>30762702</v>
      </c>
      <c r="AQ99" s="103">
        <v>19178244.039999999</v>
      </c>
      <c r="AR99" s="122">
        <v>44309</v>
      </c>
      <c r="AS99" s="104">
        <v>0</v>
      </c>
      <c r="AT99" s="120">
        <v>0</v>
      </c>
      <c r="AU99" s="104">
        <v>0</v>
      </c>
      <c r="AV99" s="120">
        <v>0</v>
      </c>
      <c r="AW99" s="104">
        <v>0</v>
      </c>
      <c r="AX99" s="120">
        <v>0</v>
      </c>
      <c r="AY99" s="104">
        <v>0</v>
      </c>
      <c r="AZ99" s="120">
        <v>0</v>
      </c>
      <c r="BA99" s="104">
        <v>0</v>
      </c>
      <c r="BB99" s="120">
        <v>0</v>
      </c>
      <c r="BC99" s="104">
        <v>159657419.13</v>
      </c>
      <c r="BD99" s="118">
        <v>31</v>
      </c>
      <c r="BE99" s="120">
        <v>44561</v>
      </c>
      <c r="BF99" s="120">
        <v>0</v>
      </c>
      <c r="BG99" s="118">
        <v>0</v>
      </c>
      <c r="BH99" s="120">
        <v>0</v>
      </c>
      <c r="BI99" s="120">
        <v>0</v>
      </c>
      <c r="BJ99" s="118">
        <v>0</v>
      </c>
      <c r="BK99" s="123">
        <v>0</v>
      </c>
      <c r="BL99" s="120">
        <v>0</v>
      </c>
      <c r="BM99" s="118">
        <v>0</v>
      </c>
      <c r="BN99" s="123">
        <v>0</v>
      </c>
      <c r="BO99" s="123">
        <v>0</v>
      </c>
      <c r="BP99" s="118">
        <f t="shared" si="9"/>
        <v>337</v>
      </c>
      <c r="BQ99" s="151"/>
    </row>
    <row r="100" spans="1:70">
      <c r="A100" s="121" t="s">
        <v>27</v>
      </c>
      <c r="B100" s="121">
        <v>37</v>
      </c>
      <c r="C100" s="121" t="s">
        <v>87</v>
      </c>
      <c r="D100" s="121" t="s">
        <v>344</v>
      </c>
      <c r="E100" s="121">
        <v>112867</v>
      </c>
      <c r="F100" s="118" t="str">
        <f t="shared" si="6"/>
        <v>enero</v>
      </c>
      <c r="G100" s="11">
        <v>44209</v>
      </c>
      <c r="H100" s="121" t="s">
        <v>44</v>
      </c>
      <c r="I100" s="121" t="s">
        <v>110</v>
      </c>
      <c r="J100" s="121" t="s">
        <v>97</v>
      </c>
      <c r="K100" s="121" t="s">
        <v>345</v>
      </c>
      <c r="L100" s="121" t="s">
        <v>303</v>
      </c>
      <c r="M100" s="121" t="s">
        <v>304</v>
      </c>
      <c r="N100" s="103">
        <v>79498879</v>
      </c>
      <c r="O100" s="121">
        <v>14921</v>
      </c>
      <c r="P100" s="121" t="s">
        <v>305</v>
      </c>
      <c r="Q100" s="121" t="s">
        <v>20</v>
      </c>
      <c r="R100" s="121" t="s">
        <v>21</v>
      </c>
      <c r="S100" s="121" t="s">
        <v>346</v>
      </c>
      <c r="T100" s="118" t="str">
        <f t="shared" si="11"/>
        <v>enero</v>
      </c>
      <c r="U100" s="11">
        <v>44221</v>
      </c>
      <c r="V100" s="121" t="s">
        <v>118</v>
      </c>
      <c r="W100" s="121" t="s">
        <v>76</v>
      </c>
      <c r="X100" s="121" t="s">
        <v>178</v>
      </c>
      <c r="Y100" s="121" t="s">
        <v>312</v>
      </c>
      <c r="Z100" s="121">
        <v>800242738</v>
      </c>
      <c r="AA100" s="121">
        <v>7</v>
      </c>
      <c r="AB100" s="121">
        <v>23021</v>
      </c>
      <c r="AC100" s="122">
        <v>44222</v>
      </c>
      <c r="AD100" s="103">
        <v>68747739.019999996</v>
      </c>
      <c r="AE100" s="103">
        <v>0</v>
      </c>
      <c r="AF100" s="103">
        <v>0</v>
      </c>
      <c r="AG100" s="103">
        <v>0</v>
      </c>
      <c r="AH100" s="103">
        <f t="shared" si="12"/>
        <v>68747739.019999996</v>
      </c>
      <c r="AI100" s="121" t="s">
        <v>25</v>
      </c>
      <c r="AJ100" s="122">
        <v>44223</v>
      </c>
      <c r="AK100" s="121" t="s">
        <v>347</v>
      </c>
      <c r="AL100" s="122">
        <v>44221</v>
      </c>
      <c r="AM100" s="122">
        <v>44530</v>
      </c>
      <c r="AN100" s="121">
        <f t="shared" si="13"/>
        <v>309</v>
      </c>
      <c r="AO100" s="121" t="s">
        <v>348</v>
      </c>
      <c r="AP100" s="121">
        <v>25166983</v>
      </c>
      <c r="AQ100" s="103">
        <v>9369236.1400000006</v>
      </c>
      <c r="AR100" s="122">
        <v>44293</v>
      </c>
      <c r="AS100" s="104">
        <v>0</v>
      </c>
      <c r="AT100" s="120">
        <v>0</v>
      </c>
      <c r="AU100" s="104">
        <v>0</v>
      </c>
      <c r="AV100" s="120">
        <v>0</v>
      </c>
      <c r="AW100" s="104">
        <v>0</v>
      </c>
      <c r="AX100" s="120">
        <v>0</v>
      </c>
      <c r="AY100" s="104">
        <v>0</v>
      </c>
      <c r="AZ100" s="120">
        <v>0</v>
      </c>
      <c r="BA100" s="104">
        <v>0</v>
      </c>
      <c r="BB100" s="120">
        <v>0</v>
      </c>
      <c r="BC100" s="104">
        <v>78116975.159999996</v>
      </c>
      <c r="BD100" s="118">
        <v>31</v>
      </c>
      <c r="BE100" s="120">
        <v>44561</v>
      </c>
      <c r="BF100" s="120">
        <v>0</v>
      </c>
      <c r="BG100" s="118">
        <v>0</v>
      </c>
      <c r="BH100" s="120">
        <v>0</v>
      </c>
      <c r="BI100" s="120">
        <v>0</v>
      </c>
      <c r="BJ100" s="118">
        <v>0</v>
      </c>
      <c r="BK100" s="123">
        <v>0</v>
      </c>
      <c r="BL100" s="120">
        <v>0</v>
      </c>
      <c r="BM100" s="118">
        <v>0</v>
      </c>
      <c r="BN100" s="123">
        <v>0</v>
      </c>
      <c r="BO100" s="123">
        <v>0</v>
      </c>
      <c r="BP100" s="118">
        <f t="shared" si="9"/>
        <v>340</v>
      </c>
      <c r="BQ100" s="151"/>
    </row>
    <row r="101" spans="1:70">
      <c r="A101" s="121" t="s">
        <v>14</v>
      </c>
      <c r="B101" s="121">
        <v>79</v>
      </c>
      <c r="C101" s="121" t="s">
        <v>53</v>
      </c>
      <c r="D101" s="121" t="s">
        <v>349</v>
      </c>
      <c r="E101" s="121" t="s">
        <v>350</v>
      </c>
      <c r="F101" s="118" t="str">
        <f t="shared" si="6"/>
        <v>enero</v>
      </c>
      <c r="G101" s="11">
        <v>44209</v>
      </c>
      <c r="H101" s="121" t="s">
        <v>31</v>
      </c>
      <c r="I101" s="121" t="s">
        <v>32</v>
      </c>
      <c r="J101" s="121" t="s">
        <v>97</v>
      </c>
      <c r="K101" s="121" t="s">
        <v>351</v>
      </c>
      <c r="L101" s="121">
        <v>80161500</v>
      </c>
      <c r="M101" s="121" t="s">
        <v>352</v>
      </c>
      <c r="N101" s="103">
        <v>51750000</v>
      </c>
      <c r="O101" s="121">
        <v>9621</v>
      </c>
      <c r="P101" s="121" t="s">
        <v>353</v>
      </c>
      <c r="Q101" s="121" t="s">
        <v>20</v>
      </c>
      <c r="R101" s="121" t="s">
        <v>21</v>
      </c>
      <c r="S101" s="121" t="s">
        <v>354</v>
      </c>
      <c r="T101" s="118" t="str">
        <f t="shared" si="11"/>
        <v>enero</v>
      </c>
      <c r="U101" s="11">
        <v>44211</v>
      </c>
      <c r="V101" s="121" t="s">
        <v>22</v>
      </c>
      <c r="W101" s="121" t="s">
        <v>23</v>
      </c>
      <c r="X101" s="121" t="s">
        <v>142</v>
      </c>
      <c r="Y101" s="121" t="s">
        <v>355</v>
      </c>
      <c r="Z101" s="121">
        <v>52898453</v>
      </c>
      <c r="AA101" s="118" t="s">
        <v>51</v>
      </c>
      <c r="AB101" s="121">
        <v>18921</v>
      </c>
      <c r="AC101" s="122">
        <v>44214</v>
      </c>
      <c r="AD101" s="103">
        <v>51750000</v>
      </c>
      <c r="AE101" s="103">
        <v>0</v>
      </c>
      <c r="AF101" s="103">
        <v>0</v>
      </c>
      <c r="AG101" s="103">
        <v>0</v>
      </c>
      <c r="AH101" s="103">
        <f t="shared" si="12"/>
        <v>51750000</v>
      </c>
      <c r="AI101" s="121" t="s">
        <v>38</v>
      </c>
      <c r="AJ101" s="122">
        <v>1</v>
      </c>
      <c r="AK101" s="121" t="s">
        <v>51</v>
      </c>
      <c r="AL101" s="122">
        <v>44214</v>
      </c>
      <c r="AM101" s="122">
        <v>44561</v>
      </c>
      <c r="AN101" s="121">
        <f t="shared" si="13"/>
        <v>347</v>
      </c>
      <c r="AO101" s="121" t="s">
        <v>356</v>
      </c>
      <c r="AP101" s="121">
        <v>74852744</v>
      </c>
      <c r="AQ101" s="103">
        <v>0</v>
      </c>
      <c r="AR101" s="122">
        <v>0</v>
      </c>
      <c r="AS101" s="104">
        <v>0</v>
      </c>
      <c r="AT101" s="120">
        <v>0</v>
      </c>
      <c r="AU101" s="104">
        <v>0</v>
      </c>
      <c r="AV101" s="120">
        <v>0</v>
      </c>
      <c r="AW101" s="104">
        <v>0</v>
      </c>
      <c r="AX101" s="120">
        <v>0</v>
      </c>
      <c r="AY101" s="104">
        <v>0</v>
      </c>
      <c r="AZ101" s="120">
        <v>0</v>
      </c>
      <c r="BA101" s="104">
        <v>0</v>
      </c>
      <c r="BB101" s="120">
        <v>0</v>
      </c>
      <c r="BC101" s="104">
        <f t="shared" ref="BC101:BC124" si="14">+AH101+AQ101+AS101+AU101+AW101+AY101-BA101</f>
        <v>51750000</v>
      </c>
      <c r="BD101" s="118">
        <v>0</v>
      </c>
      <c r="BE101" s="120">
        <v>0</v>
      </c>
      <c r="BF101" s="122">
        <v>0</v>
      </c>
      <c r="BG101" s="118">
        <v>0</v>
      </c>
      <c r="BH101" s="120">
        <v>0</v>
      </c>
      <c r="BI101" s="122">
        <v>0</v>
      </c>
      <c r="BJ101" s="118">
        <v>0</v>
      </c>
      <c r="BK101" s="120">
        <v>0</v>
      </c>
      <c r="BL101" s="122">
        <v>0</v>
      </c>
      <c r="BM101" s="118">
        <v>0</v>
      </c>
      <c r="BN101" s="123">
        <v>0</v>
      </c>
      <c r="BO101" s="122">
        <v>0</v>
      </c>
      <c r="BP101" s="118">
        <f t="shared" si="9"/>
        <v>347</v>
      </c>
      <c r="BQ101" s="151"/>
    </row>
    <row r="102" spans="1:70" s="191" customFormat="1">
      <c r="A102" s="179" t="s">
        <v>14</v>
      </c>
      <c r="B102" s="179">
        <v>92</v>
      </c>
      <c r="C102" s="179" t="s">
        <v>41</v>
      </c>
      <c r="D102" s="179" t="s">
        <v>357</v>
      </c>
      <c r="E102" s="179" t="s">
        <v>358</v>
      </c>
      <c r="F102" s="179" t="str">
        <f t="shared" si="6"/>
        <v>enero</v>
      </c>
      <c r="G102" s="180">
        <v>44209</v>
      </c>
      <c r="H102" s="179" t="s">
        <v>31</v>
      </c>
      <c r="I102" s="179" t="s">
        <v>45</v>
      </c>
      <c r="J102" s="179" t="s">
        <v>30</v>
      </c>
      <c r="K102" s="179" t="s">
        <v>359</v>
      </c>
      <c r="L102" s="179" t="s">
        <v>360</v>
      </c>
      <c r="M102" s="179" t="s">
        <v>361</v>
      </c>
      <c r="N102" s="181">
        <v>42550000</v>
      </c>
      <c r="O102" s="179">
        <v>14221</v>
      </c>
      <c r="P102" s="179" t="s">
        <v>362</v>
      </c>
      <c r="Q102" s="179" t="s">
        <v>20</v>
      </c>
      <c r="R102" s="179" t="s">
        <v>21</v>
      </c>
      <c r="S102" s="182" t="s">
        <v>1906</v>
      </c>
      <c r="T102" s="179" t="str">
        <f t="shared" si="11"/>
        <v>enero</v>
      </c>
      <c r="U102" s="180">
        <v>44214</v>
      </c>
      <c r="V102" s="179" t="s">
        <v>35</v>
      </c>
      <c r="W102" s="179" t="s">
        <v>23</v>
      </c>
      <c r="X102" s="179" t="s">
        <v>142</v>
      </c>
      <c r="Y102" s="179" t="s">
        <v>364</v>
      </c>
      <c r="Z102" s="179">
        <v>52528201</v>
      </c>
      <c r="AA102" s="179"/>
      <c r="AB102" s="179">
        <v>18721</v>
      </c>
      <c r="AC102" s="183">
        <v>44211</v>
      </c>
      <c r="AD102" s="181">
        <v>42550000</v>
      </c>
      <c r="AE102" s="184">
        <v>0</v>
      </c>
      <c r="AF102" s="184">
        <v>0</v>
      </c>
      <c r="AG102" s="184">
        <v>0</v>
      </c>
      <c r="AH102" s="184">
        <f t="shared" si="12"/>
        <v>42550000</v>
      </c>
      <c r="AI102" s="179" t="s">
        <v>38</v>
      </c>
      <c r="AJ102" s="183">
        <v>0</v>
      </c>
      <c r="AK102" s="179" t="s">
        <v>51</v>
      </c>
      <c r="AL102" s="183">
        <v>44214</v>
      </c>
      <c r="AM102" s="185">
        <v>44537</v>
      </c>
      <c r="AN102" s="186">
        <f t="shared" si="13"/>
        <v>323</v>
      </c>
      <c r="AO102" s="179" t="s">
        <v>365</v>
      </c>
      <c r="AP102" s="179">
        <v>1032434072</v>
      </c>
      <c r="AQ102" s="184">
        <v>0</v>
      </c>
      <c r="AR102" s="187">
        <v>0</v>
      </c>
      <c r="AS102" s="181">
        <v>0</v>
      </c>
      <c r="AT102" s="183">
        <v>0</v>
      </c>
      <c r="AU102" s="181">
        <v>0</v>
      </c>
      <c r="AV102" s="183">
        <v>0</v>
      </c>
      <c r="AW102" s="181">
        <v>0</v>
      </c>
      <c r="AX102" s="183">
        <v>0</v>
      </c>
      <c r="AY102" s="181">
        <v>0</v>
      </c>
      <c r="AZ102" s="183">
        <v>0</v>
      </c>
      <c r="BA102" s="181">
        <v>0</v>
      </c>
      <c r="BB102" s="183">
        <v>0</v>
      </c>
      <c r="BC102" s="181">
        <f t="shared" si="14"/>
        <v>42550000</v>
      </c>
      <c r="BD102" s="179">
        <v>0</v>
      </c>
      <c r="BE102" s="183">
        <v>0</v>
      </c>
      <c r="BF102" s="187">
        <v>0</v>
      </c>
      <c r="BG102" s="179">
        <v>0</v>
      </c>
      <c r="BH102" s="183">
        <v>0</v>
      </c>
      <c r="BI102" s="187">
        <v>0</v>
      </c>
      <c r="BJ102" s="179">
        <v>0</v>
      </c>
      <c r="BK102" s="183">
        <v>0</v>
      </c>
      <c r="BL102" s="187">
        <v>0</v>
      </c>
      <c r="BM102" s="179">
        <v>0</v>
      </c>
      <c r="BN102" s="188">
        <v>0</v>
      </c>
      <c r="BO102" s="187">
        <v>0</v>
      </c>
      <c r="BP102" s="182">
        <f t="shared" si="9"/>
        <v>323</v>
      </c>
      <c r="BQ102" s="189"/>
      <c r="BR102" s="190" t="s">
        <v>1907</v>
      </c>
    </row>
    <row r="103" spans="1:70">
      <c r="A103" s="121" t="s">
        <v>14</v>
      </c>
      <c r="B103" s="121">
        <v>103</v>
      </c>
      <c r="C103" s="121" t="s">
        <v>41</v>
      </c>
      <c r="D103" s="121" t="s">
        <v>366</v>
      </c>
      <c r="E103" s="121" t="s">
        <v>367</v>
      </c>
      <c r="F103" s="118" t="str">
        <f t="shared" si="6"/>
        <v>enero</v>
      </c>
      <c r="G103" s="122">
        <v>44209</v>
      </c>
      <c r="H103" s="121" t="s">
        <v>31</v>
      </c>
      <c r="I103" s="121" t="s">
        <v>45</v>
      </c>
      <c r="J103" s="121" t="s">
        <v>74</v>
      </c>
      <c r="K103" s="121" t="s">
        <v>368</v>
      </c>
      <c r="L103" s="121" t="s">
        <v>369</v>
      </c>
      <c r="M103" s="121"/>
      <c r="N103" s="103">
        <v>34500000</v>
      </c>
      <c r="O103" s="121">
        <v>13121</v>
      </c>
      <c r="P103" s="121" t="s">
        <v>370</v>
      </c>
      <c r="Q103" s="121" t="s">
        <v>20</v>
      </c>
      <c r="R103" s="121" t="s">
        <v>21</v>
      </c>
      <c r="S103" s="121" t="s">
        <v>371</v>
      </c>
      <c r="T103" s="118" t="str">
        <f t="shared" si="11"/>
        <v>enero</v>
      </c>
      <c r="U103" s="11">
        <v>44210</v>
      </c>
      <c r="V103" s="121" t="s">
        <v>35</v>
      </c>
      <c r="W103" s="121" t="s">
        <v>23</v>
      </c>
      <c r="X103" s="121" t="s">
        <v>142</v>
      </c>
      <c r="Y103" s="121" t="s">
        <v>372</v>
      </c>
      <c r="Z103" s="121">
        <v>19262345</v>
      </c>
      <c r="AA103" s="118" t="s">
        <v>51</v>
      </c>
      <c r="AB103" s="121">
        <v>16721</v>
      </c>
      <c r="AC103" s="122">
        <v>44211</v>
      </c>
      <c r="AD103" s="103">
        <v>34500000</v>
      </c>
      <c r="AE103" s="103">
        <v>0</v>
      </c>
      <c r="AF103" s="103">
        <v>0</v>
      </c>
      <c r="AG103" s="103">
        <v>0</v>
      </c>
      <c r="AH103" s="103">
        <f t="shared" si="12"/>
        <v>34500000</v>
      </c>
      <c r="AI103" s="121" t="s">
        <v>38</v>
      </c>
      <c r="AJ103" s="120">
        <v>0</v>
      </c>
      <c r="AK103" s="118" t="s">
        <v>51</v>
      </c>
      <c r="AL103" s="122">
        <v>44211</v>
      </c>
      <c r="AM103" s="120">
        <v>44561</v>
      </c>
      <c r="AN103" s="121">
        <f t="shared" si="13"/>
        <v>350</v>
      </c>
      <c r="AO103" s="121" t="s">
        <v>373</v>
      </c>
      <c r="AP103" s="121">
        <v>79347330</v>
      </c>
      <c r="AQ103" s="103">
        <v>0</v>
      </c>
      <c r="AR103" s="122">
        <v>0</v>
      </c>
      <c r="AS103" s="104">
        <v>0</v>
      </c>
      <c r="AT103" s="120">
        <v>0</v>
      </c>
      <c r="AU103" s="104">
        <v>0</v>
      </c>
      <c r="AV103" s="120">
        <v>0</v>
      </c>
      <c r="AW103" s="104">
        <v>0</v>
      </c>
      <c r="AX103" s="120">
        <v>0</v>
      </c>
      <c r="AY103" s="104">
        <v>0</v>
      </c>
      <c r="AZ103" s="120">
        <v>0</v>
      </c>
      <c r="BA103" s="104">
        <v>0</v>
      </c>
      <c r="BB103" s="120">
        <v>0</v>
      </c>
      <c r="BC103" s="104">
        <f t="shared" si="14"/>
        <v>34500000</v>
      </c>
      <c r="BD103" s="118">
        <v>0</v>
      </c>
      <c r="BE103" s="120">
        <v>0</v>
      </c>
      <c r="BF103" s="122">
        <v>0</v>
      </c>
      <c r="BG103" s="118">
        <v>0</v>
      </c>
      <c r="BH103" s="120">
        <v>0</v>
      </c>
      <c r="BI103" s="122">
        <v>0</v>
      </c>
      <c r="BJ103" s="118">
        <v>0</v>
      </c>
      <c r="BK103" s="120">
        <v>0</v>
      </c>
      <c r="BL103" s="122">
        <v>0</v>
      </c>
      <c r="BM103" s="118">
        <v>0</v>
      </c>
      <c r="BN103" s="123">
        <v>0</v>
      </c>
      <c r="BO103" s="122">
        <v>0</v>
      </c>
      <c r="BP103" s="118">
        <f t="shared" si="9"/>
        <v>350</v>
      </c>
      <c r="BQ103" s="151"/>
    </row>
    <row r="104" spans="1:70">
      <c r="A104" s="121" t="s">
        <v>14</v>
      </c>
      <c r="B104" s="121">
        <v>2</v>
      </c>
      <c r="C104" s="121" t="s">
        <v>15</v>
      </c>
      <c r="D104" s="121" t="s">
        <v>374</v>
      </c>
      <c r="E104" s="121" t="s">
        <v>375</v>
      </c>
      <c r="F104" s="118" t="str">
        <f t="shared" si="6"/>
        <v>enero</v>
      </c>
      <c r="G104" s="122">
        <v>44210</v>
      </c>
      <c r="H104" s="121" t="s">
        <v>31</v>
      </c>
      <c r="I104" s="121" t="s">
        <v>32</v>
      </c>
      <c r="J104" s="121" t="s">
        <v>81</v>
      </c>
      <c r="K104" s="121" t="s">
        <v>376</v>
      </c>
      <c r="L104" s="121">
        <v>80161500</v>
      </c>
      <c r="M104" s="121" t="s">
        <v>377</v>
      </c>
      <c r="N104" s="103">
        <v>106950000</v>
      </c>
      <c r="O104" s="121">
        <v>9421</v>
      </c>
      <c r="P104" s="121" t="s">
        <v>353</v>
      </c>
      <c r="Q104" s="121" t="s">
        <v>20</v>
      </c>
      <c r="R104" s="121" t="s">
        <v>21</v>
      </c>
      <c r="S104" s="121" t="s">
        <v>378</v>
      </c>
      <c r="T104" s="118" t="str">
        <f t="shared" si="11"/>
        <v>enero</v>
      </c>
      <c r="U104" s="11">
        <v>44209</v>
      </c>
      <c r="V104" s="121" t="s">
        <v>22</v>
      </c>
      <c r="W104" s="121" t="s">
        <v>23</v>
      </c>
      <c r="X104" s="121" t="s">
        <v>142</v>
      </c>
      <c r="Y104" s="121" t="s">
        <v>379</v>
      </c>
      <c r="Z104" s="121">
        <v>1020751323</v>
      </c>
      <c r="AA104" s="118" t="s">
        <v>51</v>
      </c>
      <c r="AB104" s="121">
        <v>15121</v>
      </c>
      <c r="AC104" s="122">
        <v>44209</v>
      </c>
      <c r="AD104" s="104">
        <v>106950000</v>
      </c>
      <c r="AE104" s="103">
        <v>0</v>
      </c>
      <c r="AF104" s="103">
        <v>0</v>
      </c>
      <c r="AG104" s="103">
        <v>0</v>
      </c>
      <c r="AH104" s="103">
        <f t="shared" si="12"/>
        <v>106950000</v>
      </c>
      <c r="AI104" s="121" t="s">
        <v>38</v>
      </c>
      <c r="AJ104" s="120">
        <v>0</v>
      </c>
      <c r="AK104" s="121" t="s">
        <v>51</v>
      </c>
      <c r="AL104" s="122">
        <v>44210</v>
      </c>
      <c r="AM104" s="120">
        <v>44561</v>
      </c>
      <c r="AN104" s="121">
        <f t="shared" si="13"/>
        <v>351</v>
      </c>
      <c r="AO104" s="121" t="s">
        <v>380</v>
      </c>
      <c r="AP104" s="121">
        <v>79572017</v>
      </c>
      <c r="AQ104" s="104">
        <v>0</v>
      </c>
      <c r="AR104" s="120">
        <v>0</v>
      </c>
      <c r="AS104" s="104">
        <v>0</v>
      </c>
      <c r="AT104" s="120">
        <v>0</v>
      </c>
      <c r="AU104" s="104">
        <v>0</v>
      </c>
      <c r="AV104" s="120">
        <v>0</v>
      </c>
      <c r="AW104" s="104">
        <v>0</v>
      </c>
      <c r="AX104" s="120">
        <v>0</v>
      </c>
      <c r="AY104" s="104">
        <v>0</v>
      </c>
      <c r="AZ104" s="120">
        <v>0</v>
      </c>
      <c r="BA104" s="104">
        <v>0</v>
      </c>
      <c r="BB104" s="120">
        <v>0</v>
      </c>
      <c r="BC104" s="104">
        <f t="shared" si="14"/>
        <v>106950000</v>
      </c>
      <c r="BD104" s="118">
        <v>0</v>
      </c>
      <c r="BE104" s="123">
        <v>0</v>
      </c>
      <c r="BF104" s="122">
        <v>0</v>
      </c>
      <c r="BG104" s="118">
        <v>0</v>
      </c>
      <c r="BH104" s="123">
        <v>0</v>
      </c>
      <c r="BI104" s="122">
        <v>0</v>
      </c>
      <c r="BJ104" s="118">
        <v>0</v>
      </c>
      <c r="BK104" s="123">
        <v>0</v>
      </c>
      <c r="BL104" s="122">
        <v>0</v>
      </c>
      <c r="BM104" s="118">
        <v>0</v>
      </c>
      <c r="BN104" s="123">
        <v>0</v>
      </c>
      <c r="BO104" s="122">
        <v>0</v>
      </c>
      <c r="BP104" s="118">
        <f t="shared" si="9"/>
        <v>351</v>
      </c>
      <c r="BQ104" s="151"/>
    </row>
    <row r="105" spans="1:70">
      <c r="A105" s="118" t="s">
        <v>14</v>
      </c>
      <c r="B105" s="118">
        <v>80</v>
      </c>
      <c r="C105" s="118" t="s">
        <v>15</v>
      </c>
      <c r="D105" s="118" t="s">
        <v>381</v>
      </c>
      <c r="E105" s="118" t="s">
        <v>382</v>
      </c>
      <c r="F105" s="118" t="str">
        <f t="shared" si="6"/>
        <v>enero</v>
      </c>
      <c r="G105" s="11">
        <v>44210</v>
      </c>
      <c r="H105" s="118" t="s">
        <v>31</v>
      </c>
      <c r="I105" s="118" t="s">
        <v>32</v>
      </c>
      <c r="J105" s="118" t="s">
        <v>97</v>
      </c>
      <c r="K105" s="118" t="s">
        <v>383</v>
      </c>
      <c r="L105" s="118">
        <v>80111600</v>
      </c>
      <c r="M105" s="118" t="s">
        <v>377</v>
      </c>
      <c r="N105" s="104">
        <v>61594000</v>
      </c>
      <c r="O105" s="118">
        <v>13521</v>
      </c>
      <c r="P105" s="118" t="s">
        <v>353</v>
      </c>
      <c r="Q105" s="118" t="s">
        <v>20</v>
      </c>
      <c r="R105" s="118" t="s">
        <v>21</v>
      </c>
      <c r="S105" s="118" t="s">
        <v>384</v>
      </c>
      <c r="T105" s="118" t="str">
        <f t="shared" si="11"/>
        <v>enero</v>
      </c>
      <c r="U105" s="11">
        <v>44211</v>
      </c>
      <c r="V105" s="118" t="s">
        <v>22</v>
      </c>
      <c r="W105" s="118" t="s">
        <v>23</v>
      </c>
      <c r="X105" s="118" t="s">
        <v>142</v>
      </c>
      <c r="Y105" s="118" t="s">
        <v>385</v>
      </c>
      <c r="Z105" s="118">
        <v>1015435352</v>
      </c>
      <c r="AA105" s="118" t="s">
        <v>51</v>
      </c>
      <c r="AB105" s="118">
        <v>17021</v>
      </c>
      <c r="AC105" s="120">
        <v>44211</v>
      </c>
      <c r="AD105" s="104">
        <v>61594000</v>
      </c>
      <c r="AE105" s="103">
        <v>0</v>
      </c>
      <c r="AF105" s="103">
        <v>0</v>
      </c>
      <c r="AG105" s="103">
        <v>0</v>
      </c>
      <c r="AH105" s="103">
        <f t="shared" si="12"/>
        <v>61594000</v>
      </c>
      <c r="AI105" s="118" t="s">
        <v>38</v>
      </c>
      <c r="AJ105" s="120">
        <v>0</v>
      </c>
      <c r="AK105" s="118" t="s">
        <v>51</v>
      </c>
      <c r="AL105" s="120">
        <v>44211</v>
      </c>
      <c r="AM105" s="120">
        <v>44561</v>
      </c>
      <c r="AN105" s="121">
        <f t="shared" si="13"/>
        <v>350</v>
      </c>
      <c r="AO105" s="118" t="s">
        <v>386</v>
      </c>
      <c r="AP105" s="118">
        <v>79994053</v>
      </c>
      <c r="AQ105" s="104">
        <v>0</v>
      </c>
      <c r="AR105" s="120">
        <v>0</v>
      </c>
      <c r="AS105" s="104">
        <v>0</v>
      </c>
      <c r="AT105" s="120">
        <v>0</v>
      </c>
      <c r="AU105" s="104">
        <v>0</v>
      </c>
      <c r="AV105" s="120">
        <v>0</v>
      </c>
      <c r="AW105" s="104">
        <v>0</v>
      </c>
      <c r="AX105" s="120">
        <v>0</v>
      </c>
      <c r="AY105" s="104">
        <v>0</v>
      </c>
      <c r="AZ105" s="120">
        <v>0</v>
      </c>
      <c r="BA105" s="104">
        <v>0</v>
      </c>
      <c r="BB105" s="120">
        <v>0</v>
      </c>
      <c r="BC105" s="104">
        <f t="shared" si="14"/>
        <v>61594000</v>
      </c>
      <c r="BD105" s="118">
        <v>0</v>
      </c>
      <c r="BE105" s="123">
        <v>0</v>
      </c>
      <c r="BF105" s="122">
        <v>0</v>
      </c>
      <c r="BG105" s="118">
        <v>0</v>
      </c>
      <c r="BH105" s="123">
        <v>0</v>
      </c>
      <c r="BI105" s="122">
        <v>0</v>
      </c>
      <c r="BJ105" s="118">
        <v>0</v>
      </c>
      <c r="BK105" s="123">
        <v>0</v>
      </c>
      <c r="BL105" s="122">
        <v>0</v>
      </c>
      <c r="BM105" s="118">
        <v>0</v>
      </c>
      <c r="BN105" s="123">
        <v>0</v>
      </c>
      <c r="BO105" s="122">
        <v>0</v>
      </c>
      <c r="BP105" s="118">
        <f t="shared" si="9"/>
        <v>350</v>
      </c>
      <c r="BQ105" s="151"/>
    </row>
    <row r="106" spans="1:70">
      <c r="A106" s="121" t="s">
        <v>14</v>
      </c>
      <c r="B106" s="121">
        <v>192</v>
      </c>
      <c r="C106" s="121" t="s">
        <v>53</v>
      </c>
      <c r="D106" s="121" t="s">
        <v>387</v>
      </c>
      <c r="E106" s="121" t="s">
        <v>388</v>
      </c>
      <c r="F106" s="118" t="str">
        <f t="shared" si="6"/>
        <v>enero</v>
      </c>
      <c r="G106" s="11">
        <v>44210</v>
      </c>
      <c r="H106" s="121" t="s">
        <v>31</v>
      </c>
      <c r="I106" s="121" t="s">
        <v>32</v>
      </c>
      <c r="J106" s="121" t="s">
        <v>116</v>
      </c>
      <c r="K106" s="121" t="s">
        <v>389</v>
      </c>
      <c r="L106" s="121" t="s">
        <v>390</v>
      </c>
      <c r="M106" s="121" t="s">
        <v>391</v>
      </c>
      <c r="N106" s="103">
        <v>48242500</v>
      </c>
      <c r="O106" s="121">
        <v>12821</v>
      </c>
      <c r="P106" s="121" t="s">
        <v>320</v>
      </c>
      <c r="Q106" s="121" t="s">
        <v>20</v>
      </c>
      <c r="R106" s="121" t="s">
        <v>21</v>
      </c>
      <c r="S106" s="121" t="s">
        <v>392</v>
      </c>
      <c r="T106" s="118" t="str">
        <f t="shared" si="11"/>
        <v>enero</v>
      </c>
      <c r="U106" s="11">
        <v>44214</v>
      </c>
      <c r="V106" s="121" t="s">
        <v>22</v>
      </c>
      <c r="W106" s="121" t="s">
        <v>23</v>
      </c>
      <c r="X106" s="121" t="s">
        <v>142</v>
      </c>
      <c r="Y106" s="121" t="s">
        <v>393</v>
      </c>
      <c r="Z106" s="121">
        <v>78750941</v>
      </c>
      <c r="AA106" s="118" t="s">
        <v>51</v>
      </c>
      <c r="AB106" s="121">
        <v>19421</v>
      </c>
      <c r="AC106" s="122">
        <v>44215</v>
      </c>
      <c r="AD106" s="103">
        <v>48242500</v>
      </c>
      <c r="AE106" s="103">
        <v>0</v>
      </c>
      <c r="AF106" s="103">
        <v>0</v>
      </c>
      <c r="AG106" s="103">
        <v>0</v>
      </c>
      <c r="AH106" s="103">
        <f t="shared" si="12"/>
        <v>48242500</v>
      </c>
      <c r="AI106" s="121" t="s">
        <v>38</v>
      </c>
      <c r="AJ106" s="122">
        <v>1</v>
      </c>
      <c r="AK106" s="121" t="s">
        <v>51</v>
      </c>
      <c r="AL106" s="122">
        <v>44215</v>
      </c>
      <c r="AM106" s="122">
        <v>44561</v>
      </c>
      <c r="AN106" s="121">
        <f t="shared" si="13"/>
        <v>346</v>
      </c>
      <c r="AO106" s="121" t="s">
        <v>394</v>
      </c>
      <c r="AP106" s="121">
        <v>79714894</v>
      </c>
      <c r="AQ106" s="103">
        <v>0</v>
      </c>
      <c r="AR106" s="122">
        <v>0</v>
      </c>
      <c r="AS106" s="104">
        <v>0</v>
      </c>
      <c r="AT106" s="120">
        <v>0</v>
      </c>
      <c r="AU106" s="104">
        <v>0</v>
      </c>
      <c r="AV106" s="120">
        <v>0</v>
      </c>
      <c r="AW106" s="104">
        <v>0</v>
      </c>
      <c r="AX106" s="120">
        <v>0</v>
      </c>
      <c r="AY106" s="104">
        <v>0</v>
      </c>
      <c r="AZ106" s="120">
        <v>0</v>
      </c>
      <c r="BA106" s="104">
        <v>0</v>
      </c>
      <c r="BB106" s="120">
        <v>0</v>
      </c>
      <c r="BC106" s="104">
        <f t="shared" si="14"/>
        <v>48242500</v>
      </c>
      <c r="BD106" s="118">
        <v>0</v>
      </c>
      <c r="BE106" s="120">
        <v>0</v>
      </c>
      <c r="BF106" s="122">
        <v>0</v>
      </c>
      <c r="BG106" s="118">
        <v>0</v>
      </c>
      <c r="BH106" s="120">
        <v>0</v>
      </c>
      <c r="BI106" s="122">
        <v>0</v>
      </c>
      <c r="BJ106" s="118">
        <v>0</v>
      </c>
      <c r="BK106" s="120">
        <v>0</v>
      </c>
      <c r="BL106" s="122">
        <v>0</v>
      </c>
      <c r="BM106" s="118">
        <v>0</v>
      </c>
      <c r="BN106" s="123">
        <v>0</v>
      </c>
      <c r="BO106" s="122">
        <v>0</v>
      </c>
      <c r="BP106" s="118">
        <f t="shared" si="9"/>
        <v>346</v>
      </c>
      <c r="BQ106" s="151"/>
    </row>
    <row r="107" spans="1:70">
      <c r="A107" s="121" t="s">
        <v>14</v>
      </c>
      <c r="B107" s="121">
        <v>104</v>
      </c>
      <c r="C107" s="121" t="s">
        <v>15</v>
      </c>
      <c r="D107" s="121" t="s">
        <v>395</v>
      </c>
      <c r="E107" s="121" t="s">
        <v>396</v>
      </c>
      <c r="F107" s="118" t="str">
        <f t="shared" si="6"/>
        <v>enero</v>
      </c>
      <c r="G107" s="122">
        <v>44215</v>
      </c>
      <c r="H107" s="121" t="s">
        <v>31</v>
      </c>
      <c r="I107" s="121" t="s">
        <v>32</v>
      </c>
      <c r="J107" s="121" t="s">
        <v>74</v>
      </c>
      <c r="K107" s="121" t="s">
        <v>397</v>
      </c>
      <c r="L107" s="121">
        <v>80111600</v>
      </c>
      <c r="M107" s="121" t="s">
        <v>377</v>
      </c>
      <c r="N107" s="103">
        <v>64057760</v>
      </c>
      <c r="O107" s="121">
        <v>13721</v>
      </c>
      <c r="P107" s="121" t="s">
        <v>398</v>
      </c>
      <c r="Q107" s="121" t="s">
        <v>20</v>
      </c>
      <c r="R107" s="121" t="s">
        <v>21</v>
      </c>
      <c r="S107" s="121" t="s">
        <v>399</v>
      </c>
      <c r="T107" s="118" t="str">
        <f t="shared" si="11"/>
        <v>enero</v>
      </c>
      <c r="U107" s="123">
        <v>44215</v>
      </c>
      <c r="V107" s="121" t="s">
        <v>22</v>
      </c>
      <c r="W107" s="121" t="s">
        <v>23</v>
      </c>
      <c r="X107" s="121" t="s">
        <v>142</v>
      </c>
      <c r="Y107" s="121" t="s">
        <v>400</v>
      </c>
      <c r="Z107" s="121">
        <v>1057579290</v>
      </c>
      <c r="AA107" s="118" t="s">
        <v>51</v>
      </c>
      <c r="AB107" s="121">
        <v>20321</v>
      </c>
      <c r="AC107" s="122">
        <v>44215</v>
      </c>
      <c r="AD107" s="103">
        <v>64057760</v>
      </c>
      <c r="AE107" s="103">
        <v>0</v>
      </c>
      <c r="AF107" s="103">
        <v>0</v>
      </c>
      <c r="AG107" s="103">
        <v>0</v>
      </c>
      <c r="AH107" s="103">
        <f t="shared" si="12"/>
        <v>64057760</v>
      </c>
      <c r="AI107" s="121" t="s">
        <v>38</v>
      </c>
      <c r="AJ107" s="120">
        <v>0</v>
      </c>
      <c r="AK107" s="121" t="s">
        <v>51</v>
      </c>
      <c r="AL107" s="122">
        <v>44215</v>
      </c>
      <c r="AM107" s="122">
        <v>44561</v>
      </c>
      <c r="AN107" s="121">
        <f t="shared" si="13"/>
        <v>346</v>
      </c>
      <c r="AO107" s="121" t="s">
        <v>401</v>
      </c>
      <c r="AP107" s="121">
        <v>79717103</v>
      </c>
      <c r="AQ107" s="104">
        <v>0</v>
      </c>
      <c r="AR107" s="120">
        <v>0</v>
      </c>
      <c r="AS107" s="104">
        <v>0</v>
      </c>
      <c r="AT107" s="120">
        <v>0</v>
      </c>
      <c r="AU107" s="104">
        <v>0</v>
      </c>
      <c r="AV107" s="120">
        <v>0</v>
      </c>
      <c r="AW107" s="104">
        <v>0</v>
      </c>
      <c r="AX107" s="120">
        <v>0</v>
      </c>
      <c r="AY107" s="104">
        <v>0</v>
      </c>
      <c r="AZ107" s="120">
        <v>0</v>
      </c>
      <c r="BA107" s="104">
        <v>0</v>
      </c>
      <c r="BB107" s="120">
        <v>0</v>
      </c>
      <c r="BC107" s="104">
        <f t="shared" si="14"/>
        <v>64057760</v>
      </c>
      <c r="BD107" s="118">
        <v>0</v>
      </c>
      <c r="BE107" s="123">
        <v>0</v>
      </c>
      <c r="BF107" s="122">
        <v>0</v>
      </c>
      <c r="BG107" s="118">
        <v>0</v>
      </c>
      <c r="BH107" s="123">
        <v>0</v>
      </c>
      <c r="BI107" s="122">
        <v>0</v>
      </c>
      <c r="BJ107" s="118">
        <v>0</v>
      </c>
      <c r="BK107" s="123">
        <v>0</v>
      </c>
      <c r="BL107" s="122">
        <v>0</v>
      </c>
      <c r="BM107" s="118">
        <v>0</v>
      </c>
      <c r="BN107" s="123">
        <v>0</v>
      </c>
      <c r="BO107" s="122">
        <v>0</v>
      </c>
      <c r="BP107" s="118">
        <f t="shared" si="9"/>
        <v>346</v>
      </c>
      <c r="BQ107" s="151"/>
    </row>
    <row r="108" spans="1:70">
      <c r="A108" s="121" t="s">
        <v>14</v>
      </c>
      <c r="B108" s="121">
        <v>187</v>
      </c>
      <c r="C108" s="121" t="s">
        <v>53</v>
      </c>
      <c r="D108" s="121" t="s">
        <v>402</v>
      </c>
      <c r="E108" s="121" t="s">
        <v>403</v>
      </c>
      <c r="F108" s="118" t="str">
        <f t="shared" si="6"/>
        <v>enero</v>
      </c>
      <c r="G108" s="11">
        <v>44215</v>
      </c>
      <c r="H108" s="121" t="s">
        <v>31</v>
      </c>
      <c r="I108" s="121" t="s">
        <v>32</v>
      </c>
      <c r="J108" s="121" t="s">
        <v>109</v>
      </c>
      <c r="K108" s="121" t="s">
        <v>404</v>
      </c>
      <c r="L108" s="121">
        <v>80161504</v>
      </c>
      <c r="M108" s="121" t="s">
        <v>405</v>
      </c>
      <c r="N108" s="103">
        <v>38500000</v>
      </c>
      <c r="O108" s="121">
        <v>15021</v>
      </c>
      <c r="P108" s="121" t="s">
        <v>320</v>
      </c>
      <c r="Q108" s="121" t="s">
        <v>20</v>
      </c>
      <c r="R108" s="121" t="s">
        <v>21</v>
      </c>
      <c r="S108" s="121" t="s">
        <v>406</v>
      </c>
      <c r="T108" s="118" t="str">
        <f t="shared" si="11"/>
        <v>enero</v>
      </c>
      <c r="U108" s="11">
        <v>44218</v>
      </c>
      <c r="V108" s="121" t="s">
        <v>22</v>
      </c>
      <c r="W108" s="121" t="s">
        <v>23</v>
      </c>
      <c r="X108" s="121" t="s">
        <v>142</v>
      </c>
      <c r="Y108" s="121" t="s">
        <v>407</v>
      </c>
      <c r="Z108" s="13">
        <v>1125082221</v>
      </c>
      <c r="AA108" s="118" t="s">
        <v>51</v>
      </c>
      <c r="AB108" s="121">
        <v>22221</v>
      </c>
      <c r="AC108" s="122">
        <v>44218</v>
      </c>
      <c r="AD108" s="103">
        <v>38500000</v>
      </c>
      <c r="AE108" s="103">
        <v>0</v>
      </c>
      <c r="AF108" s="103">
        <v>0</v>
      </c>
      <c r="AG108" s="103">
        <v>0</v>
      </c>
      <c r="AH108" s="103">
        <f t="shared" si="12"/>
        <v>38500000</v>
      </c>
      <c r="AI108" s="121" t="s">
        <v>38</v>
      </c>
      <c r="AJ108" s="122">
        <v>1</v>
      </c>
      <c r="AK108" s="121" t="s">
        <v>51</v>
      </c>
      <c r="AL108" s="122">
        <v>44221</v>
      </c>
      <c r="AM108" s="122">
        <v>44554</v>
      </c>
      <c r="AN108" s="121">
        <f t="shared" si="13"/>
        <v>333</v>
      </c>
      <c r="AO108" s="121" t="s">
        <v>408</v>
      </c>
      <c r="AP108" s="121">
        <v>17336974</v>
      </c>
      <c r="AQ108" s="103">
        <v>0</v>
      </c>
      <c r="AR108" s="122">
        <v>0</v>
      </c>
      <c r="AS108" s="104">
        <v>0</v>
      </c>
      <c r="AT108" s="120">
        <v>0</v>
      </c>
      <c r="AU108" s="104">
        <v>0</v>
      </c>
      <c r="AV108" s="120">
        <v>0</v>
      </c>
      <c r="AW108" s="104">
        <v>0</v>
      </c>
      <c r="AX108" s="120">
        <v>0</v>
      </c>
      <c r="AY108" s="104">
        <v>0</v>
      </c>
      <c r="AZ108" s="120">
        <v>0</v>
      </c>
      <c r="BA108" s="104">
        <v>0</v>
      </c>
      <c r="BB108" s="120">
        <v>0</v>
      </c>
      <c r="BC108" s="104">
        <f t="shared" si="14"/>
        <v>38500000</v>
      </c>
      <c r="BD108" s="118">
        <v>0</v>
      </c>
      <c r="BE108" s="120">
        <v>0</v>
      </c>
      <c r="BF108" s="122">
        <v>0</v>
      </c>
      <c r="BG108" s="118">
        <v>0</v>
      </c>
      <c r="BH108" s="120">
        <v>0</v>
      </c>
      <c r="BI108" s="122">
        <v>0</v>
      </c>
      <c r="BJ108" s="118">
        <v>0</v>
      </c>
      <c r="BK108" s="120">
        <v>0</v>
      </c>
      <c r="BL108" s="122">
        <v>0</v>
      </c>
      <c r="BM108" s="118">
        <v>0</v>
      </c>
      <c r="BN108" s="123">
        <v>0</v>
      </c>
      <c r="BO108" s="122">
        <v>0</v>
      </c>
      <c r="BP108" s="118">
        <f t="shared" si="9"/>
        <v>333</v>
      </c>
      <c r="BQ108" s="151"/>
    </row>
    <row r="109" spans="1:70">
      <c r="A109" s="118" t="s">
        <v>14</v>
      </c>
      <c r="B109" s="118">
        <v>199</v>
      </c>
      <c r="C109" s="118" t="s">
        <v>15</v>
      </c>
      <c r="D109" s="118" t="s">
        <v>409</v>
      </c>
      <c r="E109" s="118" t="s">
        <v>410</v>
      </c>
      <c r="F109" s="118" t="str">
        <f t="shared" ref="F109:F140" si="15">TEXT(G109,"mmmm")</f>
        <v>enero</v>
      </c>
      <c r="G109" s="11">
        <v>44215</v>
      </c>
      <c r="H109" s="118" t="s">
        <v>31</v>
      </c>
      <c r="I109" s="118" t="s">
        <v>45</v>
      </c>
      <c r="J109" s="118" t="s">
        <v>65</v>
      </c>
      <c r="K109" s="118" t="s">
        <v>411</v>
      </c>
      <c r="L109" s="118">
        <v>80161504</v>
      </c>
      <c r="M109" s="118" t="s">
        <v>377</v>
      </c>
      <c r="N109" s="104">
        <v>56350000</v>
      </c>
      <c r="O109" s="118">
        <v>15621</v>
      </c>
      <c r="P109" s="118" t="s">
        <v>353</v>
      </c>
      <c r="Q109" s="118" t="s">
        <v>20</v>
      </c>
      <c r="R109" s="118" t="s">
        <v>21</v>
      </c>
      <c r="S109" s="118" t="s">
        <v>363</v>
      </c>
      <c r="T109" s="118" t="str">
        <f t="shared" si="11"/>
        <v>enero</v>
      </c>
      <c r="U109" s="11">
        <v>44215</v>
      </c>
      <c r="V109" s="118" t="s">
        <v>35</v>
      </c>
      <c r="W109" s="118" t="s">
        <v>23</v>
      </c>
      <c r="X109" s="118" t="s">
        <v>142</v>
      </c>
      <c r="Y109" s="118" t="s">
        <v>412</v>
      </c>
      <c r="Z109" s="118">
        <v>79865008</v>
      </c>
      <c r="AA109" s="118" t="s">
        <v>51</v>
      </c>
      <c r="AB109" s="118">
        <v>20621</v>
      </c>
      <c r="AC109" s="120">
        <v>44216</v>
      </c>
      <c r="AD109" s="104">
        <v>56350000</v>
      </c>
      <c r="AE109" s="103">
        <v>0</v>
      </c>
      <c r="AF109" s="103">
        <v>0</v>
      </c>
      <c r="AG109" s="103">
        <v>0</v>
      </c>
      <c r="AH109" s="103">
        <f t="shared" si="12"/>
        <v>56350000</v>
      </c>
      <c r="AI109" s="118" t="s">
        <v>38</v>
      </c>
      <c r="AJ109" s="120">
        <v>0</v>
      </c>
      <c r="AK109" s="118" t="s">
        <v>51</v>
      </c>
      <c r="AL109" s="120">
        <v>44217</v>
      </c>
      <c r="AM109" s="120">
        <v>44561</v>
      </c>
      <c r="AN109" s="121">
        <f t="shared" si="13"/>
        <v>344</v>
      </c>
      <c r="AO109" s="118" t="s">
        <v>413</v>
      </c>
      <c r="AP109" s="118">
        <v>94486941</v>
      </c>
      <c r="AQ109" s="104">
        <v>0</v>
      </c>
      <c r="AR109" s="120">
        <v>0</v>
      </c>
      <c r="AS109" s="104">
        <v>0</v>
      </c>
      <c r="AT109" s="120">
        <v>0</v>
      </c>
      <c r="AU109" s="104">
        <v>0</v>
      </c>
      <c r="AV109" s="120">
        <v>0</v>
      </c>
      <c r="AW109" s="104">
        <v>0</v>
      </c>
      <c r="AX109" s="120">
        <v>0</v>
      </c>
      <c r="AY109" s="104">
        <v>0</v>
      </c>
      <c r="AZ109" s="120">
        <v>0</v>
      </c>
      <c r="BA109" s="104">
        <v>0</v>
      </c>
      <c r="BB109" s="120">
        <v>0</v>
      </c>
      <c r="BC109" s="104">
        <f t="shared" si="14"/>
        <v>56350000</v>
      </c>
      <c r="BD109" s="118">
        <v>0</v>
      </c>
      <c r="BE109" s="123">
        <v>0</v>
      </c>
      <c r="BF109" s="122">
        <v>0</v>
      </c>
      <c r="BG109" s="118">
        <v>0</v>
      </c>
      <c r="BH109" s="123">
        <v>0</v>
      </c>
      <c r="BI109" s="122">
        <v>0</v>
      </c>
      <c r="BJ109" s="118">
        <v>0</v>
      </c>
      <c r="BK109" s="123">
        <v>0</v>
      </c>
      <c r="BL109" s="122">
        <v>0</v>
      </c>
      <c r="BM109" s="118">
        <v>0</v>
      </c>
      <c r="BN109" s="123">
        <v>0</v>
      </c>
      <c r="BO109" s="122">
        <v>0</v>
      </c>
      <c r="BP109" s="118">
        <f t="shared" ref="BP109:BP140" si="16">+BD109+BG109+BJ109+BM109+AN109</f>
        <v>344</v>
      </c>
      <c r="BQ109" s="151"/>
    </row>
    <row r="110" spans="1:70">
      <c r="A110" s="121" t="s">
        <v>14</v>
      </c>
      <c r="B110" s="121">
        <v>74</v>
      </c>
      <c r="C110" s="121" t="s">
        <v>53</v>
      </c>
      <c r="D110" s="121" t="s">
        <v>414</v>
      </c>
      <c r="E110" s="121" t="s">
        <v>415</v>
      </c>
      <c r="F110" s="118" t="str">
        <f t="shared" si="15"/>
        <v>enero</v>
      </c>
      <c r="G110" s="11">
        <v>44217</v>
      </c>
      <c r="H110" s="121" t="s">
        <v>31</v>
      </c>
      <c r="I110" s="121" t="s">
        <v>32</v>
      </c>
      <c r="J110" s="121" t="s">
        <v>97</v>
      </c>
      <c r="K110" s="121" t="s">
        <v>416</v>
      </c>
      <c r="L110" s="121">
        <v>81111504</v>
      </c>
      <c r="M110" s="121" t="s">
        <v>417</v>
      </c>
      <c r="N110" s="103">
        <v>78159750</v>
      </c>
      <c r="O110" s="121">
        <v>16121</v>
      </c>
      <c r="P110" s="121" t="s">
        <v>418</v>
      </c>
      <c r="Q110" s="121" t="s">
        <v>20</v>
      </c>
      <c r="R110" s="121" t="s">
        <v>21</v>
      </c>
      <c r="S110" s="121" t="s">
        <v>419</v>
      </c>
      <c r="T110" s="118" t="str">
        <f t="shared" si="11"/>
        <v>enero</v>
      </c>
      <c r="U110" s="11">
        <v>44223</v>
      </c>
      <c r="V110" s="121" t="s">
        <v>22</v>
      </c>
      <c r="W110" s="121" t="s">
        <v>23</v>
      </c>
      <c r="X110" s="121" t="s">
        <v>142</v>
      </c>
      <c r="Y110" s="121" t="s">
        <v>420</v>
      </c>
      <c r="Z110" s="13">
        <v>51833082</v>
      </c>
      <c r="AA110" s="118" t="s">
        <v>51</v>
      </c>
      <c r="AB110" s="121">
        <v>31321</v>
      </c>
      <c r="AC110" s="122">
        <v>44229</v>
      </c>
      <c r="AD110" s="103">
        <v>78159750</v>
      </c>
      <c r="AE110" s="103">
        <v>0</v>
      </c>
      <c r="AF110" s="103">
        <v>0</v>
      </c>
      <c r="AG110" s="103">
        <v>0</v>
      </c>
      <c r="AH110" s="103">
        <f t="shared" si="12"/>
        <v>78159750</v>
      </c>
      <c r="AI110" s="121" t="s">
        <v>38</v>
      </c>
      <c r="AJ110" s="122">
        <v>1</v>
      </c>
      <c r="AK110" s="121" t="s">
        <v>51</v>
      </c>
      <c r="AL110" s="122">
        <v>44223</v>
      </c>
      <c r="AM110" s="122">
        <v>44561</v>
      </c>
      <c r="AN110" s="121">
        <f t="shared" si="13"/>
        <v>338</v>
      </c>
      <c r="AO110" s="121" t="s">
        <v>421</v>
      </c>
      <c r="AP110" s="121">
        <v>36551065</v>
      </c>
      <c r="AQ110" s="103">
        <v>9515100</v>
      </c>
      <c r="AR110" s="122">
        <v>44279</v>
      </c>
      <c r="AS110" s="104">
        <v>0</v>
      </c>
      <c r="AT110" s="120">
        <v>0</v>
      </c>
      <c r="AU110" s="104">
        <v>0</v>
      </c>
      <c r="AV110" s="120">
        <v>0</v>
      </c>
      <c r="AW110" s="104">
        <v>0</v>
      </c>
      <c r="AX110" s="120">
        <v>0</v>
      </c>
      <c r="AY110" s="104">
        <v>0</v>
      </c>
      <c r="AZ110" s="120">
        <v>0</v>
      </c>
      <c r="BA110" s="104">
        <v>0</v>
      </c>
      <c r="BB110" s="120">
        <v>0</v>
      </c>
      <c r="BC110" s="104">
        <f t="shared" si="14"/>
        <v>87674850</v>
      </c>
      <c r="BD110" s="118">
        <v>0</v>
      </c>
      <c r="BE110" s="120">
        <v>0</v>
      </c>
      <c r="BF110" s="122">
        <v>0</v>
      </c>
      <c r="BG110" s="118">
        <v>0</v>
      </c>
      <c r="BH110" s="120">
        <v>0</v>
      </c>
      <c r="BI110" s="122">
        <v>0</v>
      </c>
      <c r="BJ110" s="118">
        <v>0</v>
      </c>
      <c r="BK110" s="120">
        <v>0</v>
      </c>
      <c r="BL110" s="122">
        <v>0</v>
      </c>
      <c r="BM110" s="118">
        <v>0</v>
      </c>
      <c r="BN110" s="123">
        <v>0</v>
      </c>
      <c r="BO110" s="122">
        <v>0</v>
      </c>
      <c r="BP110" s="118">
        <f t="shared" si="16"/>
        <v>338</v>
      </c>
      <c r="BQ110" s="151"/>
    </row>
    <row r="111" spans="1:70">
      <c r="A111" s="118" t="s">
        <v>14</v>
      </c>
      <c r="B111" s="118">
        <v>77</v>
      </c>
      <c r="C111" s="118" t="s">
        <v>41</v>
      </c>
      <c r="D111" s="118" t="s">
        <v>422</v>
      </c>
      <c r="E111" s="118" t="s">
        <v>423</v>
      </c>
      <c r="F111" s="118" t="str">
        <f t="shared" si="15"/>
        <v>enero</v>
      </c>
      <c r="G111" s="120">
        <v>44217</v>
      </c>
      <c r="H111" s="118" t="s">
        <v>31</v>
      </c>
      <c r="I111" s="118" t="s">
        <v>45</v>
      </c>
      <c r="J111" s="118" t="s">
        <v>97</v>
      </c>
      <c r="K111" s="118" t="s">
        <v>424</v>
      </c>
      <c r="L111" s="118">
        <v>80161800</v>
      </c>
      <c r="M111" s="118" t="s">
        <v>425</v>
      </c>
      <c r="N111" s="104">
        <v>47771000</v>
      </c>
      <c r="O111" s="118">
        <v>15221</v>
      </c>
      <c r="P111" s="118" t="s">
        <v>320</v>
      </c>
      <c r="Q111" s="118" t="s">
        <v>20</v>
      </c>
      <c r="R111" s="118" t="s">
        <v>21</v>
      </c>
      <c r="S111" s="118" t="s">
        <v>426</v>
      </c>
      <c r="T111" s="118" t="str">
        <f t="shared" si="11"/>
        <v>enero</v>
      </c>
      <c r="U111" s="120">
        <v>44223</v>
      </c>
      <c r="V111" s="118" t="s">
        <v>35</v>
      </c>
      <c r="W111" s="118" t="s">
        <v>23</v>
      </c>
      <c r="X111" s="118" t="s">
        <v>142</v>
      </c>
      <c r="Y111" s="118" t="s">
        <v>427</v>
      </c>
      <c r="Z111" s="118">
        <v>3001080</v>
      </c>
      <c r="AA111" s="118" t="s">
        <v>51</v>
      </c>
      <c r="AB111" s="118">
        <v>24021</v>
      </c>
      <c r="AC111" s="120">
        <v>44222</v>
      </c>
      <c r="AD111" s="104">
        <v>47771000</v>
      </c>
      <c r="AE111" s="103">
        <v>0</v>
      </c>
      <c r="AF111" s="103">
        <v>0</v>
      </c>
      <c r="AG111" s="103">
        <v>0</v>
      </c>
      <c r="AH111" s="103">
        <f t="shared" si="12"/>
        <v>47771000</v>
      </c>
      <c r="AI111" s="118" t="s">
        <v>38</v>
      </c>
      <c r="AJ111" s="120">
        <v>0</v>
      </c>
      <c r="AK111" s="118" t="s">
        <v>51</v>
      </c>
      <c r="AL111" s="120">
        <v>44223</v>
      </c>
      <c r="AM111" s="162">
        <v>44561</v>
      </c>
      <c r="AN111" s="121">
        <f t="shared" si="13"/>
        <v>338</v>
      </c>
      <c r="AO111" s="118" t="s">
        <v>428</v>
      </c>
      <c r="AP111" s="118">
        <v>79987754</v>
      </c>
      <c r="AQ111" s="103">
        <v>0</v>
      </c>
      <c r="AR111" s="122">
        <v>0</v>
      </c>
      <c r="AS111" s="104">
        <v>0</v>
      </c>
      <c r="AT111" s="120">
        <v>0</v>
      </c>
      <c r="AU111" s="104">
        <v>0</v>
      </c>
      <c r="AV111" s="120">
        <v>0</v>
      </c>
      <c r="AW111" s="104">
        <v>0</v>
      </c>
      <c r="AX111" s="120">
        <v>0</v>
      </c>
      <c r="AY111" s="104">
        <v>0</v>
      </c>
      <c r="AZ111" s="120">
        <v>0</v>
      </c>
      <c r="BA111" s="104">
        <v>0</v>
      </c>
      <c r="BB111" s="120">
        <v>0</v>
      </c>
      <c r="BC111" s="104">
        <f t="shared" si="14"/>
        <v>47771000</v>
      </c>
      <c r="BD111" s="118">
        <v>0</v>
      </c>
      <c r="BE111" s="120">
        <v>0</v>
      </c>
      <c r="BF111" s="122">
        <v>0</v>
      </c>
      <c r="BG111" s="118">
        <v>0</v>
      </c>
      <c r="BH111" s="120">
        <v>0</v>
      </c>
      <c r="BI111" s="122">
        <v>0</v>
      </c>
      <c r="BJ111" s="118">
        <v>0</v>
      </c>
      <c r="BK111" s="120">
        <v>0</v>
      </c>
      <c r="BL111" s="122">
        <v>0</v>
      </c>
      <c r="BM111" s="118">
        <v>0</v>
      </c>
      <c r="BN111" s="123">
        <v>0</v>
      </c>
      <c r="BO111" s="122">
        <v>0</v>
      </c>
      <c r="BP111" s="118">
        <f t="shared" si="16"/>
        <v>338</v>
      </c>
      <c r="BQ111" s="121"/>
    </row>
    <row r="112" spans="1:70">
      <c r="A112" s="118" t="s">
        <v>14</v>
      </c>
      <c r="B112" s="121">
        <v>102</v>
      </c>
      <c r="C112" s="121" t="s">
        <v>41</v>
      </c>
      <c r="D112" s="121" t="s">
        <v>429</v>
      </c>
      <c r="E112" s="121" t="s">
        <v>430</v>
      </c>
      <c r="F112" s="118" t="str">
        <f t="shared" si="15"/>
        <v>enero</v>
      </c>
      <c r="G112" s="122">
        <v>44217</v>
      </c>
      <c r="H112" s="121" t="s">
        <v>31</v>
      </c>
      <c r="I112" s="121" t="s">
        <v>32</v>
      </c>
      <c r="J112" s="121" t="s">
        <v>74</v>
      </c>
      <c r="K112" s="121" t="s">
        <v>431</v>
      </c>
      <c r="L112" s="121" t="s">
        <v>338</v>
      </c>
      <c r="M112" s="121"/>
      <c r="N112" s="103">
        <v>82915000</v>
      </c>
      <c r="O112" s="121">
        <v>13621</v>
      </c>
      <c r="P112" s="121" t="s">
        <v>370</v>
      </c>
      <c r="Q112" s="121" t="s">
        <v>20</v>
      </c>
      <c r="R112" s="121" t="s">
        <v>21</v>
      </c>
      <c r="S112" s="121" t="s">
        <v>432</v>
      </c>
      <c r="T112" s="118" t="str">
        <f t="shared" si="11"/>
        <v>enero</v>
      </c>
      <c r="U112" s="123">
        <v>44223</v>
      </c>
      <c r="V112" s="121" t="s">
        <v>22</v>
      </c>
      <c r="W112" s="121" t="s">
        <v>23</v>
      </c>
      <c r="X112" s="121" t="s">
        <v>142</v>
      </c>
      <c r="Y112" s="121" t="s">
        <v>433</v>
      </c>
      <c r="Z112" s="121">
        <v>74083339</v>
      </c>
      <c r="AA112" s="118" t="s">
        <v>51</v>
      </c>
      <c r="AB112" s="121">
        <v>24421</v>
      </c>
      <c r="AC112" s="122">
        <v>44223</v>
      </c>
      <c r="AD112" s="103">
        <v>82915000</v>
      </c>
      <c r="AE112" s="103">
        <v>0</v>
      </c>
      <c r="AF112" s="103">
        <v>0</v>
      </c>
      <c r="AG112" s="103">
        <v>0</v>
      </c>
      <c r="AH112" s="103">
        <f t="shared" si="12"/>
        <v>82915000</v>
      </c>
      <c r="AI112" s="118" t="s">
        <v>38</v>
      </c>
      <c r="AJ112" s="120">
        <v>0</v>
      </c>
      <c r="AK112" s="118" t="s">
        <v>51</v>
      </c>
      <c r="AL112" s="122">
        <v>44224</v>
      </c>
      <c r="AM112" s="122">
        <v>44561</v>
      </c>
      <c r="AN112" s="121">
        <f t="shared" si="13"/>
        <v>337</v>
      </c>
      <c r="AO112" s="121" t="s">
        <v>434</v>
      </c>
      <c r="AP112" s="121">
        <v>1032399702</v>
      </c>
      <c r="AQ112" s="103">
        <v>0</v>
      </c>
      <c r="AR112" s="122">
        <v>0</v>
      </c>
      <c r="AS112" s="104">
        <v>0</v>
      </c>
      <c r="AT112" s="120">
        <v>0</v>
      </c>
      <c r="AU112" s="104">
        <v>0</v>
      </c>
      <c r="AV112" s="120">
        <v>0</v>
      </c>
      <c r="AW112" s="104">
        <v>0</v>
      </c>
      <c r="AX112" s="120">
        <v>0</v>
      </c>
      <c r="AY112" s="104">
        <v>0</v>
      </c>
      <c r="AZ112" s="120">
        <v>0</v>
      </c>
      <c r="BA112" s="104">
        <v>0</v>
      </c>
      <c r="BB112" s="120">
        <v>0</v>
      </c>
      <c r="BC112" s="104">
        <f t="shared" si="14"/>
        <v>82915000</v>
      </c>
      <c r="BD112" s="118">
        <v>0</v>
      </c>
      <c r="BE112" s="120">
        <v>0</v>
      </c>
      <c r="BF112" s="122">
        <v>0</v>
      </c>
      <c r="BG112" s="118">
        <v>0</v>
      </c>
      <c r="BH112" s="120">
        <v>0</v>
      </c>
      <c r="BI112" s="122">
        <v>0</v>
      </c>
      <c r="BJ112" s="118">
        <v>0</v>
      </c>
      <c r="BK112" s="120">
        <v>0</v>
      </c>
      <c r="BL112" s="122">
        <v>0</v>
      </c>
      <c r="BM112" s="118">
        <v>0</v>
      </c>
      <c r="BN112" s="123">
        <v>0</v>
      </c>
      <c r="BO112" s="122">
        <v>0</v>
      </c>
      <c r="BP112" s="118">
        <f t="shared" si="16"/>
        <v>337</v>
      </c>
      <c r="BQ112" s="121"/>
    </row>
    <row r="113" spans="1:69">
      <c r="A113" s="118" t="s">
        <v>14</v>
      </c>
      <c r="B113" s="118">
        <v>78</v>
      </c>
      <c r="C113" s="118" t="s">
        <v>63</v>
      </c>
      <c r="D113" s="118" t="s">
        <v>435</v>
      </c>
      <c r="E113" s="118" t="s">
        <v>436</v>
      </c>
      <c r="F113" s="118" t="str">
        <f t="shared" si="15"/>
        <v>enero</v>
      </c>
      <c r="G113" s="11">
        <v>44218</v>
      </c>
      <c r="H113" s="118" t="s">
        <v>31</v>
      </c>
      <c r="I113" s="118" t="s">
        <v>32</v>
      </c>
      <c r="J113" s="118" t="s">
        <v>97</v>
      </c>
      <c r="K113" s="118" t="s">
        <v>437</v>
      </c>
      <c r="L113" s="118">
        <v>80161504</v>
      </c>
      <c r="M113" s="118" t="s">
        <v>405</v>
      </c>
      <c r="N113" s="104">
        <v>29315000</v>
      </c>
      <c r="O113" s="118">
        <v>15321</v>
      </c>
      <c r="P113" s="118" t="s">
        <v>320</v>
      </c>
      <c r="Q113" s="118" t="s">
        <v>20</v>
      </c>
      <c r="R113" s="118" t="s">
        <v>21</v>
      </c>
      <c r="S113" s="118" t="s">
        <v>438</v>
      </c>
      <c r="T113" s="118" t="str">
        <f t="shared" si="11"/>
        <v>febrero</v>
      </c>
      <c r="U113" s="11">
        <v>44228</v>
      </c>
      <c r="V113" s="118" t="s">
        <v>35</v>
      </c>
      <c r="W113" s="118" t="s">
        <v>23</v>
      </c>
      <c r="X113" s="118" t="s">
        <v>142</v>
      </c>
      <c r="Y113" s="118" t="s">
        <v>439</v>
      </c>
      <c r="Z113" s="118">
        <v>1020736151</v>
      </c>
      <c r="AA113" s="118" t="s">
        <v>51</v>
      </c>
      <c r="AB113" s="118">
        <v>29621</v>
      </c>
      <c r="AC113" s="120">
        <v>44228</v>
      </c>
      <c r="AD113" s="104">
        <v>29315000</v>
      </c>
      <c r="AE113" s="104">
        <v>0</v>
      </c>
      <c r="AF113" s="104">
        <v>0</v>
      </c>
      <c r="AG113" s="104">
        <v>0</v>
      </c>
      <c r="AH113" s="103">
        <f t="shared" si="12"/>
        <v>29315000</v>
      </c>
      <c r="AI113" s="118" t="s">
        <v>38</v>
      </c>
      <c r="AJ113" s="120" t="s">
        <v>51</v>
      </c>
      <c r="AK113" s="118" t="s">
        <v>51</v>
      </c>
      <c r="AL113" s="120">
        <v>44228</v>
      </c>
      <c r="AM113" s="120">
        <v>44561</v>
      </c>
      <c r="AN113" s="121">
        <f t="shared" si="13"/>
        <v>333</v>
      </c>
      <c r="AO113" s="118" t="s">
        <v>428</v>
      </c>
      <c r="AP113" s="118">
        <v>79987754</v>
      </c>
      <c r="AQ113" s="104">
        <v>0</v>
      </c>
      <c r="AR113" s="120">
        <v>0</v>
      </c>
      <c r="AS113" s="104">
        <v>0</v>
      </c>
      <c r="AT113" s="120">
        <v>0</v>
      </c>
      <c r="AU113" s="104">
        <v>0</v>
      </c>
      <c r="AV113" s="120">
        <v>0</v>
      </c>
      <c r="AW113" s="104">
        <v>0</v>
      </c>
      <c r="AX113" s="120">
        <v>0</v>
      </c>
      <c r="AY113" s="104">
        <v>0</v>
      </c>
      <c r="AZ113" s="120">
        <v>0</v>
      </c>
      <c r="BA113" s="104">
        <v>0</v>
      </c>
      <c r="BB113" s="120">
        <v>0</v>
      </c>
      <c r="BC113" s="104">
        <f t="shared" si="14"/>
        <v>29315000</v>
      </c>
      <c r="BD113" s="118">
        <v>0</v>
      </c>
      <c r="BE113" s="120">
        <v>0</v>
      </c>
      <c r="BF113" s="122">
        <v>0</v>
      </c>
      <c r="BG113" s="118">
        <v>0</v>
      </c>
      <c r="BH113" s="120">
        <v>0</v>
      </c>
      <c r="BI113" s="122">
        <v>0</v>
      </c>
      <c r="BJ113" s="118">
        <v>0</v>
      </c>
      <c r="BK113" s="120">
        <v>0</v>
      </c>
      <c r="BL113" s="122">
        <v>0</v>
      </c>
      <c r="BM113" s="118">
        <v>0</v>
      </c>
      <c r="BN113" s="123">
        <v>0</v>
      </c>
      <c r="BO113" s="122">
        <v>0</v>
      </c>
      <c r="BP113" s="118">
        <f t="shared" si="16"/>
        <v>333</v>
      </c>
      <c r="BQ113" s="121"/>
    </row>
    <row r="114" spans="1:69">
      <c r="A114" s="118" t="s">
        <v>14</v>
      </c>
      <c r="B114" s="118">
        <v>93</v>
      </c>
      <c r="C114" s="118" t="s">
        <v>63</v>
      </c>
      <c r="D114" s="118" t="s">
        <v>440</v>
      </c>
      <c r="E114" s="118" t="s">
        <v>441</v>
      </c>
      <c r="F114" s="118" t="str">
        <f t="shared" si="15"/>
        <v>enero</v>
      </c>
      <c r="G114" s="11">
        <v>44218</v>
      </c>
      <c r="H114" s="118" t="s">
        <v>31</v>
      </c>
      <c r="I114" s="118" t="s">
        <v>32</v>
      </c>
      <c r="J114" s="118" t="s">
        <v>30</v>
      </c>
      <c r="K114" s="118" t="s">
        <v>442</v>
      </c>
      <c r="L114" s="118">
        <v>80161500</v>
      </c>
      <c r="M114" s="118" t="s">
        <v>352</v>
      </c>
      <c r="N114" s="104">
        <v>28750000</v>
      </c>
      <c r="O114" s="118">
        <v>14121</v>
      </c>
      <c r="P114" s="118" t="s">
        <v>362</v>
      </c>
      <c r="Q114" s="118" t="s">
        <v>20</v>
      </c>
      <c r="R114" s="118" t="s">
        <v>21</v>
      </c>
      <c r="S114" s="118" t="s">
        <v>443</v>
      </c>
      <c r="T114" s="118" t="str">
        <f t="shared" si="11"/>
        <v>febrero</v>
      </c>
      <c r="U114" s="11">
        <v>44228</v>
      </c>
      <c r="V114" s="118" t="s">
        <v>22</v>
      </c>
      <c r="W114" s="118" t="s">
        <v>130</v>
      </c>
      <c r="X114" s="118" t="s">
        <v>142</v>
      </c>
      <c r="Y114" s="118" t="s">
        <v>444</v>
      </c>
      <c r="Z114" s="118">
        <v>1020815754</v>
      </c>
      <c r="AA114" s="118" t="s">
        <v>51</v>
      </c>
      <c r="AB114" s="118">
        <v>28921</v>
      </c>
      <c r="AC114" s="120">
        <v>44228</v>
      </c>
      <c r="AD114" s="104">
        <v>28750000</v>
      </c>
      <c r="AE114" s="104">
        <v>0</v>
      </c>
      <c r="AF114" s="104">
        <v>0</v>
      </c>
      <c r="AG114" s="104">
        <v>0</v>
      </c>
      <c r="AH114" s="103">
        <f t="shared" si="12"/>
        <v>28750000</v>
      </c>
      <c r="AI114" s="118" t="s">
        <v>38</v>
      </c>
      <c r="AJ114" s="120" t="s">
        <v>51</v>
      </c>
      <c r="AK114" s="118" t="s">
        <v>51</v>
      </c>
      <c r="AL114" s="120">
        <v>44228</v>
      </c>
      <c r="AM114" s="120">
        <v>44561</v>
      </c>
      <c r="AN114" s="121">
        <f t="shared" si="13"/>
        <v>333</v>
      </c>
      <c r="AO114" s="118" t="s">
        <v>445</v>
      </c>
      <c r="AP114" s="118">
        <v>1032434072</v>
      </c>
      <c r="AQ114" s="104">
        <v>0</v>
      </c>
      <c r="AR114" s="120">
        <v>0</v>
      </c>
      <c r="AS114" s="104">
        <v>0</v>
      </c>
      <c r="AT114" s="120">
        <v>0</v>
      </c>
      <c r="AU114" s="104">
        <v>0</v>
      </c>
      <c r="AV114" s="120">
        <v>0</v>
      </c>
      <c r="AW114" s="104">
        <v>0</v>
      </c>
      <c r="AX114" s="120">
        <v>0</v>
      </c>
      <c r="AY114" s="104">
        <v>0</v>
      </c>
      <c r="AZ114" s="120">
        <v>0</v>
      </c>
      <c r="BA114" s="104">
        <v>0</v>
      </c>
      <c r="BB114" s="120">
        <v>0</v>
      </c>
      <c r="BC114" s="104">
        <f t="shared" si="14"/>
        <v>28750000</v>
      </c>
      <c r="BD114" s="118">
        <v>0</v>
      </c>
      <c r="BE114" s="120">
        <v>0</v>
      </c>
      <c r="BF114" s="122">
        <v>0</v>
      </c>
      <c r="BG114" s="118">
        <v>0</v>
      </c>
      <c r="BH114" s="120">
        <v>0</v>
      </c>
      <c r="BI114" s="122">
        <v>0</v>
      </c>
      <c r="BJ114" s="118">
        <v>0</v>
      </c>
      <c r="BK114" s="120">
        <v>0</v>
      </c>
      <c r="BL114" s="122">
        <v>0</v>
      </c>
      <c r="BM114" s="118">
        <v>0</v>
      </c>
      <c r="BN114" s="123">
        <v>0</v>
      </c>
      <c r="BO114" s="122">
        <v>0</v>
      </c>
      <c r="BP114" s="118">
        <f t="shared" si="16"/>
        <v>333</v>
      </c>
      <c r="BQ114" s="121"/>
    </row>
    <row r="115" spans="1:69" s="271" customFormat="1">
      <c r="A115" s="118" t="s">
        <v>27</v>
      </c>
      <c r="B115" s="118">
        <v>142</v>
      </c>
      <c r="C115" s="118" t="s">
        <v>15</v>
      </c>
      <c r="D115" s="118" t="s">
        <v>446</v>
      </c>
      <c r="E115" s="118" t="s">
        <v>447</v>
      </c>
      <c r="F115" s="118" t="str">
        <f t="shared" si="15"/>
        <v>enero</v>
      </c>
      <c r="G115" s="11">
        <v>44218</v>
      </c>
      <c r="H115" s="118" t="s">
        <v>44</v>
      </c>
      <c r="I115" s="118" t="s">
        <v>110</v>
      </c>
      <c r="J115" s="118" t="s">
        <v>103</v>
      </c>
      <c r="K115" s="118" t="s">
        <v>448</v>
      </c>
      <c r="L115" s="118">
        <v>90121502</v>
      </c>
      <c r="M115" s="118" t="s">
        <v>449</v>
      </c>
      <c r="N115" s="104">
        <v>1311800000</v>
      </c>
      <c r="O115" s="118">
        <v>16621</v>
      </c>
      <c r="P115" s="118" t="s">
        <v>450</v>
      </c>
      <c r="Q115" s="118" t="s">
        <v>20</v>
      </c>
      <c r="R115" s="118" t="s">
        <v>21</v>
      </c>
      <c r="S115" s="118" t="s">
        <v>451</v>
      </c>
      <c r="T115" s="118" t="str">
        <f t="shared" si="11"/>
        <v>febrero</v>
      </c>
      <c r="U115" s="120">
        <v>44231</v>
      </c>
      <c r="V115" s="118" t="s">
        <v>118</v>
      </c>
      <c r="W115" s="118" t="s">
        <v>23</v>
      </c>
      <c r="X115" s="118" t="s">
        <v>142</v>
      </c>
      <c r="Y115" s="118" t="s">
        <v>452</v>
      </c>
      <c r="Z115" s="118">
        <v>800075003</v>
      </c>
      <c r="AA115" s="118">
        <v>6</v>
      </c>
      <c r="AB115" s="118">
        <v>32821</v>
      </c>
      <c r="AC115" s="120">
        <v>44231</v>
      </c>
      <c r="AD115" s="104">
        <v>1311800000</v>
      </c>
      <c r="AE115" s="103">
        <v>0</v>
      </c>
      <c r="AF115" s="103">
        <v>0</v>
      </c>
      <c r="AG115" s="103">
        <v>0</v>
      </c>
      <c r="AH115" s="103">
        <f t="shared" si="12"/>
        <v>1311800000</v>
      </c>
      <c r="AI115" s="118" t="s">
        <v>25</v>
      </c>
      <c r="AJ115" s="120">
        <v>44231</v>
      </c>
      <c r="AK115" s="118" t="s">
        <v>171</v>
      </c>
      <c r="AL115" s="120">
        <v>44256</v>
      </c>
      <c r="AM115" s="120">
        <v>44561</v>
      </c>
      <c r="AN115" s="121">
        <f t="shared" si="13"/>
        <v>305</v>
      </c>
      <c r="AO115" s="118" t="s">
        <v>453</v>
      </c>
      <c r="AP115" s="118">
        <v>52853481</v>
      </c>
      <c r="AQ115" s="103">
        <v>0</v>
      </c>
      <c r="AR115" s="122">
        <v>0</v>
      </c>
      <c r="AS115" s="104">
        <v>0</v>
      </c>
      <c r="AT115" s="120">
        <v>0</v>
      </c>
      <c r="AU115" s="104">
        <v>0</v>
      </c>
      <c r="AV115" s="120">
        <v>0</v>
      </c>
      <c r="AW115" s="104">
        <v>0</v>
      </c>
      <c r="AX115" s="120">
        <v>0</v>
      </c>
      <c r="AY115" s="104">
        <v>0</v>
      </c>
      <c r="AZ115" s="120">
        <v>0</v>
      </c>
      <c r="BA115" s="104">
        <v>314925884</v>
      </c>
      <c r="BB115" s="120">
        <v>44509</v>
      </c>
      <c r="BC115" s="104">
        <f t="shared" si="14"/>
        <v>996874116</v>
      </c>
      <c r="BD115" s="118">
        <v>0</v>
      </c>
      <c r="BE115" s="120">
        <v>0</v>
      </c>
      <c r="BF115" s="122">
        <v>0</v>
      </c>
      <c r="BG115" s="118">
        <v>0</v>
      </c>
      <c r="BH115" s="120">
        <v>0</v>
      </c>
      <c r="BI115" s="122">
        <v>0</v>
      </c>
      <c r="BJ115" s="118">
        <v>0</v>
      </c>
      <c r="BK115" s="120">
        <v>0</v>
      </c>
      <c r="BL115" s="122">
        <v>0</v>
      </c>
      <c r="BM115" s="118">
        <v>0</v>
      </c>
      <c r="BN115" s="123">
        <v>0</v>
      </c>
      <c r="BO115" s="122">
        <v>0</v>
      </c>
      <c r="BP115" s="118">
        <f t="shared" si="16"/>
        <v>305</v>
      </c>
      <c r="BQ115" s="121"/>
    </row>
    <row r="116" spans="1:69">
      <c r="A116" s="118" t="s">
        <v>14</v>
      </c>
      <c r="B116" s="118">
        <v>189</v>
      </c>
      <c r="C116" s="118" t="s">
        <v>63</v>
      </c>
      <c r="D116" s="118" t="s">
        <v>454</v>
      </c>
      <c r="E116" s="118" t="s">
        <v>455</v>
      </c>
      <c r="F116" s="118" t="str">
        <f t="shared" si="15"/>
        <v>enero</v>
      </c>
      <c r="G116" s="11">
        <v>44218</v>
      </c>
      <c r="H116" s="118" t="s">
        <v>31</v>
      </c>
      <c r="I116" s="118" t="s">
        <v>45</v>
      </c>
      <c r="J116" s="118" t="s">
        <v>109</v>
      </c>
      <c r="K116" s="118" t="s">
        <v>456</v>
      </c>
      <c r="L116" s="118">
        <v>81112300</v>
      </c>
      <c r="M116" s="118" t="s">
        <v>457</v>
      </c>
      <c r="N116" s="104">
        <v>27500000</v>
      </c>
      <c r="O116" s="118">
        <v>16021</v>
      </c>
      <c r="P116" s="118" t="s">
        <v>320</v>
      </c>
      <c r="Q116" s="118" t="s">
        <v>20</v>
      </c>
      <c r="R116" s="118" t="s">
        <v>21</v>
      </c>
      <c r="S116" s="118" t="s">
        <v>458</v>
      </c>
      <c r="T116" s="118" t="str">
        <f t="shared" si="11"/>
        <v>febrero</v>
      </c>
      <c r="U116" s="11">
        <v>44228</v>
      </c>
      <c r="V116" s="118" t="s">
        <v>35</v>
      </c>
      <c r="W116" s="118" t="s">
        <v>130</v>
      </c>
      <c r="X116" s="118" t="s">
        <v>142</v>
      </c>
      <c r="Y116" s="118" t="s">
        <v>459</v>
      </c>
      <c r="Z116" s="118">
        <v>1020725635</v>
      </c>
      <c r="AA116" s="118" t="s">
        <v>51</v>
      </c>
      <c r="AB116" s="118">
        <v>29821</v>
      </c>
      <c r="AC116" s="120">
        <v>44228</v>
      </c>
      <c r="AD116" s="104">
        <v>27500000</v>
      </c>
      <c r="AE116" s="104">
        <v>0</v>
      </c>
      <c r="AF116" s="104">
        <v>0</v>
      </c>
      <c r="AG116" s="104">
        <v>0</v>
      </c>
      <c r="AH116" s="103">
        <f t="shared" si="12"/>
        <v>27500000</v>
      </c>
      <c r="AI116" s="118" t="s">
        <v>38</v>
      </c>
      <c r="AJ116" s="120" t="s">
        <v>51</v>
      </c>
      <c r="AK116" s="118" t="s">
        <v>51</v>
      </c>
      <c r="AL116" s="120">
        <v>44228</v>
      </c>
      <c r="AM116" s="120">
        <v>44561</v>
      </c>
      <c r="AN116" s="121">
        <f t="shared" si="13"/>
        <v>333</v>
      </c>
      <c r="AO116" s="118" t="s">
        <v>460</v>
      </c>
      <c r="AP116" s="118">
        <v>75035031</v>
      </c>
      <c r="AQ116" s="104">
        <v>0</v>
      </c>
      <c r="AR116" s="120">
        <v>0</v>
      </c>
      <c r="AS116" s="104">
        <v>0</v>
      </c>
      <c r="AT116" s="120">
        <v>0</v>
      </c>
      <c r="AU116" s="104">
        <v>0</v>
      </c>
      <c r="AV116" s="120">
        <v>0</v>
      </c>
      <c r="AW116" s="104">
        <v>0</v>
      </c>
      <c r="AX116" s="120">
        <v>0</v>
      </c>
      <c r="AY116" s="104">
        <v>0</v>
      </c>
      <c r="AZ116" s="120">
        <v>0</v>
      </c>
      <c r="BA116" s="104">
        <v>0</v>
      </c>
      <c r="BB116" s="120">
        <v>0</v>
      </c>
      <c r="BC116" s="104">
        <f t="shared" si="14"/>
        <v>27500000</v>
      </c>
      <c r="BD116" s="118">
        <v>0</v>
      </c>
      <c r="BE116" s="120">
        <v>0</v>
      </c>
      <c r="BF116" s="122">
        <v>0</v>
      </c>
      <c r="BG116" s="118">
        <v>0</v>
      </c>
      <c r="BH116" s="120">
        <v>0</v>
      </c>
      <c r="BI116" s="122">
        <v>0</v>
      </c>
      <c r="BJ116" s="118">
        <v>0</v>
      </c>
      <c r="BK116" s="120">
        <v>0</v>
      </c>
      <c r="BL116" s="122">
        <v>0</v>
      </c>
      <c r="BM116" s="118">
        <v>0</v>
      </c>
      <c r="BN116" s="123">
        <v>0</v>
      </c>
      <c r="BO116" s="122">
        <v>0</v>
      </c>
      <c r="BP116" s="118">
        <f t="shared" si="16"/>
        <v>333</v>
      </c>
      <c r="BQ116" s="121"/>
    </row>
    <row r="117" spans="1:69">
      <c r="A117" s="118" t="s">
        <v>14</v>
      </c>
      <c r="B117" s="118">
        <v>200</v>
      </c>
      <c r="C117" s="118" t="s">
        <v>15</v>
      </c>
      <c r="D117" s="118" t="s">
        <v>461</v>
      </c>
      <c r="E117" s="118" t="s">
        <v>462</v>
      </c>
      <c r="F117" s="118" t="str">
        <f t="shared" si="15"/>
        <v>enero</v>
      </c>
      <c r="G117" s="11">
        <v>44218</v>
      </c>
      <c r="H117" s="118" t="s">
        <v>31</v>
      </c>
      <c r="I117" s="118" t="s">
        <v>32</v>
      </c>
      <c r="J117" s="118" t="s">
        <v>65</v>
      </c>
      <c r="K117" s="118" t="s">
        <v>411</v>
      </c>
      <c r="L117" s="118">
        <v>80161504</v>
      </c>
      <c r="M117" s="118" t="s">
        <v>377</v>
      </c>
      <c r="N117" s="104">
        <v>42872000</v>
      </c>
      <c r="O117" s="118">
        <v>15721</v>
      </c>
      <c r="P117" s="118" t="s">
        <v>353</v>
      </c>
      <c r="Q117" s="118" t="s">
        <v>20</v>
      </c>
      <c r="R117" s="118" t="s">
        <v>21</v>
      </c>
      <c r="S117" s="118" t="s">
        <v>463</v>
      </c>
      <c r="T117" s="118" t="str">
        <f t="shared" si="11"/>
        <v>enero</v>
      </c>
      <c r="U117" s="11">
        <v>44222</v>
      </c>
      <c r="V117" s="118" t="s">
        <v>22</v>
      </c>
      <c r="W117" s="118" t="s">
        <v>23</v>
      </c>
      <c r="X117" s="118" t="s">
        <v>142</v>
      </c>
      <c r="Y117" s="118" t="s">
        <v>464</v>
      </c>
      <c r="Z117" s="118">
        <v>79727331</v>
      </c>
      <c r="AA117" s="118" t="s">
        <v>51</v>
      </c>
      <c r="AB117" s="118">
        <v>23621</v>
      </c>
      <c r="AC117" s="120">
        <v>44222</v>
      </c>
      <c r="AD117" s="104">
        <v>42872000</v>
      </c>
      <c r="AE117" s="103">
        <v>0</v>
      </c>
      <c r="AF117" s="103">
        <v>0</v>
      </c>
      <c r="AG117" s="103">
        <v>0</v>
      </c>
      <c r="AH117" s="103">
        <f t="shared" si="12"/>
        <v>42872000</v>
      </c>
      <c r="AI117" s="118" t="s">
        <v>38</v>
      </c>
      <c r="AJ117" s="120">
        <v>0</v>
      </c>
      <c r="AK117" s="118" t="s">
        <v>51</v>
      </c>
      <c r="AL117" s="120">
        <v>44223</v>
      </c>
      <c r="AM117" s="120">
        <v>44561</v>
      </c>
      <c r="AN117" s="121">
        <f t="shared" si="13"/>
        <v>338</v>
      </c>
      <c r="AO117" s="118" t="s">
        <v>413</v>
      </c>
      <c r="AP117" s="118">
        <v>94486941</v>
      </c>
      <c r="AQ117" s="104">
        <v>0</v>
      </c>
      <c r="AR117" s="120">
        <v>0</v>
      </c>
      <c r="AS117" s="104">
        <v>0</v>
      </c>
      <c r="AT117" s="120">
        <v>0</v>
      </c>
      <c r="AU117" s="104">
        <v>0</v>
      </c>
      <c r="AV117" s="120">
        <v>0</v>
      </c>
      <c r="AW117" s="104">
        <v>0</v>
      </c>
      <c r="AX117" s="120">
        <v>0</v>
      </c>
      <c r="AY117" s="104">
        <v>0</v>
      </c>
      <c r="AZ117" s="120">
        <v>0</v>
      </c>
      <c r="BA117" s="104">
        <v>0</v>
      </c>
      <c r="BB117" s="120">
        <v>0</v>
      </c>
      <c r="BC117" s="104">
        <f t="shared" si="14"/>
        <v>42872000</v>
      </c>
      <c r="BD117" s="118">
        <v>0</v>
      </c>
      <c r="BE117" s="123">
        <v>0</v>
      </c>
      <c r="BF117" s="122">
        <v>0</v>
      </c>
      <c r="BG117" s="118">
        <v>0</v>
      </c>
      <c r="BH117" s="123">
        <v>0</v>
      </c>
      <c r="BI117" s="122">
        <v>0</v>
      </c>
      <c r="BJ117" s="118">
        <v>0</v>
      </c>
      <c r="BK117" s="123">
        <v>0</v>
      </c>
      <c r="BL117" s="122">
        <v>0</v>
      </c>
      <c r="BM117" s="118">
        <v>0</v>
      </c>
      <c r="BN117" s="123">
        <v>0</v>
      </c>
      <c r="BO117" s="122">
        <v>0</v>
      </c>
      <c r="BP117" s="118">
        <f t="shared" si="16"/>
        <v>338</v>
      </c>
      <c r="BQ117" s="121"/>
    </row>
    <row r="118" spans="1:69" ht="16">
      <c r="A118" s="28" t="s">
        <v>27</v>
      </c>
      <c r="B118" s="28">
        <v>42</v>
      </c>
      <c r="C118" s="28" t="s">
        <v>87</v>
      </c>
      <c r="D118" s="121" t="s">
        <v>1111</v>
      </c>
      <c r="E118" s="28">
        <v>103469</v>
      </c>
      <c r="F118" s="118" t="str">
        <f t="shared" si="15"/>
        <v>enero</v>
      </c>
      <c r="G118" s="19">
        <v>44219</v>
      </c>
      <c r="H118" s="28" t="s">
        <v>44</v>
      </c>
      <c r="I118" s="28" t="s">
        <v>110</v>
      </c>
      <c r="J118" s="28" t="s">
        <v>97</v>
      </c>
      <c r="K118" s="77" t="s">
        <v>1810</v>
      </c>
      <c r="L118" s="28" t="s">
        <v>303</v>
      </c>
      <c r="M118" s="29" t="s">
        <v>304</v>
      </c>
      <c r="N118" s="78">
        <v>48480317.770000003</v>
      </c>
      <c r="O118" s="28">
        <v>26421</v>
      </c>
      <c r="P118" s="28" t="s">
        <v>305</v>
      </c>
      <c r="Q118" s="28" t="s">
        <v>20</v>
      </c>
      <c r="R118" s="28" t="s">
        <v>21</v>
      </c>
      <c r="S118" s="28" t="s">
        <v>1112</v>
      </c>
      <c r="T118" s="118" t="str">
        <f t="shared" si="11"/>
        <v>marzo</v>
      </c>
      <c r="U118" s="30">
        <v>44278</v>
      </c>
      <c r="V118" s="28" t="s">
        <v>118</v>
      </c>
      <c r="W118" s="28" t="s">
        <v>49</v>
      </c>
      <c r="X118" s="28" t="s">
        <v>156</v>
      </c>
      <c r="Y118" s="28" t="s">
        <v>1113</v>
      </c>
      <c r="Z118" s="79">
        <v>901351411</v>
      </c>
      <c r="AA118" s="28">
        <v>8</v>
      </c>
      <c r="AB118" s="28">
        <v>59321</v>
      </c>
      <c r="AC118" s="30">
        <v>44286</v>
      </c>
      <c r="AD118" s="94">
        <v>46329204.009999998</v>
      </c>
      <c r="AE118" s="94">
        <v>0</v>
      </c>
      <c r="AF118" s="94">
        <v>0</v>
      </c>
      <c r="AG118" s="94">
        <v>0</v>
      </c>
      <c r="AH118" s="103">
        <f t="shared" si="12"/>
        <v>46329204.009999998</v>
      </c>
      <c r="AI118" s="28" t="s">
        <v>25</v>
      </c>
      <c r="AJ118" s="19">
        <v>44284</v>
      </c>
      <c r="AK118" s="28" t="s">
        <v>328</v>
      </c>
      <c r="AL118" s="19">
        <v>44285</v>
      </c>
      <c r="AM118" s="31">
        <v>44561</v>
      </c>
      <c r="AN118" s="28">
        <f t="shared" si="13"/>
        <v>276</v>
      </c>
      <c r="AO118" s="28" t="s">
        <v>308</v>
      </c>
      <c r="AP118" s="118">
        <v>79448817</v>
      </c>
      <c r="AQ118" s="94">
        <v>6972016.4000000004</v>
      </c>
      <c r="AR118" s="19">
        <v>44432</v>
      </c>
      <c r="AS118" s="104">
        <v>0</v>
      </c>
      <c r="AT118" s="32">
        <v>0</v>
      </c>
      <c r="AU118" s="104">
        <v>0</v>
      </c>
      <c r="AV118" s="32">
        <v>0</v>
      </c>
      <c r="AW118" s="104">
        <v>0</v>
      </c>
      <c r="AX118" s="32">
        <v>0</v>
      </c>
      <c r="AY118" s="99">
        <v>0</v>
      </c>
      <c r="AZ118" s="32">
        <v>0</v>
      </c>
      <c r="BA118" s="99">
        <v>0</v>
      </c>
      <c r="BB118" s="32">
        <v>0</v>
      </c>
      <c r="BC118" s="99">
        <f t="shared" si="14"/>
        <v>53301220.409999996</v>
      </c>
      <c r="BD118" s="28" t="s">
        <v>51</v>
      </c>
      <c r="BE118" s="120">
        <v>44561</v>
      </c>
      <c r="BF118" s="32">
        <v>0</v>
      </c>
      <c r="BG118" s="33">
        <v>0</v>
      </c>
      <c r="BH118" s="120">
        <v>0</v>
      </c>
      <c r="BI118" s="32">
        <v>0</v>
      </c>
      <c r="BJ118" s="33">
        <v>0</v>
      </c>
      <c r="BK118" s="120">
        <v>0</v>
      </c>
      <c r="BL118" s="32">
        <v>0</v>
      </c>
      <c r="BM118" s="33">
        <v>0</v>
      </c>
      <c r="BN118" s="120">
        <v>0</v>
      </c>
      <c r="BO118" s="34">
        <v>0</v>
      </c>
      <c r="BP118" s="118" t="e">
        <f t="shared" si="16"/>
        <v>#VALUE!</v>
      </c>
      <c r="BQ118" s="28"/>
    </row>
    <row r="119" spans="1:69">
      <c r="A119" s="121" t="s">
        <v>14</v>
      </c>
      <c r="B119" s="121">
        <v>29</v>
      </c>
      <c r="C119" s="121" t="s">
        <v>15</v>
      </c>
      <c r="D119" s="121" t="s">
        <v>465</v>
      </c>
      <c r="E119" s="121" t="s">
        <v>466</v>
      </c>
      <c r="F119" s="118" t="str">
        <f t="shared" si="15"/>
        <v>enero</v>
      </c>
      <c r="G119" s="11">
        <v>44221</v>
      </c>
      <c r="H119" s="121" t="s">
        <v>31</v>
      </c>
      <c r="I119" s="121" t="s">
        <v>32</v>
      </c>
      <c r="J119" s="121" t="s">
        <v>97</v>
      </c>
      <c r="K119" s="121" t="s">
        <v>467</v>
      </c>
      <c r="L119" s="121">
        <v>81101500</v>
      </c>
      <c r="M119" s="121" t="s">
        <v>468</v>
      </c>
      <c r="N119" s="103">
        <v>59225000</v>
      </c>
      <c r="O119" s="121">
        <v>14021</v>
      </c>
      <c r="P119" s="121" t="s">
        <v>469</v>
      </c>
      <c r="Q119" s="121" t="s">
        <v>20</v>
      </c>
      <c r="R119" s="121" t="s">
        <v>21</v>
      </c>
      <c r="S119" s="121" t="s">
        <v>470</v>
      </c>
      <c r="T119" s="118" t="str">
        <f t="shared" si="11"/>
        <v>enero</v>
      </c>
      <c r="U119" s="11">
        <v>44222</v>
      </c>
      <c r="V119" s="121" t="s">
        <v>22</v>
      </c>
      <c r="W119" s="121" t="s">
        <v>23</v>
      </c>
      <c r="X119" s="121" t="s">
        <v>142</v>
      </c>
      <c r="Y119" s="121" t="s">
        <v>471</v>
      </c>
      <c r="Z119" s="121">
        <v>7214449</v>
      </c>
      <c r="AA119" s="118" t="s">
        <v>51</v>
      </c>
      <c r="AB119" s="121">
        <v>24121</v>
      </c>
      <c r="AC119" s="122">
        <v>44222</v>
      </c>
      <c r="AD119" s="103">
        <v>59225000</v>
      </c>
      <c r="AE119" s="103">
        <v>0</v>
      </c>
      <c r="AF119" s="103">
        <v>0</v>
      </c>
      <c r="AG119" s="103">
        <v>0</v>
      </c>
      <c r="AH119" s="103">
        <f t="shared" si="12"/>
        <v>59225000</v>
      </c>
      <c r="AI119" s="118" t="s">
        <v>51</v>
      </c>
      <c r="AJ119" s="120">
        <v>0</v>
      </c>
      <c r="AK119" s="118" t="s">
        <v>51</v>
      </c>
      <c r="AL119" s="122">
        <v>44224</v>
      </c>
      <c r="AM119" s="122">
        <v>44561</v>
      </c>
      <c r="AN119" s="121">
        <f t="shared" si="13"/>
        <v>337</v>
      </c>
      <c r="AO119" s="121" t="s">
        <v>472</v>
      </c>
      <c r="AP119" s="121">
        <v>1020712442</v>
      </c>
      <c r="AQ119" s="103">
        <v>0</v>
      </c>
      <c r="AR119" s="122">
        <v>0</v>
      </c>
      <c r="AS119" s="104">
        <v>0</v>
      </c>
      <c r="AT119" s="120">
        <v>0</v>
      </c>
      <c r="AU119" s="104">
        <v>0</v>
      </c>
      <c r="AV119" s="120">
        <v>0</v>
      </c>
      <c r="AW119" s="104">
        <v>0</v>
      </c>
      <c r="AX119" s="120">
        <v>0</v>
      </c>
      <c r="AY119" s="104">
        <v>0</v>
      </c>
      <c r="AZ119" s="120">
        <v>0</v>
      </c>
      <c r="BA119" s="104">
        <v>0</v>
      </c>
      <c r="BB119" s="120">
        <v>0</v>
      </c>
      <c r="BC119" s="104">
        <f t="shared" si="14"/>
        <v>59225000</v>
      </c>
      <c r="BD119" s="118">
        <v>0</v>
      </c>
      <c r="BE119" s="120">
        <v>0</v>
      </c>
      <c r="BF119" s="122">
        <v>0</v>
      </c>
      <c r="BG119" s="118">
        <v>0</v>
      </c>
      <c r="BH119" s="120">
        <v>0</v>
      </c>
      <c r="BI119" s="122">
        <v>0</v>
      </c>
      <c r="BJ119" s="118">
        <v>0</v>
      </c>
      <c r="BK119" s="120">
        <v>0</v>
      </c>
      <c r="BL119" s="122">
        <v>0</v>
      </c>
      <c r="BM119" s="118">
        <v>0</v>
      </c>
      <c r="BN119" s="123">
        <v>0</v>
      </c>
      <c r="BO119" s="122">
        <v>0</v>
      </c>
      <c r="BP119" s="118">
        <f t="shared" si="16"/>
        <v>337</v>
      </c>
      <c r="BQ119" s="121"/>
    </row>
    <row r="120" spans="1:69">
      <c r="A120" s="121" t="s">
        <v>14</v>
      </c>
      <c r="B120" s="121">
        <v>193</v>
      </c>
      <c r="C120" s="121" t="s">
        <v>53</v>
      </c>
      <c r="D120" s="121" t="s">
        <v>473</v>
      </c>
      <c r="E120" s="121" t="s">
        <v>474</v>
      </c>
      <c r="F120" s="118" t="str">
        <f t="shared" si="15"/>
        <v>enero</v>
      </c>
      <c r="G120" s="11">
        <v>44221</v>
      </c>
      <c r="H120" s="121" t="s">
        <v>31</v>
      </c>
      <c r="I120" s="121" t="s">
        <v>32</v>
      </c>
      <c r="J120" s="121" t="s">
        <v>43</v>
      </c>
      <c r="K120" s="121" t="s">
        <v>475</v>
      </c>
      <c r="L120" s="121">
        <v>80161500</v>
      </c>
      <c r="M120" s="121" t="s">
        <v>352</v>
      </c>
      <c r="N120" s="103">
        <v>64438000</v>
      </c>
      <c r="O120" s="121">
        <v>16821</v>
      </c>
      <c r="P120" s="121" t="s">
        <v>320</v>
      </c>
      <c r="Q120" s="121" t="s">
        <v>20</v>
      </c>
      <c r="R120" s="121" t="s">
        <v>21</v>
      </c>
      <c r="S120" s="121" t="s">
        <v>476</v>
      </c>
      <c r="T120" s="118" t="str">
        <f t="shared" si="11"/>
        <v>enero</v>
      </c>
      <c r="U120" s="11">
        <v>44224</v>
      </c>
      <c r="V120" s="121" t="s">
        <v>22</v>
      </c>
      <c r="W120" s="121" t="s">
        <v>23</v>
      </c>
      <c r="X120" s="121" t="s">
        <v>142</v>
      </c>
      <c r="Y120" s="121" t="s">
        <v>477</v>
      </c>
      <c r="Z120" s="121">
        <v>52258308</v>
      </c>
      <c r="AA120" s="118" t="s">
        <v>51</v>
      </c>
      <c r="AB120" s="121">
        <v>27121</v>
      </c>
      <c r="AC120" s="122">
        <v>44224</v>
      </c>
      <c r="AD120" s="103">
        <v>64438000</v>
      </c>
      <c r="AE120" s="103">
        <v>0</v>
      </c>
      <c r="AF120" s="103">
        <v>0</v>
      </c>
      <c r="AG120" s="103">
        <v>0</v>
      </c>
      <c r="AH120" s="103">
        <f t="shared" si="12"/>
        <v>64438000</v>
      </c>
      <c r="AI120" s="121" t="s">
        <v>38</v>
      </c>
      <c r="AJ120" s="122">
        <v>1</v>
      </c>
      <c r="AK120" s="121" t="s">
        <v>51</v>
      </c>
      <c r="AL120" s="122">
        <v>44225</v>
      </c>
      <c r="AM120" s="122">
        <v>44558</v>
      </c>
      <c r="AN120" s="121">
        <f t="shared" si="13"/>
        <v>333</v>
      </c>
      <c r="AO120" s="121" t="s">
        <v>478</v>
      </c>
      <c r="AP120" s="121">
        <v>39774921</v>
      </c>
      <c r="AQ120" s="103">
        <v>0</v>
      </c>
      <c r="AR120" s="122">
        <v>0</v>
      </c>
      <c r="AS120" s="104">
        <v>0</v>
      </c>
      <c r="AT120" s="120">
        <v>0</v>
      </c>
      <c r="AU120" s="104">
        <v>0</v>
      </c>
      <c r="AV120" s="120">
        <v>0</v>
      </c>
      <c r="AW120" s="104">
        <v>0</v>
      </c>
      <c r="AX120" s="120">
        <v>0</v>
      </c>
      <c r="AY120" s="104">
        <v>0</v>
      </c>
      <c r="AZ120" s="120">
        <v>0</v>
      </c>
      <c r="BA120" s="104">
        <v>0</v>
      </c>
      <c r="BB120" s="120">
        <v>0</v>
      </c>
      <c r="BC120" s="104">
        <f t="shared" si="14"/>
        <v>64438000</v>
      </c>
      <c r="BD120" s="118">
        <v>0</v>
      </c>
      <c r="BE120" s="120">
        <v>0</v>
      </c>
      <c r="BF120" s="122">
        <v>0</v>
      </c>
      <c r="BG120" s="118">
        <v>0</v>
      </c>
      <c r="BH120" s="120">
        <v>0</v>
      </c>
      <c r="BI120" s="122">
        <v>0</v>
      </c>
      <c r="BJ120" s="118">
        <v>0</v>
      </c>
      <c r="BK120" s="120">
        <v>0</v>
      </c>
      <c r="BL120" s="122">
        <v>0</v>
      </c>
      <c r="BM120" s="118">
        <v>0</v>
      </c>
      <c r="BN120" s="123">
        <v>0</v>
      </c>
      <c r="BO120" s="122">
        <v>0</v>
      </c>
      <c r="BP120" s="118">
        <f t="shared" si="16"/>
        <v>333</v>
      </c>
      <c r="BQ120" s="121"/>
    </row>
    <row r="121" spans="1:69">
      <c r="A121" s="118" t="s">
        <v>14</v>
      </c>
      <c r="B121" s="118">
        <v>141</v>
      </c>
      <c r="C121" s="118" t="s">
        <v>41</v>
      </c>
      <c r="D121" s="118" t="s">
        <v>479</v>
      </c>
      <c r="E121" s="118" t="s">
        <v>480</v>
      </c>
      <c r="F121" s="118" t="str">
        <f t="shared" si="15"/>
        <v>enero</v>
      </c>
      <c r="G121" s="120">
        <v>44222</v>
      </c>
      <c r="H121" s="118" t="s">
        <v>31</v>
      </c>
      <c r="I121" s="118" t="s">
        <v>32</v>
      </c>
      <c r="J121" s="118" t="s">
        <v>103</v>
      </c>
      <c r="K121" s="118" t="s">
        <v>481</v>
      </c>
      <c r="L121" s="118">
        <v>81101508</v>
      </c>
      <c r="M121" s="118"/>
      <c r="N121" s="104">
        <v>33000000</v>
      </c>
      <c r="O121" s="118">
        <v>13821</v>
      </c>
      <c r="P121" s="118" t="s">
        <v>320</v>
      </c>
      <c r="Q121" s="118" t="s">
        <v>20</v>
      </c>
      <c r="R121" s="118" t="s">
        <v>21</v>
      </c>
      <c r="S121" s="118" t="s">
        <v>482</v>
      </c>
      <c r="T121" s="118" t="str">
        <f t="shared" si="11"/>
        <v>enero</v>
      </c>
      <c r="U121" s="11">
        <v>44224</v>
      </c>
      <c r="V121" s="118" t="s">
        <v>22</v>
      </c>
      <c r="W121" s="118" t="s">
        <v>23</v>
      </c>
      <c r="X121" s="118" t="s">
        <v>142</v>
      </c>
      <c r="Y121" s="118" t="s">
        <v>483</v>
      </c>
      <c r="Z121" s="118">
        <v>52350202</v>
      </c>
      <c r="AA121" s="118" t="s">
        <v>51</v>
      </c>
      <c r="AB121" s="118">
        <v>26721</v>
      </c>
      <c r="AC121" s="120">
        <v>44223</v>
      </c>
      <c r="AD121" s="109">
        <v>33000000</v>
      </c>
      <c r="AE121" s="103">
        <v>0</v>
      </c>
      <c r="AF121" s="103">
        <v>0</v>
      </c>
      <c r="AG121" s="103">
        <v>0</v>
      </c>
      <c r="AH121" s="103">
        <f t="shared" si="12"/>
        <v>33000000</v>
      </c>
      <c r="AI121" s="118" t="s">
        <v>38</v>
      </c>
      <c r="AJ121" s="120">
        <v>0</v>
      </c>
      <c r="AK121" s="118" t="s">
        <v>51</v>
      </c>
      <c r="AL121" s="120">
        <v>44224</v>
      </c>
      <c r="AM121" s="120">
        <v>44558</v>
      </c>
      <c r="AN121" s="121">
        <f t="shared" si="13"/>
        <v>334</v>
      </c>
      <c r="AO121" s="118" t="s">
        <v>484</v>
      </c>
      <c r="AP121" s="118">
        <v>52544180</v>
      </c>
      <c r="AQ121" s="103">
        <v>0</v>
      </c>
      <c r="AR121" s="122">
        <v>0</v>
      </c>
      <c r="AS121" s="104">
        <v>0</v>
      </c>
      <c r="AT121" s="120">
        <v>0</v>
      </c>
      <c r="AU121" s="104">
        <v>0</v>
      </c>
      <c r="AV121" s="120">
        <v>0</v>
      </c>
      <c r="AW121" s="104">
        <v>0</v>
      </c>
      <c r="AX121" s="120">
        <v>0</v>
      </c>
      <c r="AY121" s="104">
        <v>0</v>
      </c>
      <c r="AZ121" s="120">
        <v>0</v>
      </c>
      <c r="BA121" s="104">
        <v>0</v>
      </c>
      <c r="BB121" s="120">
        <v>0</v>
      </c>
      <c r="BC121" s="104">
        <f t="shared" si="14"/>
        <v>33000000</v>
      </c>
      <c r="BD121" s="118">
        <v>0</v>
      </c>
      <c r="BE121" s="120">
        <v>0</v>
      </c>
      <c r="BF121" s="122">
        <v>0</v>
      </c>
      <c r="BG121" s="118">
        <v>0</v>
      </c>
      <c r="BH121" s="120">
        <v>0</v>
      </c>
      <c r="BI121" s="122">
        <v>0</v>
      </c>
      <c r="BJ121" s="118">
        <v>0</v>
      </c>
      <c r="BK121" s="120">
        <v>0</v>
      </c>
      <c r="BL121" s="122">
        <v>0</v>
      </c>
      <c r="BM121" s="118">
        <v>0</v>
      </c>
      <c r="BN121" s="123">
        <v>0</v>
      </c>
      <c r="BO121" s="122">
        <v>0</v>
      </c>
      <c r="BP121" s="118">
        <f t="shared" si="16"/>
        <v>334</v>
      </c>
      <c r="BQ121" s="121"/>
    </row>
    <row r="122" spans="1:69">
      <c r="A122" s="121" t="s">
        <v>14</v>
      </c>
      <c r="B122" s="121">
        <v>195</v>
      </c>
      <c r="C122" s="121" t="s">
        <v>53</v>
      </c>
      <c r="D122" s="121" t="s">
        <v>485</v>
      </c>
      <c r="E122" s="121" t="s">
        <v>486</v>
      </c>
      <c r="F122" s="118" t="str">
        <f t="shared" si="15"/>
        <v>enero</v>
      </c>
      <c r="G122" s="11">
        <v>44222</v>
      </c>
      <c r="H122" s="121" t="s">
        <v>31</v>
      </c>
      <c r="I122" s="121" t="s">
        <v>32</v>
      </c>
      <c r="J122" s="121" t="s">
        <v>43</v>
      </c>
      <c r="K122" s="121" t="s">
        <v>487</v>
      </c>
      <c r="L122" s="121">
        <v>80161500</v>
      </c>
      <c r="M122" s="121" t="s">
        <v>352</v>
      </c>
      <c r="N122" s="103">
        <v>41642650</v>
      </c>
      <c r="O122" s="121">
        <v>16721</v>
      </c>
      <c r="P122" s="121" t="s">
        <v>353</v>
      </c>
      <c r="Q122" s="121" t="s">
        <v>20</v>
      </c>
      <c r="R122" s="121" t="s">
        <v>21</v>
      </c>
      <c r="S122" s="121" t="s">
        <v>488</v>
      </c>
      <c r="T122" s="118" t="str">
        <f t="shared" si="11"/>
        <v>enero</v>
      </c>
      <c r="U122" s="11">
        <v>44224</v>
      </c>
      <c r="V122" s="121" t="s">
        <v>22</v>
      </c>
      <c r="W122" s="121" t="s">
        <v>23</v>
      </c>
      <c r="X122" s="121" t="s">
        <v>142</v>
      </c>
      <c r="Y122" s="121" t="s">
        <v>489</v>
      </c>
      <c r="Z122" s="121">
        <v>24018748</v>
      </c>
      <c r="AA122" s="118" t="s">
        <v>51</v>
      </c>
      <c r="AB122" s="121">
        <v>28621</v>
      </c>
      <c r="AC122" s="122">
        <v>44225</v>
      </c>
      <c r="AD122" s="103">
        <v>41642650</v>
      </c>
      <c r="AE122" s="103">
        <v>0</v>
      </c>
      <c r="AF122" s="103">
        <v>0</v>
      </c>
      <c r="AG122" s="103">
        <v>0</v>
      </c>
      <c r="AH122" s="103">
        <f t="shared" si="12"/>
        <v>41642650</v>
      </c>
      <c r="AI122" s="121" t="s">
        <v>38</v>
      </c>
      <c r="AJ122" s="122">
        <v>1</v>
      </c>
      <c r="AK122" s="121" t="s">
        <v>51</v>
      </c>
      <c r="AL122" s="122">
        <v>44225</v>
      </c>
      <c r="AM122" s="122">
        <v>44537</v>
      </c>
      <c r="AN122" s="121">
        <f t="shared" si="13"/>
        <v>312</v>
      </c>
      <c r="AO122" s="121" t="s">
        <v>478</v>
      </c>
      <c r="AP122" s="121">
        <v>39774921</v>
      </c>
      <c r="AQ122" s="103">
        <v>0</v>
      </c>
      <c r="AR122" s="122">
        <v>0</v>
      </c>
      <c r="AS122" s="104">
        <v>0</v>
      </c>
      <c r="AT122" s="120">
        <v>0</v>
      </c>
      <c r="AU122" s="104">
        <v>0</v>
      </c>
      <c r="AV122" s="120">
        <v>0</v>
      </c>
      <c r="AW122" s="104">
        <v>0</v>
      </c>
      <c r="AX122" s="120">
        <v>0</v>
      </c>
      <c r="AY122" s="104">
        <v>0</v>
      </c>
      <c r="AZ122" s="120">
        <v>0</v>
      </c>
      <c r="BA122" s="104">
        <v>0</v>
      </c>
      <c r="BB122" s="120">
        <v>0</v>
      </c>
      <c r="BC122" s="104">
        <f t="shared" si="14"/>
        <v>41642650</v>
      </c>
      <c r="BD122" s="118">
        <v>0</v>
      </c>
      <c r="BE122" s="120">
        <v>0</v>
      </c>
      <c r="BF122" s="122">
        <v>0</v>
      </c>
      <c r="BG122" s="118">
        <v>0</v>
      </c>
      <c r="BH122" s="120">
        <v>0</v>
      </c>
      <c r="BI122" s="122">
        <v>0</v>
      </c>
      <c r="BJ122" s="118">
        <v>0</v>
      </c>
      <c r="BK122" s="120">
        <v>0</v>
      </c>
      <c r="BL122" s="122">
        <v>0</v>
      </c>
      <c r="BM122" s="118">
        <v>0</v>
      </c>
      <c r="BN122" s="123">
        <v>0</v>
      </c>
      <c r="BO122" s="122">
        <v>0</v>
      </c>
      <c r="BP122" s="118">
        <f t="shared" si="16"/>
        <v>312</v>
      </c>
      <c r="BQ122" s="121"/>
    </row>
    <row r="123" spans="1:69">
      <c r="A123" s="118" t="s">
        <v>14</v>
      </c>
      <c r="B123" s="118">
        <v>196</v>
      </c>
      <c r="C123" s="118" t="s">
        <v>63</v>
      </c>
      <c r="D123" s="118" t="s">
        <v>490</v>
      </c>
      <c r="E123" s="118" t="s">
        <v>491</v>
      </c>
      <c r="F123" s="118" t="str">
        <f t="shared" si="15"/>
        <v>enero</v>
      </c>
      <c r="G123" s="11">
        <v>44222</v>
      </c>
      <c r="H123" s="118" t="s">
        <v>31</v>
      </c>
      <c r="I123" s="118" t="s">
        <v>67</v>
      </c>
      <c r="J123" s="118" t="s">
        <v>43</v>
      </c>
      <c r="K123" s="118" t="s">
        <v>492</v>
      </c>
      <c r="L123" s="118">
        <v>82121802</v>
      </c>
      <c r="M123" s="118" t="s">
        <v>493</v>
      </c>
      <c r="N123" s="104">
        <v>32000000</v>
      </c>
      <c r="O123" s="118">
        <v>16921</v>
      </c>
      <c r="P123" s="118" t="s">
        <v>494</v>
      </c>
      <c r="Q123" s="118" t="s">
        <v>57</v>
      </c>
      <c r="R123" s="118" t="s">
        <v>58</v>
      </c>
      <c r="S123" s="118" t="s">
        <v>51</v>
      </c>
      <c r="T123" s="118" t="str">
        <f t="shared" si="11"/>
        <v>enero</v>
      </c>
      <c r="U123" s="120">
        <v>0</v>
      </c>
      <c r="V123" s="118" t="s">
        <v>51</v>
      </c>
      <c r="W123" s="118" t="s">
        <v>51</v>
      </c>
      <c r="X123" s="118" t="s">
        <v>51</v>
      </c>
      <c r="Y123" s="118" t="s">
        <v>51</v>
      </c>
      <c r="Z123" s="118" t="s">
        <v>51</v>
      </c>
      <c r="AA123" s="118" t="s">
        <v>51</v>
      </c>
      <c r="AB123" s="118" t="s">
        <v>51</v>
      </c>
      <c r="AC123" s="120" t="s">
        <v>51</v>
      </c>
      <c r="AD123" s="104">
        <v>0</v>
      </c>
      <c r="AE123" s="103">
        <v>0</v>
      </c>
      <c r="AF123" s="103">
        <v>0</v>
      </c>
      <c r="AG123" s="103">
        <v>0</v>
      </c>
      <c r="AH123" s="103">
        <f t="shared" si="12"/>
        <v>0</v>
      </c>
      <c r="AI123" s="118" t="s">
        <v>51</v>
      </c>
      <c r="AJ123" s="120">
        <v>0</v>
      </c>
      <c r="AK123" s="118" t="s">
        <v>51</v>
      </c>
      <c r="AL123" s="120">
        <v>0</v>
      </c>
      <c r="AM123" s="120">
        <v>0</v>
      </c>
      <c r="AN123" s="121">
        <f t="shared" si="13"/>
        <v>0</v>
      </c>
      <c r="AO123" s="118" t="s">
        <v>51</v>
      </c>
      <c r="AP123" s="118" t="s">
        <v>51</v>
      </c>
      <c r="AQ123" s="103">
        <v>0</v>
      </c>
      <c r="AR123" s="122">
        <v>0</v>
      </c>
      <c r="AS123" s="104">
        <v>0</v>
      </c>
      <c r="AT123" s="120">
        <v>0</v>
      </c>
      <c r="AU123" s="104">
        <v>0</v>
      </c>
      <c r="AV123" s="120">
        <v>0</v>
      </c>
      <c r="AW123" s="104">
        <v>0</v>
      </c>
      <c r="AX123" s="120">
        <v>0</v>
      </c>
      <c r="AY123" s="104">
        <v>0</v>
      </c>
      <c r="AZ123" s="120">
        <v>0</v>
      </c>
      <c r="BA123" s="104">
        <v>0</v>
      </c>
      <c r="BB123" s="120">
        <v>0</v>
      </c>
      <c r="BC123" s="104">
        <f t="shared" si="14"/>
        <v>0</v>
      </c>
      <c r="BD123" s="118">
        <v>0</v>
      </c>
      <c r="BE123" s="120">
        <v>0</v>
      </c>
      <c r="BF123" s="122">
        <v>0</v>
      </c>
      <c r="BG123" s="118">
        <v>0</v>
      </c>
      <c r="BH123" s="120">
        <v>0</v>
      </c>
      <c r="BI123" s="122">
        <v>0</v>
      </c>
      <c r="BJ123" s="118">
        <v>0</v>
      </c>
      <c r="BK123" s="120">
        <v>0</v>
      </c>
      <c r="BL123" s="122">
        <v>0</v>
      </c>
      <c r="BM123" s="118">
        <v>0</v>
      </c>
      <c r="BN123" s="123">
        <v>0</v>
      </c>
      <c r="BO123" s="122">
        <v>0</v>
      </c>
      <c r="BP123" s="118">
        <f t="shared" si="16"/>
        <v>0</v>
      </c>
      <c r="BQ123" s="121"/>
    </row>
    <row r="124" spans="1:69">
      <c r="A124" s="121" t="s">
        <v>14</v>
      </c>
      <c r="B124" s="121">
        <v>198</v>
      </c>
      <c r="C124" s="121" t="s">
        <v>63</v>
      </c>
      <c r="D124" s="121" t="s">
        <v>495</v>
      </c>
      <c r="E124" s="121" t="s">
        <v>496</v>
      </c>
      <c r="F124" s="118" t="str">
        <f t="shared" si="15"/>
        <v>enero</v>
      </c>
      <c r="G124" s="122">
        <v>44222</v>
      </c>
      <c r="H124" s="121" t="s">
        <v>31</v>
      </c>
      <c r="I124" s="121" t="s">
        <v>45</v>
      </c>
      <c r="J124" s="121" t="s">
        <v>43</v>
      </c>
      <c r="K124" s="121" t="s">
        <v>475</v>
      </c>
      <c r="L124" s="121">
        <v>80161500</v>
      </c>
      <c r="M124" s="121" t="s">
        <v>352</v>
      </c>
      <c r="N124" s="103">
        <v>98670000</v>
      </c>
      <c r="O124" s="121">
        <v>15921</v>
      </c>
      <c r="P124" s="121" t="s">
        <v>320</v>
      </c>
      <c r="Q124" s="121" t="s">
        <v>20</v>
      </c>
      <c r="R124" s="118" t="s">
        <v>21</v>
      </c>
      <c r="S124" s="118" t="s">
        <v>497</v>
      </c>
      <c r="T124" s="118" t="str">
        <f t="shared" si="11"/>
        <v>marzo</v>
      </c>
      <c r="U124" s="120">
        <v>44256</v>
      </c>
      <c r="V124" s="118" t="s">
        <v>35</v>
      </c>
      <c r="W124" s="118" t="s">
        <v>23</v>
      </c>
      <c r="X124" s="118" t="s">
        <v>142</v>
      </c>
      <c r="Y124" s="118" t="s">
        <v>498</v>
      </c>
      <c r="Z124" s="14">
        <v>830076298</v>
      </c>
      <c r="AA124" s="118">
        <v>5</v>
      </c>
      <c r="AB124" s="118">
        <v>45421</v>
      </c>
      <c r="AC124" s="120">
        <v>44256</v>
      </c>
      <c r="AD124" s="104">
        <v>98670000</v>
      </c>
      <c r="AE124" s="103">
        <v>0</v>
      </c>
      <c r="AF124" s="103">
        <v>0</v>
      </c>
      <c r="AG124" s="103">
        <v>0</v>
      </c>
      <c r="AH124" s="103">
        <f t="shared" si="12"/>
        <v>98670000</v>
      </c>
      <c r="AI124" s="118" t="s">
        <v>38</v>
      </c>
      <c r="AJ124" s="120">
        <v>0</v>
      </c>
      <c r="AK124" s="118" t="s">
        <v>51</v>
      </c>
      <c r="AL124" s="120">
        <v>44256</v>
      </c>
      <c r="AM124" s="120">
        <v>44533</v>
      </c>
      <c r="AN124" s="121">
        <f t="shared" si="13"/>
        <v>277</v>
      </c>
      <c r="AO124" s="118" t="s">
        <v>499</v>
      </c>
      <c r="AP124" s="121">
        <v>39774921</v>
      </c>
      <c r="AQ124" s="103">
        <v>0</v>
      </c>
      <c r="AR124" s="122">
        <v>0</v>
      </c>
      <c r="AS124" s="104">
        <v>0</v>
      </c>
      <c r="AT124" s="120">
        <v>0</v>
      </c>
      <c r="AU124" s="104">
        <v>0</v>
      </c>
      <c r="AV124" s="120">
        <v>0</v>
      </c>
      <c r="AW124" s="104">
        <v>0</v>
      </c>
      <c r="AX124" s="120">
        <v>0</v>
      </c>
      <c r="AY124" s="104">
        <v>0</v>
      </c>
      <c r="AZ124" s="120">
        <v>0</v>
      </c>
      <c r="BA124" s="104">
        <v>0</v>
      </c>
      <c r="BB124" s="120">
        <v>0</v>
      </c>
      <c r="BC124" s="104">
        <f t="shared" si="14"/>
        <v>98670000</v>
      </c>
      <c r="BD124" s="118">
        <v>0</v>
      </c>
      <c r="BE124" s="120">
        <v>0</v>
      </c>
      <c r="BF124" s="120">
        <v>0</v>
      </c>
      <c r="BG124" s="118">
        <v>0</v>
      </c>
      <c r="BH124" s="120">
        <v>0</v>
      </c>
      <c r="BI124" s="120">
        <v>0</v>
      </c>
      <c r="BJ124" s="118">
        <v>0</v>
      </c>
      <c r="BK124" s="123">
        <v>0</v>
      </c>
      <c r="BL124" s="120">
        <v>0</v>
      </c>
      <c r="BM124" s="118">
        <v>0</v>
      </c>
      <c r="BN124" s="123">
        <v>0</v>
      </c>
      <c r="BO124" s="123">
        <v>0</v>
      </c>
      <c r="BP124" s="118">
        <f t="shared" si="16"/>
        <v>277</v>
      </c>
      <c r="BQ124" s="121"/>
    </row>
    <row r="125" spans="1:69">
      <c r="A125" s="121" t="s">
        <v>14</v>
      </c>
      <c r="B125" s="121">
        <v>201</v>
      </c>
      <c r="C125" s="121" t="s">
        <v>15</v>
      </c>
      <c r="D125" s="121" t="s">
        <v>500</v>
      </c>
      <c r="E125" s="121" t="s">
        <v>501</v>
      </c>
      <c r="F125" s="118" t="str">
        <f t="shared" si="15"/>
        <v>enero</v>
      </c>
      <c r="G125" s="122">
        <v>44222</v>
      </c>
      <c r="H125" s="121" t="s">
        <v>31</v>
      </c>
      <c r="I125" s="121" t="s">
        <v>67</v>
      </c>
      <c r="J125" s="121" t="s">
        <v>65</v>
      </c>
      <c r="K125" s="121" t="s">
        <v>502</v>
      </c>
      <c r="L125" s="121">
        <v>82121506</v>
      </c>
      <c r="M125" s="121" t="s">
        <v>503</v>
      </c>
      <c r="N125" s="103">
        <v>5000000</v>
      </c>
      <c r="O125" s="121">
        <v>15821</v>
      </c>
      <c r="P125" s="121" t="s">
        <v>353</v>
      </c>
      <c r="Q125" s="121" t="s">
        <v>20</v>
      </c>
      <c r="R125" s="118" t="s">
        <v>21</v>
      </c>
      <c r="S125" s="118" t="s">
        <v>504</v>
      </c>
      <c r="T125" s="118" t="str">
        <f t="shared" ref="T125:T155" si="17">TEXT(U125,"mmmm")</f>
        <v>febrero</v>
      </c>
      <c r="U125" s="120">
        <v>44235</v>
      </c>
      <c r="V125" s="118" t="s">
        <v>59</v>
      </c>
      <c r="W125" s="118" t="s">
        <v>23</v>
      </c>
      <c r="X125" s="118" t="s">
        <v>142</v>
      </c>
      <c r="Y125" s="118" t="s">
        <v>505</v>
      </c>
      <c r="Z125" s="118">
        <v>901017183</v>
      </c>
      <c r="AA125" s="118">
        <v>2</v>
      </c>
      <c r="AB125" s="118">
        <v>34321</v>
      </c>
      <c r="AC125" s="120">
        <v>44235</v>
      </c>
      <c r="AD125" s="104">
        <v>5000000</v>
      </c>
      <c r="AE125" s="103">
        <v>0</v>
      </c>
      <c r="AF125" s="103">
        <v>0</v>
      </c>
      <c r="AG125" s="103">
        <v>0</v>
      </c>
      <c r="AH125" s="103">
        <f t="shared" ref="AH125:AH155" si="18">+AD125+AE125+AF125+AG125</f>
        <v>5000000</v>
      </c>
      <c r="AI125" s="118" t="s">
        <v>38</v>
      </c>
      <c r="AJ125" s="120" t="s">
        <v>51</v>
      </c>
      <c r="AK125" s="118" t="s">
        <v>51</v>
      </c>
      <c r="AL125" s="120">
        <v>44236</v>
      </c>
      <c r="AM125" s="120">
        <v>44561</v>
      </c>
      <c r="AN125" s="121">
        <v>325</v>
      </c>
      <c r="AO125" s="118" t="s">
        <v>413</v>
      </c>
      <c r="AP125" s="118">
        <v>94486941</v>
      </c>
      <c r="AQ125" s="153">
        <v>2500000</v>
      </c>
      <c r="AR125" s="154">
        <v>44393</v>
      </c>
      <c r="AS125" s="104">
        <v>0</v>
      </c>
      <c r="AT125" s="120">
        <v>0</v>
      </c>
      <c r="AU125" s="104">
        <v>0</v>
      </c>
      <c r="AV125" s="120">
        <v>0</v>
      </c>
      <c r="AW125" s="104">
        <v>0</v>
      </c>
      <c r="AX125" s="120">
        <v>0</v>
      </c>
      <c r="AY125" s="104">
        <v>0</v>
      </c>
      <c r="AZ125" s="120">
        <v>0</v>
      </c>
      <c r="BA125" s="104">
        <v>0</v>
      </c>
      <c r="BB125" s="120">
        <v>0</v>
      </c>
      <c r="BC125" s="104">
        <v>5000000</v>
      </c>
      <c r="BD125" s="118">
        <v>0</v>
      </c>
      <c r="BE125" s="120">
        <v>0</v>
      </c>
      <c r="BF125" s="122">
        <v>0</v>
      </c>
      <c r="BG125" s="118">
        <v>0</v>
      </c>
      <c r="BH125" s="120">
        <v>0</v>
      </c>
      <c r="BI125" s="122">
        <v>0</v>
      </c>
      <c r="BJ125" s="118">
        <v>0</v>
      </c>
      <c r="BK125" s="120">
        <v>0</v>
      </c>
      <c r="BL125" s="122">
        <v>0</v>
      </c>
      <c r="BM125" s="118">
        <v>0</v>
      </c>
      <c r="BN125" s="123">
        <v>0</v>
      </c>
      <c r="BO125" s="122">
        <v>0</v>
      </c>
      <c r="BP125" s="118">
        <f t="shared" si="16"/>
        <v>325</v>
      </c>
      <c r="BQ125" s="121"/>
    </row>
    <row r="126" spans="1:69">
      <c r="A126" s="118" t="s">
        <v>14</v>
      </c>
      <c r="B126" s="118">
        <v>16</v>
      </c>
      <c r="C126" s="118" t="s">
        <v>63</v>
      </c>
      <c r="D126" s="118" t="s">
        <v>506</v>
      </c>
      <c r="E126" s="118" t="s">
        <v>507</v>
      </c>
      <c r="F126" s="118" t="str">
        <f t="shared" si="15"/>
        <v>enero</v>
      </c>
      <c r="G126" s="11">
        <v>44223</v>
      </c>
      <c r="H126" s="118" t="s">
        <v>18</v>
      </c>
      <c r="I126" s="118" t="s">
        <v>19</v>
      </c>
      <c r="J126" s="118" t="s">
        <v>97</v>
      </c>
      <c r="K126" s="118" t="s">
        <v>508</v>
      </c>
      <c r="L126" s="118">
        <v>78181502</v>
      </c>
      <c r="M126" s="118" t="s">
        <v>509</v>
      </c>
      <c r="N126" s="104">
        <v>40000000</v>
      </c>
      <c r="O126" s="118">
        <v>14421</v>
      </c>
      <c r="P126" s="118" t="s">
        <v>510</v>
      </c>
      <c r="Q126" s="118" t="s">
        <v>20</v>
      </c>
      <c r="R126" s="118" t="s">
        <v>21</v>
      </c>
      <c r="S126" s="118" t="s">
        <v>511</v>
      </c>
      <c r="T126" s="118" t="str">
        <f t="shared" si="17"/>
        <v>febrero</v>
      </c>
      <c r="U126" s="120">
        <v>44245</v>
      </c>
      <c r="V126" s="118" t="s">
        <v>59</v>
      </c>
      <c r="W126" s="118" t="s">
        <v>130</v>
      </c>
      <c r="X126" s="118" t="s">
        <v>51</v>
      </c>
      <c r="Y126" s="118" t="s">
        <v>512</v>
      </c>
      <c r="Z126" s="118">
        <v>860000189</v>
      </c>
      <c r="AA126" s="118">
        <v>3</v>
      </c>
      <c r="AB126" s="118">
        <v>39921</v>
      </c>
      <c r="AC126" s="120">
        <v>44245</v>
      </c>
      <c r="AD126" s="104">
        <v>40000000</v>
      </c>
      <c r="AE126" s="103">
        <v>0</v>
      </c>
      <c r="AF126" s="103">
        <v>0</v>
      </c>
      <c r="AG126" s="103">
        <v>0</v>
      </c>
      <c r="AH126" s="103">
        <f t="shared" si="18"/>
        <v>40000000</v>
      </c>
      <c r="AI126" s="118" t="s">
        <v>38</v>
      </c>
      <c r="AJ126" s="120" t="s">
        <v>51</v>
      </c>
      <c r="AK126" s="118" t="s">
        <v>51</v>
      </c>
      <c r="AL126" s="120">
        <v>44250</v>
      </c>
      <c r="AM126" s="120">
        <v>44561</v>
      </c>
      <c r="AN126" s="121">
        <f>+AM126-AL126</f>
        <v>311</v>
      </c>
      <c r="AO126" s="118" t="s">
        <v>513</v>
      </c>
      <c r="AP126" s="118">
        <v>80251761</v>
      </c>
      <c r="AQ126" s="103">
        <v>20000000</v>
      </c>
      <c r="AR126" s="122">
        <v>44433</v>
      </c>
      <c r="AS126" s="104">
        <v>0</v>
      </c>
      <c r="AT126" s="120">
        <v>0</v>
      </c>
      <c r="AU126" s="104">
        <v>0</v>
      </c>
      <c r="AV126" s="120">
        <v>0</v>
      </c>
      <c r="AW126" s="104">
        <v>0</v>
      </c>
      <c r="AX126" s="120">
        <v>0</v>
      </c>
      <c r="AY126" s="104">
        <v>0</v>
      </c>
      <c r="AZ126" s="120">
        <v>0</v>
      </c>
      <c r="BA126" s="104">
        <v>0</v>
      </c>
      <c r="BB126" s="120">
        <v>0</v>
      </c>
      <c r="BC126" s="104">
        <f>+AH126+AQ126+AS126+AU126+AW126+AY126-BA126</f>
        <v>60000000</v>
      </c>
      <c r="BD126" s="118">
        <v>0</v>
      </c>
      <c r="BE126" s="120">
        <v>0</v>
      </c>
      <c r="BF126" s="122">
        <v>0</v>
      </c>
      <c r="BG126" s="118">
        <v>0</v>
      </c>
      <c r="BH126" s="120">
        <v>0</v>
      </c>
      <c r="BI126" s="122">
        <v>0</v>
      </c>
      <c r="BJ126" s="118">
        <v>0</v>
      </c>
      <c r="BK126" s="120">
        <v>0</v>
      </c>
      <c r="BL126" s="122">
        <v>0</v>
      </c>
      <c r="BM126" s="118">
        <v>0</v>
      </c>
      <c r="BN126" s="123">
        <v>0</v>
      </c>
      <c r="BO126" s="122">
        <v>0</v>
      </c>
      <c r="BP126" s="118">
        <f t="shared" si="16"/>
        <v>311</v>
      </c>
      <c r="BQ126" s="121"/>
    </row>
    <row r="127" spans="1:69">
      <c r="A127" s="121" t="s">
        <v>14</v>
      </c>
      <c r="B127" s="121">
        <v>30</v>
      </c>
      <c r="C127" s="121" t="s">
        <v>53</v>
      </c>
      <c r="D127" s="121" t="s">
        <v>514</v>
      </c>
      <c r="E127" s="121" t="s">
        <v>515</v>
      </c>
      <c r="F127" s="118" t="str">
        <f t="shared" si="15"/>
        <v>enero</v>
      </c>
      <c r="G127" s="11">
        <v>44223</v>
      </c>
      <c r="H127" s="121" t="s">
        <v>31</v>
      </c>
      <c r="I127" s="121" t="s">
        <v>32</v>
      </c>
      <c r="J127" s="121" t="s">
        <v>97</v>
      </c>
      <c r="K127" s="121" t="s">
        <v>516</v>
      </c>
      <c r="L127" s="121">
        <v>77102001</v>
      </c>
      <c r="M127" s="121" t="s">
        <v>517</v>
      </c>
      <c r="N127" s="103">
        <v>44040000</v>
      </c>
      <c r="O127" s="121">
        <v>14321</v>
      </c>
      <c r="P127" s="121" t="s">
        <v>518</v>
      </c>
      <c r="Q127" s="121" t="s">
        <v>20</v>
      </c>
      <c r="R127" s="118" t="s">
        <v>21</v>
      </c>
      <c r="S127" s="118" t="s">
        <v>519</v>
      </c>
      <c r="T127" s="118" t="str">
        <f t="shared" si="17"/>
        <v>febrero</v>
      </c>
      <c r="U127" s="120">
        <v>44228</v>
      </c>
      <c r="V127" s="118" t="s">
        <v>22</v>
      </c>
      <c r="W127" s="118" t="s">
        <v>23</v>
      </c>
      <c r="X127" s="118" t="s">
        <v>142</v>
      </c>
      <c r="Y127" s="118" t="s">
        <v>520</v>
      </c>
      <c r="Z127" s="118">
        <v>52966252</v>
      </c>
      <c r="AA127" s="118" t="s">
        <v>51</v>
      </c>
      <c r="AB127" s="118">
        <v>32421</v>
      </c>
      <c r="AC127" s="120">
        <v>44230</v>
      </c>
      <c r="AD127" s="104">
        <v>44040000</v>
      </c>
      <c r="AE127" s="103">
        <v>0</v>
      </c>
      <c r="AF127" s="103">
        <v>0</v>
      </c>
      <c r="AG127" s="103">
        <v>0</v>
      </c>
      <c r="AH127" s="103">
        <f t="shared" si="18"/>
        <v>44040000</v>
      </c>
      <c r="AI127" s="118" t="s">
        <v>25</v>
      </c>
      <c r="AJ127" s="120">
        <v>44242</v>
      </c>
      <c r="AK127" s="15" t="s">
        <v>171</v>
      </c>
      <c r="AL127" s="120">
        <v>44231</v>
      </c>
      <c r="AM127" s="120">
        <v>44558</v>
      </c>
      <c r="AN127" s="121">
        <f>+AM127-AL127</f>
        <v>327</v>
      </c>
      <c r="AO127" s="118" t="s">
        <v>521</v>
      </c>
      <c r="AP127" s="118">
        <v>1020712442</v>
      </c>
      <c r="AQ127" s="103">
        <v>10000000</v>
      </c>
      <c r="AR127" s="122">
        <v>44461</v>
      </c>
      <c r="AS127" s="104">
        <v>0</v>
      </c>
      <c r="AT127" s="120">
        <v>0</v>
      </c>
      <c r="AU127" s="104">
        <v>0</v>
      </c>
      <c r="AV127" s="120">
        <v>0</v>
      </c>
      <c r="AW127" s="104">
        <v>0</v>
      </c>
      <c r="AX127" s="120">
        <v>0</v>
      </c>
      <c r="AY127" s="104">
        <v>0</v>
      </c>
      <c r="AZ127" s="120">
        <v>0</v>
      </c>
      <c r="BA127" s="104">
        <v>0</v>
      </c>
      <c r="BB127" s="120">
        <v>0</v>
      </c>
      <c r="BC127" s="104">
        <f>+AH127+AQ127+AS127+AU127+AW127+AY127-BA127</f>
        <v>54040000</v>
      </c>
      <c r="BD127" s="118">
        <v>0</v>
      </c>
      <c r="BE127" s="120">
        <v>0</v>
      </c>
      <c r="BF127" s="122">
        <v>0</v>
      </c>
      <c r="BG127" s="118">
        <v>0</v>
      </c>
      <c r="BH127" s="120">
        <v>0</v>
      </c>
      <c r="BI127" s="122">
        <v>0</v>
      </c>
      <c r="BJ127" s="118">
        <v>0</v>
      </c>
      <c r="BK127" s="120">
        <v>0</v>
      </c>
      <c r="BL127" s="122">
        <v>0</v>
      </c>
      <c r="BM127" s="118">
        <v>0</v>
      </c>
      <c r="BN127" s="123">
        <v>0</v>
      </c>
      <c r="BO127" s="122">
        <v>0</v>
      </c>
      <c r="BP127" s="118">
        <f t="shared" si="16"/>
        <v>327</v>
      </c>
      <c r="BQ127" s="121"/>
    </row>
    <row r="128" spans="1:69">
      <c r="A128" s="121" t="s">
        <v>14</v>
      </c>
      <c r="B128" s="121">
        <v>56</v>
      </c>
      <c r="C128" s="121" t="s">
        <v>53</v>
      </c>
      <c r="D128" s="121" t="s">
        <v>522</v>
      </c>
      <c r="E128" s="121" t="s">
        <v>523</v>
      </c>
      <c r="F128" s="118" t="str">
        <f t="shared" si="15"/>
        <v>enero</v>
      </c>
      <c r="G128" s="11">
        <v>44224</v>
      </c>
      <c r="H128" s="121" t="s">
        <v>44</v>
      </c>
      <c r="I128" s="121" t="s">
        <v>90</v>
      </c>
      <c r="J128" s="121" t="s">
        <v>97</v>
      </c>
      <c r="K128" s="121" t="s">
        <v>524</v>
      </c>
      <c r="L128" s="121" t="s">
        <v>525</v>
      </c>
      <c r="M128" s="121" t="s">
        <v>526</v>
      </c>
      <c r="N128" s="103">
        <v>141439593</v>
      </c>
      <c r="O128" s="121">
        <v>15521</v>
      </c>
      <c r="P128" s="121" t="s">
        <v>527</v>
      </c>
      <c r="Q128" s="110" t="s">
        <v>20</v>
      </c>
      <c r="R128" s="110" t="s">
        <v>21</v>
      </c>
      <c r="S128" s="110" t="s">
        <v>528</v>
      </c>
      <c r="T128" s="118" t="str">
        <f t="shared" si="17"/>
        <v>abril</v>
      </c>
      <c r="U128" s="123">
        <v>44307</v>
      </c>
      <c r="V128" s="110" t="s">
        <v>91</v>
      </c>
      <c r="W128" s="110" t="s">
        <v>23</v>
      </c>
      <c r="X128" s="110" t="s">
        <v>51</v>
      </c>
      <c r="Y128" s="110" t="s">
        <v>529</v>
      </c>
      <c r="Z128" s="112">
        <v>830095213</v>
      </c>
      <c r="AA128" s="110">
        <v>0</v>
      </c>
      <c r="AB128" s="110">
        <v>72321</v>
      </c>
      <c r="AC128" s="113">
        <v>44308</v>
      </c>
      <c r="AD128" s="103">
        <v>141439593</v>
      </c>
      <c r="AE128" s="103">
        <v>0</v>
      </c>
      <c r="AF128" s="103">
        <v>0</v>
      </c>
      <c r="AG128" s="103">
        <v>0</v>
      </c>
      <c r="AH128" s="103">
        <f t="shared" si="18"/>
        <v>141439593</v>
      </c>
      <c r="AI128" s="111" t="s">
        <v>25</v>
      </c>
      <c r="AJ128" s="113" t="s">
        <v>530</v>
      </c>
      <c r="AK128" s="110"/>
      <c r="AL128" s="113">
        <v>44332</v>
      </c>
      <c r="AM128" s="113">
        <v>44561</v>
      </c>
      <c r="AN128" s="110">
        <f>+AM128-AL128</f>
        <v>229</v>
      </c>
      <c r="AO128" s="110" t="s">
        <v>295</v>
      </c>
      <c r="AP128" s="110">
        <v>79537863</v>
      </c>
      <c r="AQ128" s="103">
        <v>0</v>
      </c>
      <c r="AR128" s="122">
        <v>0</v>
      </c>
      <c r="AS128" s="104">
        <v>0</v>
      </c>
      <c r="AT128" s="120">
        <v>0</v>
      </c>
      <c r="AU128" s="104">
        <v>0</v>
      </c>
      <c r="AV128" s="120">
        <v>0</v>
      </c>
      <c r="AW128" s="104">
        <v>0</v>
      </c>
      <c r="AX128" s="120">
        <v>0</v>
      </c>
      <c r="AY128" s="104">
        <v>0</v>
      </c>
      <c r="AZ128" s="120">
        <v>0</v>
      </c>
      <c r="BA128" s="104">
        <v>0</v>
      </c>
      <c r="BB128" s="120">
        <v>0</v>
      </c>
      <c r="BC128" s="104">
        <f>+AH128+AQ128+AS128+AU128+AW128+AY128-BA128</f>
        <v>141439593</v>
      </c>
      <c r="BD128" s="118">
        <v>0</v>
      </c>
      <c r="BE128" s="120">
        <v>0</v>
      </c>
      <c r="BF128" s="122">
        <v>0</v>
      </c>
      <c r="BG128" s="118">
        <v>0</v>
      </c>
      <c r="BH128" s="120">
        <v>0</v>
      </c>
      <c r="BI128" s="122">
        <v>0</v>
      </c>
      <c r="BJ128" s="118">
        <v>0</v>
      </c>
      <c r="BK128" s="120">
        <v>0</v>
      </c>
      <c r="BL128" s="122">
        <v>0</v>
      </c>
      <c r="BM128" s="118">
        <v>0</v>
      </c>
      <c r="BN128" s="123">
        <v>0</v>
      </c>
      <c r="BO128" s="122">
        <v>0</v>
      </c>
      <c r="BP128" s="118">
        <f t="shared" si="16"/>
        <v>229</v>
      </c>
      <c r="BQ128" s="151"/>
    </row>
    <row r="129" spans="1:70">
      <c r="A129" s="121" t="s">
        <v>14</v>
      </c>
      <c r="B129" s="121">
        <v>188</v>
      </c>
      <c r="C129" s="121" t="s">
        <v>63</v>
      </c>
      <c r="D129" s="121" t="s">
        <v>531</v>
      </c>
      <c r="E129" s="121" t="s">
        <v>532</v>
      </c>
      <c r="F129" s="118" t="str">
        <f t="shared" si="15"/>
        <v>enero</v>
      </c>
      <c r="G129" s="122">
        <v>44224</v>
      </c>
      <c r="H129" s="121" t="s">
        <v>31</v>
      </c>
      <c r="I129" s="121" t="s">
        <v>32</v>
      </c>
      <c r="J129" s="121" t="s">
        <v>109</v>
      </c>
      <c r="K129" s="121" t="s">
        <v>533</v>
      </c>
      <c r="L129" s="121">
        <v>80161504</v>
      </c>
      <c r="M129" s="121" t="s">
        <v>405</v>
      </c>
      <c r="N129" s="103">
        <v>41800000</v>
      </c>
      <c r="O129" s="121">
        <v>17121</v>
      </c>
      <c r="P129" s="121" t="s">
        <v>320</v>
      </c>
      <c r="Q129" s="121" t="s">
        <v>20</v>
      </c>
      <c r="R129" s="118" t="s">
        <v>21</v>
      </c>
      <c r="S129" s="118" t="s">
        <v>534</v>
      </c>
      <c r="T129" s="118" t="str">
        <f t="shared" si="17"/>
        <v>febrero</v>
      </c>
      <c r="U129" s="120">
        <v>44230</v>
      </c>
      <c r="V129" s="118" t="s">
        <v>22</v>
      </c>
      <c r="W129" s="118" t="s">
        <v>23</v>
      </c>
      <c r="X129" s="118" t="s">
        <v>142</v>
      </c>
      <c r="Y129" s="118" t="s">
        <v>535</v>
      </c>
      <c r="Z129" s="118">
        <v>50938512</v>
      </c>
      <c r="AA129" s="118" t="s">
        <v>51</v>
      </c>
      <c r="AB129" s="118">
        <v>31721</v>
      </c>
      <c r="AC129" s="120">
        <v>44230</v>
      </c>
      <c r="AD129" s="104">
        <v>41800000</v>
      </c>
      <c r="AE129" s="103">
        <v>0</v>
      </c>
      <c r="AF129" s="103">
        <v>0</v>
      </c>
      <c r="AG129" s="103">
        <v>0</v>
      </c>
      <c r="AH129" s="103">
        <f t="shared" si="18"/>
        <v>41800000</v>
      </c>
      <c r="AI129" s="118" t="s">
        <v>38</v>
      </c>
      <c r="AJ129" s="120" t="s">
        <v>51</v>
      </c>
      <c r="AK129" s="118" t="s">
        <v>51</v>
      </c>
      <c r="AL129" s="120">
        <v>44235</v>
      </c>
      <c r="AM129" s="120">
        <v>44561</v>
      </c>
      <c r="AN129" s="121">
        <f>+AM129-AL129</f>
        <v>326</v>
      </c>
      <c r="AO129" s="118" t="s">
        <v>536</v>
      </c>
      <c r="AP129" s="118">
        <v>1043001742</v>
      </c>
      <c r="AQ129" s="103">
        <v>0</v>
      </c>
      <c r="AR129" s="122">
        <v>0</v>
      </c>
      <c r="AS129" s="104">
        <v>0</v>
      </c>
      <c r="AT129" s="120">
        <v>0</v>
      </c>
      <c r="AU129" s="104">
        <v>0</v>
      </c>
      <c r="AV129" s="120">
        <v>0</v>
      </c>
      <c r="AW129" s="104">
        <v>0</v>
      </c>
      <c r="AX129" s="120">
        <v>0</v>
      </c>
      <c r="AY129" s="104">
        <v>0</v>
      </c>
      <c r="AZ129" s="120">
        <v>0</v>
      </c>
      <c r="BA129" s="104">
        <v>0</v>
      </c>
      <c r="BB129" s="120">
        <v>0</v>
      </c>
      <c r="BC129" s="104">
        <f>+AH129+AQ129+AS129+AU129+AW129+AY129-BA129</f>
        <v>41800000</v>
      </c>
      <c r="BD129" s="118">
        <v>0</v>
      </c>
      <c r="BE129" s="120">
        <v>0</v>
      </c>
      <c r="BF129" s="122">
        <v>0</v>
      </c>
      <c r="BG129" s="118">
        <v>0</v>
      </c>
      <c r="BH129" s="120">
        <v>0</v>
      </c>
      <c r="BI129" s="122">
        <v>0</v>
      </c>
      <c r="BJ129" s="118">
        <v>0</v>
      </c>
      <c r="BK129" s="120">
        <v>0</v>
      </c>
      <c r="BL129" s="122">
        <v>0</v>
      </c>
      <c r="BM129" s="118">
        <v>0</v>
      </c>
      <c r="BN129" s="123">
        <v>0</v>
      </c>
      <c r="BO129" s="122">
        <v>0</v>
      </c>
      <c r="BP129" s="118">
        <f t="shared" si="16"/>
        <v>326</v>
      </c>
      <c r="BQ129" s="121"/>
    </row>
    <row r="130" spans="1:70" s="283" customFormat="1">
      <c r="A130" s="118" t="s">
        <v>14</v>
      </c>
      <c r="B130" s="118">
        <v>3</v>
      </c>
      <c r="C130" s="118" t="s">
        <v>41</v>
      </c>
      <c r="D130" s="118" t="s">
        <v>537</v>
      </c>
      <c r="E130" s="119" t="s">
        <v>2051</v>
      </c>
      <c r="F130" s="118" t="str">
        <f t="shared" si="15"/>
        <v>enero</v>
      </c>
      <c r="G130" s="120">
        <v>44225</v>
      </c>
      <c r="H130" s="118" t="s">
        <v>44</v>
      </c>
      <c r="I130" s="118" t="s">
        <v>90</v>
      </c>
      <c r="J130" s="118" t="s">
        <v>97</v>
      </c>
      <c r="K130" s="118" t="s">
        <v>538</v>
      </c>
      <c r="L130" s="118" t="s">
        <v>539</v>
      </c>
      <c r="M130" s="118" t="s">
        <v>540</v>
      </c>
      <c r="N130" s="104">
        <v>62050000</v>
      </c>
      <c r="O130" s="118">
        <v>14521</v>
      </c>
      <c r="P130" s="118" t="s">
        <v>541</v>
      </c>
      <c r="Q130" s="118" t="s">
        <v>20</v>
      </c>
      <c r="R130" s="118" t="s">
        <v>21</v>
      </c>
      <c r="S130" s="118" t="s">
        <v>542</v>
      </c>
      <c r="T130" s="118" t="s">
        <v>1853</v>
      </c>
      <c r="U130" s="120">
        <v>44273</v>
      </c>
      <c r="V130" s="118" t="s">
        <v>59</v>
      </c>
      <c r="W130" s="118" t="s">
        <v>23</v>
      </c>
      <c r="X130" s="118" t="s">
        <v>142</v>
      </c>
      <c r="Y130" s="118" t="s">
        <v>543</v>
      </c>
      <c r="Z130" s="118">
        <v>830053669</v>
      </c>
      <c r="AA130" s="118">
        <v>5</v>
      </c>
      <c r="AB130" s="118">
        <v>54721</v>
      </c>
      <c r="AC130" s="120">
        <v>44273</v>
      </c>
      <c r="AD130" s="104">
        <v>62050000</v>
      </c>
      <c r="AE130" s="103">
        <v>0</v>
      </c>
      <c r="AF130" s="103">
        <v>0</v>
      </c>
      <c r="AG130" s="103">
        <v>0</v>
      </c>
      <c r="AH130" s="103">
        <v>62050000</v>
      </c>
      <c r="AI130" s="118" t="s">
        <v>25</v>
      </c>
      <c r="AJ130" s="120">
        <v>44279</v>
      </c>
      <c r="AK130" s="118" t="s">
        <v>205</v>
      </c>
      <c r="AL130" s="120">
        <v>44273</v>
      </c>
      <c r="AM130" s="120">
        <v>44561</v>
      </c>
      <c r="AN130" s="121">
        <v>288</v>
      </c>
      <c r="AO130" s="118" t="s">
        <v>544</v>
      </c>
      <c r="AP130" s="118">
        <v>39545769</v>
      </c>
      <c r="AQ130" s="103">
        <v>16025000</v>
      </c>
      <c r="AR130" s="122">
        <v>44530</v>
      </c>
      <c r="AS130" s="104">
        <v>0</v>
      </c>
      <c r="AT130" s="120">
        <v>0</v>
      </c>
      <c r="AU130" s="104">
        <v>0</v>
      </c>
      <c r="AV130" s="120">
        <v>0</v>
      </c>
      <c r="AW130" s="104">
        <v>0</v>
      </c>
      <c r="AX130" s="120">
        <v>0</v>
      </c>
      <c r="AY130" s="104">
        <v>0</v>
      </c>
      <c r="AZ130" s="120">
        <v>0</v>
      </c>
      <c r="BA130" s="104">
        <v>0</v>
      </c>
      <c r="BB130" s="120">
        <v>0</v>
      </c>
      <c r="BC130" s="104">
        <f>SUM(AH130+AQ130)</f>
        <v>78075000</v>
      </c>
      <c r="BD130" s="118">
        <v>0</v>
      </c>
      <c r="BE130" s="120">
        <v>0</v>
      </c>
      <c r="BF130" s="122">
        <v>0</v>
      </c>
      <c r="BG130" s="118">
        <v>0</v>
      </c>
      <c r="BH130" s="120">
        <v>0</v>
      </c>
      <c r="BI130" s="122">
        <v>0</v>
      </c>
      <c r="BJ130" s="118">
        <v>0</v>
      </c>
      <c r="BK130" s="120">
        <v>0</v>
      </c>
      <c r="BL130" s="122">
        <v>0</v>
      </c>
      <c r="BM130" s="118">
        <v>0</v>
      </c>
      <c r="BN130" s="123">
        <v>0</v>
      </c>
      <c r="BO130" s="122">
        <v>44561</v>
      </c>
      <c r="BP130" s="118">
        <f t="shared" si="16"/>
        <v>288</v>
      </c>
      <c r="BQ130" s="132">
        <v>44377</v>
      </c>
      <c r="BR130" s="299" t="s">
        <v>2052</v>
      </c>
    </row>
    <row r="131" spans="1:70">
      <c r="A131" s="118" t="s">
        <v>14</v>
      </c>
      <c r="B131" s="118">
        <v>28</v>
      </c>
      <c r="C131" s="118" t="s">
        <v>63</v>
      </c>
      <c r="D131" s="118" t="s">
        <v>545</v>
      </c>
      <c r="E131" s="118" t="s">
        <v>546</v>
      </c>
      <c r="F131" s="118" t="str">
        <f t="shared" si="15"/>
        <v>enero</v>
      </c>
      <c r="G131" s="11">
        <v>44225</v>
      </c>
      <c r="H131" s="118" t="s">
        <v>18</v>
      </c>
      <c r="I131" s="118" t="s">
        <v>19</v>
      </c>
      <c r="J131" s="118" t="s">
        <v>97</v>
      </c>
      <c r="K131" s="118" t="s">
        <v>547</v>
      </c>
      <c r="L131" s="118">
        <v>84131600</v>
      </c>
      <c r="M131" s="118" t="s">
        <v>548</v>
      </c>
      <c r="N131" s="104">
        <v>40800000</v>
      </c>
      <c r="O131" s="118">
        <v>15421</v>
      </c>
      <c r="P131" s="118" t="s">
        <v>549</v>
      </c>
      <c r="Q131" s="118" t="s">
        <v>33</v>
      </c>
      <c r="R131" s="118" t="s">
        <v>58</v>
      </c>
      <c r="S131" s="118" t="s">
        <v>51</v>
      </c>
      <c r="T131" s="118" t="str">
        <f t="shared" si="17"/>
        <v>enero</v>
      </c>
      <c r="U131" s="120">
        <v>0</v>
      </c>
      <c r="V131" s="118" t="s">
        <v>51</v>
      </c>
      <c r="W131" s="118" t="s">
        <v>51</v>
      </c>
      <c r="X131" s="118" t="s">
        <v>51</v>
      </c>
      <c r="Y131" s="118" t="s">
        <v>51</v>
      </c>
      <c r="Z131" s="118" t="s">
        <v>51</v>
      </c>
      <c r="AA131" s="118" t="s">
        <v>51</v>
      </c>
      <c r="AB131" s="118" t="s">
        <v>51</v>
      </c>
      <c r="AC131" s="120" t="s">
        <v>51</v>
      </c>
      <c r="AD131" s="104">
        <v>0</v>
      </c>
      <c r="AE131" s="103">
        <v>0</v>
      </c>
      <c r="AF131" s="103">
        <v>0</v>
      </c>
      <c r="AG131" s="103">
        <v>0</v>
      </c>
      <c r="AH131" s="103">
        <f t="shared" si="18"/>
        <v>0</v>
      </c>
      <c r="AI131" s="118" t="s">
        <v>51</v>
      </c>
      <c r="AJ131" s="120">
        <v>0</v>
      </c>
      <c r="AK131" s="118" t="s">
        <v>51</v>
      </c>
      <c r="AL131" s="120">
        <v>0</v>
      </c>
      <c r="AM131" s="120">
        <v>0</v>
      </c>
      <c r="AN131" s="121">
        <f t="shared" ref="AN131:AN144" si="19">+AM131-AL131</f>
        <v>0</v>
      </c>
      <c r="AO131" s="118" t="s">
        <v>51</v>
      </c>
      <c r="AP131" s="118" t="s">
        <v>51</v>
      </c>
      <c r="AQ131" s="103">
        <v>0</v>
      </c>
      <c r="AR131" s="122">
        <v>0</v>
      </c>
      <c r="AS131" s="104">
        <v>0</v>
      </c>
      <c r="AT131" s="120">
        <v>0</v>
      </c>
      <c r="AU131" s="104">
        <v>0</v>
      </c>
      <c r="AV131" s="120">
        <v>0</v>
      </c>
      <c r="AW131" s="104">
        <v>0</v>
      </c>
      <c r="AX131" s="120">
        <v>0</v>
      </c>
      <c r="AY131" s="104">
        <v>0</v>
      </c>
      <c r="AZ131" s="120">
        <v>0</v>
      </c>
      <c r="BA131" s="104">
        <v>0</v>
      </c>
      <c r="BB131" s="120">
        <v>0</v>
      </c>
      <c r="BC131" s="104">
        <f t="shared" ref="BC131:BC144" si="20">+AH131+AQ131+AS131+AU131+AW131+AY131-BA131</f>
        <v>0</v>
      </c>
      <c r="BD131" s="118">
        <v>0</v>
      </c>
      <c r="BE131" s="120">
        <v>0</v>
      </c>
      <c r="BF131" s="122">
        <v>0</v>
      </c>
      <c r="BG131" s="118">
        <v>0</v>
      </c>
      <c r="BH131" s="120">
        <v>0</v>
      </c>
      <c r="BI131" s="122">
        <v>0</v>
      </c>
      <c r="BJ131" s="118">
        <v>0</v>
      </c>
      <c r="BK131" s="120">
        <v>0</v>
      </c>
      <c r="BL131" s="122">
        <v>0</v>
      </c>
      <c r="BM131" s="118">
        <v>0</v>
      </c>
      <c r="BN131" s="123">
        <v>0</v>
      </c>
      <c r="BO131" s="122">
        <v>0</v>
      </c>
      <c r="BP131" s="118">
        <f t="shared" si="16"/>
        <v>0</v>
      </c>
      <c r="BQ131" s="121"/>
    </row>
    <row r="132" spans="1:70">
      <c r="A132" s="118" t="s">
        <v>14</v>
      </c>
      <c r="B132" s="118">
        <v>197</v>
      </c>
      <c r="C132" s="118" t="s">
        <v>63</v>
      </c>
      <c r="D132" s="118" t="s">
        <v>550</v>
      </c>
      <c r="E132" s="118" t="s">
        <v>551</v>
      </c>
      <c r="F132" s="118" t="str">
        <f t="shared" si="15"/>
        <v>enero</v>
      </c>
      <c r="G132" s="11">
        <v>44225</v>
      </c>
      <c r="H132" s="118" t="s">
        <v>31</v>
      </c>
      <c r="I132" s="118" t="s">
        <v>75</v>
      </c>
      <c r="J132" s="118" t="s">
        <v>43</v>
      </c>
      <c r="K132" s="118" t="s">
        <v>552</v>
      </c>
      <c r="L132" s="118">
        <v>82121506</v>
      </c>
      <c r="M132" s="118" t="s">
        <v>553</v>
      </c>
      <c r="N132" s="104">
        <v>6000000</v>
      </c>
      <c r="O132" s="118">
        <v>17021</v>
      </c>
      <c r="P132" s="118" t="s">
        <v>320</v>
      </c>
      <c r="Q132" s="118" t="s">
        <v>20</v>
      </c>
      <c r="R132" s="118" t="s">
        <v>21</v>
      </c>
      <c r="S132" s="118" t="s">
        <v>554</v>
      </c>
      <c r="T132" s="118" t="str">
        <f t="shared" si="17"/>
        <v>febrero</v>
      </c>
      <c r="U132" s="120">
        <v>44232</v>
      </c>
      <c r="V132" s="118" t="s">
        <v>129</v>
      </c>
      <c r="W132" s="118" t="s">
        <v>23</v>
      </c>
      <c r="X132" s="118" t="s">
        <v>142</v>
      </c>
      <c r="Y132" s="118" t="s">
        <v>555</v>
      </c>
      <c r="Z132" s="118">
        <v>830001113</v>
      </c>
      <c r="AA132" s="118">
        <v>1</v>
      </c>
      <c r="AB132" s="118">
        <v>33621</v>
      </c>
      <c r="AC132" s="120">
        <v>44232</v>
      </c>
      <c r="AD132" s="104">
        <v>6000000</v>
      </c>
      <c r="AE132" s="103">
        <v>0</v>
      </c>
      <c r="AF132" s="103">
        <v>0</v>
      </c>
      <c r="AG132" s="103">
        <v>0</v>
      </c>
      <c r="AH132" s="103">
        <f t="shared" si="18"/>
        <v>6000000</v>
      </c>
      <c r="AI132" s="118" t="s">
        <v>38</v>
      </c>
      <c r="AJ132" s="120" t="s">
        <v>51</v>
      </c>
      <c r="AK132" s="118" t="s">
        <v>51</v>
      </c>
      <c r="AL132" s="120">
        <v>44237</v>
      </c>
      <c r="AM132" s="120">
        <v>44561</v>
      </c>
      <c r="AN132" s="121">
        <f t="shared" si="19"/>
        <v>324</v>
      </c>
      <c r="AO132" s="118" t="s">
        <v>499</v>
      </c>
      <c r="AP132" s="118">
        <v>39774921</v>
      </c>
      <c r="AQ132" s="103">
        <v>0</v>
      </c>
      <c r="AR132" s="122">
        <v>0</v>
      </c>
      <c r="AS132" s="104">
        <v>0</v>
      </c>
      <c r="AT132" s="120">
        <v>0</v>
      </c>
      <c r="AU132" s="104">
        <v>0</v>
      </c>
      <c r="AV132" s="120">
        <v>0</v>
      </c>
      <c r="AW132" s="104">
        <v>0</v>
      </c>
      <c r="AX132" s="120">
        <v>0</v>
      </c>
      <c r="AY132" s="104">
        <v>0</v>
      </c>
      <c r="AZ132" s="120">
        <v>0</v>
      </c>
      <c r="BA132" s="104">
        <v>0</v>
      </c>
      <c r="BB132" s="120">
        <v>0</v>
      </c>
      <c r="BC132" s="104">
        <f t="shared" si="20"/>
        <v>6000000</v>
      </c>
      <c r="BD132" s="118">
        <v>0</v>
      </c>
      <c r="BE132" s="120">
        <v>0</v>
      </c>
      <c r="BF132" s="122">
        <v>0</v>
      </c>
      <c r="BG132" s="118">
        <v>0</v>
      </c>
      <c r="BH132" s="120">
        <v>0</v>
      </c>
      <c r="BI132" s="122">
        <v>0</v>
      </c>
      <c r="BJ132" s="118">
        <v>0</v>
      </c>
      <c r="BK132" s="120">
        <v>0</v>
      </c>
      <c r="BL132" s="122">
        <v>0</v>
      </c>
      <c r="BM132" s="118">
        <v>0</v>
      </c>
      <c r="BN132" s="123">
        <v>0</v>
      </c>
      <c r="BO132" s="122">
        <v>0</v>
      </c>
      <c r="BP132" s="118">
        <f t="shared" si="16"/>
        <v>324</v>
      </c>
      <c r="BQ132" s="121"/>
    </row>
    <row r="133" spans="1:70">
      <c r="A133" s="121" t="s">
        <v>14</v>
      </c>
      <c r="B133" s="121">
        <v>51</v>
      </c>
      <c r="C133" s="121" t="s">
        <v>41</v>
      </c>
      <c r="D133" s="121" t="s">
        <v>556</v>
      </c>
      <c r="E133" s="121" t="s">
        <v>557</v>
      </c>
      <c r="F133" s="118" t="str">
        <f t="shared" si="15"/>
        <v>febrero</v>
      </c>
      <c r="G133" s="11">
        <v>44230</v>
      </c>
      <c r="H133" s="121" t="s">
        <v>18</v>
      </c>
      <c r="I133" s="121" t="s">
        <v>19</v>
      </c>
      <c r="J133" s="121" t="s">
        <v>97</v>
      </c>
      <c r="K133" s="121" t="s">
        <v>558</v>
      </c>
      <c r="L133" s="121" t="s">
        <v>559</v>
      </c>
      <c r="M133" s="16"/>
      <c r="N133" s="103">
        <v>1768000</v>
      </c>
      <c r="O133" s="121">
        <v>18621</v>
      </c>
      <c r="P133" s="121" t="s">
        <v>560</v>
      </c>
      <c r="Q133" s="121" t="s">
        <v>33</v>
      </c>
      <c r="R133" s="118" t="s">
        <v>51</v>
      </c>
      <c r="S133" s="118" t="s">
        <v>51</v>
      </c>
      <c r="T133" s="118" t="str">
        <f t="shared" si="17"/>
        <v>enero</v>
      </c>
      <c r="U133" s="120">
        <v>0</v>
      </c>
      <c r="V133" s="118" t="s">
        <v>51</v>
      </c>
      <c r="W133" s="118" t="s">
        <v>51</v>
      </c>
      <c r="X133" s="118" t="s">
        <v>51</v>
      </c>
      <c r="Y133" s="118" t="s">
        <v>51</v>
      </c>
      <c r="Z133" s="118" t="s">
        <v>51</v>
      </c>
      <c r="AA133" s="118" t="s">
        <v>51</v>
      </c>
      <c r="AB133" s="118" t="s">
        <v>51</v>
      </c>
      <c r="AC133" s="120" t="s">
        <v>51</v>
      </c>
      <c r="AD133" s="104">
        <v>0</v>
      </c>
      <c r="AE133" s="103">
        <v>0</v>
      </c>
      <c r="AF133" s="103">
        <v>0</v>
      </c>
      <c r="AG133" s="103">
        <v>0</v>
      </c>
      <c r="AH133" s="103">
        <f t="shared" si="18"/>
        <v>0</v>
      </c>
      <c r="AI133" s="118" t="s">
        <v>51</v>
      </c>
      <c r="AJ133" s="120">
        <v>0</v>
      </c>
      <c r="AK133" s="118" t="s">
        <v>51</v>
      </c>
      <c r="AL133" s="120">
        <v>0</v>
      </c>
      <c r="AM133" s="120">
        <v>0</v>
      </c>
      <c r="AN133" s="121">
        <f t="shared" si="19"/>
        <v>0</v>
      </c>
      <c r="AO133" s="118" t="s">
        <v>51</v>
      </c>
      <c r="AP133" s="118" t="s">
        <v>51</v>
      </c>
      <c r="AQ133" s="103">
        <v>0</v>
      </c>
      <c r="AR133" s="122">
        <v>0</v>
      </c>
      <c r="AS133" s="104">
        <v>0</v>
      </c>
      <c r="AT133" s="120">
        <v>0</v>
      </c>
      <c r="AU133" s="104">
        <v>0</v>
      </c>
      <c r="AV133" s="120">
        <v>0</v>
      </c>
      <c r="AW133" s="104">
        <v>0</v>
      </c>
      <c r="AX133" s="120">
        <v>0</v>
      </c>
      <c r="AY133" s="104">
        <v>0</v>
      </c>
      <c r="AZ133" s="120">
        <v>0</v>
      </c>
      <c r="BA133" s="104">
        <v>0</v>
      </c>
      <c r="BB133" s="120">
        <v>0</v>
      </c>
      <c r="BC133" s="104">
        <f t="shared" si="20"/>
        <v>0</v>
      </c>
      <c r="BD133" s="118">
        <v>0</v>
      </c>
      <c r="BE133" s="120">
        <v>0</v>
      </c>
      <c r="BF133" s="122">
        <v>0</v>
      </c>
      <c r="BG133" s="118">
        <v>0</v>
      </c>
      <c r="BH133" s="120">
        <v>0</v>
      </c>
      <c r="BI133" s="122">
        <v>0</v>
      </c>
      <c r="BJ133" s="118">
        <v>0</v>
      </c>
      <c r="BK133" s="120">
        <v>0</v>
      </c>
      <c r="BL133" s="122">
        <v>0</v>
      </c>
      <c r="BM133" s="118">
        <v>0</v>
      </c>
      <c r="BN133" s="123">
        <v>0</v>
      </c>
      <c r="BO133" s="122">
        <v>0</v>
      </c>
      <c r="BP133" s="118">
        <f t="shared" si="16"/>
        <v>0</v>
      </c>
      <c r="BQ133" s="121"/>
    </row>
    <row r="134" spans="1:70">
      <c r="A134" s="121" t="s">
        <v>14</v>
      </c>
      <c r="B134" s="121">
        <v>211</v>
      </c>
      <c r="C134" s="121" t="s">
        <v>41</v>
      </c>
      <c r="D134" s="121" t="s">
        <v>561</v>
      </c>
      <c r="E134" s="121" t="s">
        <v>562</v>
      </c>
      <c r="F134" s="118" t="str">
        <f t="shared" si="15"/>
        <v>febrero</v>
      </c>
      <c r="G134" s="11">
        <v>44230</v>
      </c>
      <c r="H134" s="121" t="s">
        <v>31</v>
      </c>
      <c r="I134" s="121" t="s">
        <v>32</v>
      </c>
      <c r="J134" s="121" t="s">
        <v>81</v>
      </c>
      <c r="K134" s="121" t="s">
        <v>563</v>
      </c>
      <c r="L134" s="121" t="s">
        <v>564</v>
      </c>
      <c r="M134" s="16"/>
      <c r="N134" s="103">
        <v>73645000</v>
      </c>
      <c r="O134" s="121">
        <v>18121</v>
      </c>
      <c r="P134" s="121" t="s">
        <v>320</v>
      </c>
      <c r="Q134" s="121" t="s">
        <v>20</v>
      </c>
      <c r="R134" s="121" t="s">
        <v>21</v>
      </c>
      <c r="S134" s="121">
        <v>24</v>
      </c>
      <c r="T134" s="118" t="str">
        <f t="shared" si="17"/>
        <v>febrero</v>
      </c>
      <c r="U134" s="11">
        <v>44231</v>
      </c>
      <c r="V134" s="121" t="s">
        <v>22</v>
      </c>
      <c r="W134" s="121" t="s">
        <v>23</v>
      </c>
      <c r="X134" s="121" t="s">
        <v>142</v>
      </c>
      <c r="Y134" s="121" t="s">
        <v>565</v>
      </c>
      <c r="Z134" s="121">
        <v>24348352</v>
      </c>
      <c r="AA134" s="118" t="s">
        <v>51</v>
      </c>
      <c r="AB134" s="121">
        <v>33221</v>
      </c>
      <c r="AC134" s="122">
        <v>44231</v>
      </c>
      <c r="AD134" s="103">
        <v>73645000</v>
      </c>
      <c r="AE134" s="103">
        <v>0</v>
      </c>
      <c r="AF134" s="103">
        <v>0</v>
      </c>
      <c r="AG134" s="103">
        <v>0</v>
      </c>
      <c r="AH134" s="103">
        <f t="shared" si="18"/>
        <v>73645000</v>
      </c>
      <c r="AI134" s="121" t="s">
        <v>566</v>
      </c>
      <c r="AJ134" s="120">
        <v>0</v>
      </c>
      <c r="AK134" s="118" t="s">
        <v>51</v>
      </c>
      <c r="AL134" s="122">
        <v>44231</v>
      </c>
      <c r="AM134" s="122">
        <v>44561</v>
      </c>
      <c r="AN134" s="121">
        <f t="shared" si="19"/>
        <v>330</v>
      </c>
      <c r="AO134" s="121" t="s">
        <v>323</v>
      </c>
      <c r="AP134" s="121">
        <v>79572017</v>
      </c>
      <c r="AQ134" s="103">
        <v>0</v>
      </c>
      <c r="AR134" s="122">
        <v>0</v>
      </c>
      <c r="AS134" s="104">
        <v>0</v>
      </c>
      <c r="AT134" s="120">
        <v>0</v>
      </c>
      <c r="AU134" s="104">
        <v>0</v>
      </c>
      <c r="AV134" s="120">
        <v>0</v>
      </c>
      <c r="AW134" s="104">
        <v>0</v>
      </c>
      <c r="AX134" s="120">
        <v>0</v>
      </c>
      <c r="AY134" s="104">
        <v>0</v>
      </c>
      <c r="AZ134" s="120">
        <v>0</v>
      </c>
      <c r="BA134" s="104">
        <v>0</v>
      </c>
      <c r="BB134" s="120">
        <v>0</v>
      </c>
      <c r="BC134" s="104">
        <f t="shared" si="20"/>
        <v>73645000</v>
      </c>
      <c r="BD134" s="118">
        <v>0</v>
      </c>
      <c r="BE134" s="120">
        <v>0</v>
      </c>
      <c r="BF134" s="122">
        <v>0</v>
      </c>
      <c r="BG134" s="118">
        <v>0</v>
      </c>
      <c r="BH134" s="120">
        <v>0</v>
      </c>
      <c r="BI134" s="122">
        <v>0</v>
      </c>
      <c r="BJ134" s="118">
        <v>0</v>
      </c>
      <c r="BK134" s="120">
        <v>0</v>
      </c>
      <c r="BL134" s="122">
        <v>0</v>
      </c>
      <c r="BM134" s="118">
        <v>0</v>
      </c>
      <c r="BN134" s="123">
        <v>0</v>
      </c>
      <c r="BO134" s="122">
        <v>0</v>
      </c>
      <c r="BP134" s="118">
        <f t="shared" si="16"/>
        <v>330</v>
      </c>
      <c r="BQ134" s="121"/>
    </row>
    <row r="135" spans="1:70">
      <c r="A135" s="121" t="s">
        <v>14</v>
      </c>
      <c r="B135" s="121">
        <v>212</v>
      </c>
      <c r="C135" s="121" t="s">
        <v>53</v>
      </c>
      <c r="D135" s="121" t="s">
        <v>714</v>
      </c>
      <c r="E135" s="121" t="s">
        <v>715</v>
      </c>
      <c r="F135" s="118" t="str">
        <f t="shared" si="15"/>
        <v>febrero</v>
      </c>
      <c r="G135" s="11">
        <v>44231</v>
      </c>
      <c r="H135" s="121" t="s">
        <v>31</v>
      </c>
      <c r="I135" s="121" t="s">
        <v>32</v>
      </c>
      <c r="J135" s="121" t="s">
        <v>81</v>
      </c>
      <c r="K135" s="121" t="s">
        <v>716</v>
      </c>
      <c r="L135" s="121">
        <v>80161500</v>
      </c>
      <c r="M135" s="121" t="s">
        <v>352</v>
      </c>
      <c r="N135" s="158" t="s">
        <v>717</v>
      </c>
      <c r="O135" s="121">
        <v>18221</v>
      </c>
      <c r="P135" s="121" t="s">
        <v>320</v>
      </c>
      <c r="Q135" s="121" t="s">
        <v>20</v>
      </c>
      <c r="R135" s="121" t="s">
        <v>21</v>
      </c>
      <c r="S135" s="121" t="s">
        <v>718</v>
      </c>
      <c r="T135" s="118" t="str">
        <f t="shared" si="17"/>
        <v>febrero</v>
      </c>
      <c r="U135" s="11">
        <v>44236</v>
      </c>
      <c r="V135" s="121" t="s">
        <v>22</v>
      </c>
      <c r="W135" s="121" t="s">
        <v>23</v>
      </c>
      <c r="X135" s="121" t="s">
        <v>142</v>
      </c>
      <c r="Y135" s="121" t="s">
        <v>719</v>
      </c>
      <c r="Z135" s="13">
        <v>51573271</v>
      </c>
      <c r="AA135" s="118" t="s">
        <v>51</v>
      </c>
      <c r="AB135" s="121">
        <v>34521</v>
      </c>
      <c r="AC135" s="122">
        <v>44236</v>
      </c>
      <c r="AD135" s="103">
        <v>85525000</v>
      </c>
      <c r="AE135" s="103">
        <v>0</v>
      </c>
      <c r="AF135" s="103">
        <v>0</v>
      </c>
      <c r="AG135" s="103">
        <v>0</v>
      </c>
      <c r="AH135" s="103">
        <f t="shared" si="18"/>
        <v>85525000</v>
      </c>
      <c r="AI135" s="121" t="s">
        <v>38</v>
      </c>
      <c r="AJ135" s="122">
        <v>1</v>
      </c>
      <c r="AK135" s="121" t="s">
        <v>51</v>
      </c>
      <c r="AL135" s="122">
        <v>44237</v>
      </c>
      <c r="AM135" s="122">
        <v>44561</v>
      </c>
      <c r="AN135" s="121">
        <f t="shared" si="19"/>
        <v>324</v>
      </c>
      <c r="AO135" s="121" t="s">
        <v>720</v>
      </c>
      <c r="AP135" s="121">
        <v>79572017</v>
      </c>
      <c r="AQ135" s="103">
        <v>0</v>
      </c>
      <c r="AR135" s="122">
        <v>0</v>
      </c>
      <c r="AS135" s="104">
        <v>0</v>
      </c>
      <c r="AT135" s="120">
        <v>0</v>
      </c>
      <c r="AU135" s="104">
        <v>0</v>
      </c>
      <c r="AV135" s="120">
        <v>0</v>
      </c>
      <c r="AW135" s="104">
        <v>0</v>
      </c>
      <c r="AX135" s="120">
        <v>0</v>
      </c>
      <c r="AY135" s="104">
        <v>0</v>
      </c>
      <c r="AZ135" s="120">
        <v>0</v>
      </c>
      <c r="BA135" s="104">
        <v>0</v>
      </c>
      <c r="BB135" s="120">
        <v>0</v>
      </c>
      <c r="BC135" s="104">
        <f t="shared" si="20"/>
        <v>85525000</v>
      </c>
      <c r="BD135" s="118">
        <v>0</v>
      </c>
      <c r="BE135" s="120">
        <v>0</v>
      </c>
      <c r="BF135" s="122">
        <v>0</v>
      </c>
      <c r="BG135" s="118">
        <v>0</v>
      </c>
      <c r="BH135" s="120">
        <v>0</v>
      </c>
      <c r="BI135" s="122">
        <v>0</v>
      </c>
      <c r="BJ135" s="118">
        <v>0</v>
      </c>
      <c r="BK135" s="120">
        <v>0</v>
      </c>
      <c r="BL135" s="122">
        <v>0</v>
      </c>
      <c r="BM135" s="118">
        <v>0</v>
      </c>
      <c r="BN135" s="123">
        <v>0</v>
      </c>
      <c r="BO135" s="122">
        <v>0</v>
      </c>
      <c r="BP135" s="118">
        <f t="shared" si="16"/>
        <v>324</v>
      </c>
      <c r="BQ135" s="121"/>
    </row>
    <row r="136" spans="1:70">
      <c r="A136" s="121" t="s">
        <v>14</v>
      </c>
      <c r="B136" s="121">
        <v>98</v>
      </c>
      <c r="C136" s="121" t="s">
        <v>53</v>
      </c>
      <c r="D136" s="121" t="s">
        <v>721</v>
      </c>
      <c r="E136" s="121" t="s">
        <v>722</v>
      </c>
      <c r="F136" s="118" t="str">
        <f t="shared" si="15"/>
        <v>febrero</v>
      </c>
      <c r="G136" s="11">
        <v>44231</v>
      </c>
      <c r="H136" s="121" t="s">
        <v>31</v>
      </c>
      <c r="I136" s="121" t="s">
        <v>32</v>
      </c>
      <c r="J136" s="121" t="s">
        <v>74</v>
      </c>
      <c r="K136" s="121" t="s">
        <v>337</v>
      </c>
      <c r="L136" s="121" t="s">
        <v>723</v>
      </c>
      <c r="M136" s="121" t="s">
        <v>724</v>
      </c>
      <c r="N136" s="103">
        <v>77627000</v>
      </c>
      <c r="O136" s="121">
        <v>17521</v>
      </c>
      <c r="P136" s="121" t="s">
        <v>370</v>
      </c>
      <c r="Q136" s="121" t="s">
        <v>20</v>
      </c>
      <c r="R136" s="121" t="s">
        <v>21</v>
      </c>
      <c r="S136" s="121" t="s">
        <v>725</v>
      </c>
      <c r="T136" s="118" t="str">
        <f t="shared" si="17"/>
        <v>febrero</v>
      </c>
      <c r="U136" s="11">
        <v>44237</v>
      </c>
      <c r="V136" s="121" t="s">
        <v>22</v>
      </c>
      <c r="W136" s="121" t="s">
        <v>23</v>
      </c>
      <c r="X136" s="121" t="s">
        <v>142</v>
      </c>
      <c r="Y136" s="121" t="s">
        <v>726</v>
      </c>
      <c r="Z136" s="121">
        <v>72292500</v>
      </c>
      <c r="AA136" s="118" t="s">
        <v>51</v>
      </c>
      <c r="AB136" s="121">
        <v>36221</v>
      </c>
      <c r="AC136" s="122">
        <v>44237</v>
      </c>
      <c r="AD136" s="103">
        <v>77627000</v>
      </c>
      <c r="AE136" s="103">
        <v>0</v>
      </c>
      <c r="AF136" s="103">
        <v>0</v>
      </c>
      <c r="AG136" s="103">
        <v>0</v>
      </c>
      <c r="AH136" s="103">
        <f t="shared" si="18"/>
        <v>77627000</v>
      </c>
      <c r="AI136" s="121" t="s">
        <v>38</v>
      </c>
      <c r="AJ136" s="122">
        <v>1</v>
      </c>
      <c r="AK136" s="121" t="s">
        <v>51</v>
      </c>
      <c r="AL136" s="122">
        <v>44242</v>
      </c>
      <c r="AM136" s="122">
        <v>44561</v>
      </c>
      <c r="AN136" s="121">
        <f t="shared" si="19"/>
        <v>319</v>
      </c>
      <c r="AO136" s="121" t="s">
        <v>727</v>
      </c>
      <c r="AP136" s="121">
        <v>80016953</v>
      </c>
      <c r="AQ136" s="103">
        <v>0</v>
      </c>
      <c r="AR136" s="122">
        <v>0</v>
      </c>
      <c r="AS136" s="104">
        <v>0</v>
      </c>
      <c r="AT136" s="120">
        <v>0</v>
      </c>
      <c r="AU136" s="104">
        <v>0</v>
      </c>
      <c r="AV136" s="120">
        <v>0</v>
      </c>
      <c r="AW136" s="104">
        <v>0</v>
      </c>
      <c r="AX136" s="120">
        <v>0</v>
      </c>
      <c r="AY136" s="104">
        <v>0</v>
      </c>
      <c r="AZ136" s="120">
        <v>0</v>
      </c>
      <c r="BA136" s="104">
        <v>0</v>
      </c>
      <c r="BB136" s="120">
        <v>0</v>
      </c>
      <c r="BC136" s="104">
        <f t="shared" si="20"/>
        <v>77627000</v>
      </c>
      <c r="BD136" s="118">
        <v>0</v>
      </c>
      <c r="BE136" s="120">
        <v>0</v>
      </c>
      <c r="BF136" s="122">
        <v>0</v>
      </c>
      <c r="BG136" s="118">
        <v>0</v>
      </c>
      <c r="BH136" s="120">
        <v>0</v>
      </c>
      <c r="BI136" s="122">
        <v>0</v>
      </c>
      <c r="BJ136" s="118">
        <v>0</v>
      </c>
      <c r="BK136" s="120">
        <v>0</v>
      </c>
      <c r="BL136" s="122">
        <v>0</v>
      </c>
      <c r="BM136" s="118">
        <v>0</v>
      </c>
      <c r="BN136" s="123">
        <v>0</v>
      </c>
      <c r="BO136" s="122">
        <v>0</v>
      </c>
      <c r="BP136" s="118">
        <f t="shared" si="16"/>
        <v>319</v>
      </c>
      <c r="BQ136" s="121"/>
    </row>
    <row r="137" spans="1:70">
      <c r="A137" s="121" t="s">
        <v>14</v>
      </c>
      <c r="B137" s="121">
        <v>214</v>
      </c>
      <c r="C137" s="121" t="s">
        <v>15</v>
      </c>
      <c r="D137" s="121" t="s">
        <v>885</v>
      </c>
      <c r="E137" s="121" t="s">
        <v>886</v>
      </c>
      <c r="F137" s="118" t="str">
        <f t="shared" si="15"/>
        <v>febrero</v>
      </c>
      <c r="G137" s="122">
        <v>44231</v>
      </c>
      <c r="H137" s="121" t="s">
        <v>31</v>
      </c>
      <c r="I137" s="121" t="s">
        <v>32</v>
      </c>
      <c r="J137" s="121" t="s">
        <v>43</v>
      </c>
      <c r="K137" s="121" t="s">
        <v>887</v>
      </c>
      <c r="L137" s="121">
        <v>80161500</v>
      </c>
      <c r="M137" s="121" t="s">
        <v>888</v>
      </c>
      <c r="N137" s="103">
        <v>49632000</v>
      </c>
      <c r="O137" s="121">
        <v>18321</v>
      </c>
      <c r="P137" s="121" t="s">
        <v>353</v>
      </c>
      <c r="Q137" s="121" t="s">
        <v>20</v>
      </c>
      <c r="R137" s="121" t="s">
        <v>21</v>
      </c>
      <c r="S137" s="121" t="s">
        <v>889</v>
      </c>
      <c r="T137" s="118" t="str">
        <f t="shared" si="17"/>
        <v>febrero</v>
      </c>
      <c r="U137" s="11">
        <v>44239</v>
      </c>
      <c r="V137" s="121" t="s">
        <v>22</v>
      </c>
      <c r="W137" s="121" t="s">
        <v>23</v>
      </c>
      <c r="X137" s="121" t="s">
        <v>142</v>
      </c>
      <c r="Y137" s="121" t="s">
        <v>890</v>
      </c>
      <c r="Z137" s="121">
        <v>1088308759</v>
      </c>
      <c r="AA137" s="118" t="s">
        <v>51</v>
      </c>
      <c r="AB137" s="121">
        <v>37221</v>
      </c>
      <c r="AC137" s="122">
        <v>44239</v>
      </c>
      <c r="AD137" s="103">
        <v>49632000</v>
      </c>
      <c r="AE137" s="103">
        <v>0</v>
      </c>
      <c r="AF137" s="103">
        <v>0</v>
      </c>
      <c r="AG137" s="103">
        <v>0</v>
      </c>
      <c r="AH137" s="103">
        <f t="shared" si="18"/>
        <v>49632000</v>
      </c>
      <c r="AI137" s="121" t="s">
        <v>38</v>
      </c>
      <c r="AJ137" s="122" t="s">
        <v>51</v>
      </c>
      <c r="AK137" s="121" t="s">
        <v>51</v>
      </c>
      <c r="AL137" s="122">
        <v>44242</v>
      </c>
      <c r="AM137" s="122">
        <v>44561</v>
      </c>
      <c r="AN137" s="121">
        <f t="shared" si="19"/>
        <v>319</v>
      </c>
      <c r="AO137" s="121" t="s">
        <v>891</v>
      </c>
      <c r="AP137" s="121">
        <v>39774921</v>
      </c>
      <c r="AQ137" s="103">
        <v>0</v>
      </c>
      <c r="AR137" s="122">
        <v>0</v>
      </c>
      <c r="AS137" s="104">
        <v>0</v>
      </c>
      <c r="AT137" s="120">
        <v>0</v>
      </c>
      <c r="AU137" s="104">
        <v>0</v>
      </c>
      <c r="AV137" s="120">
        <v>0</v>
      </c>
      <c r="AW137" s="104">
        <v>0</v>
      </c>
      <c r="AX137" s="120">
        <v>0</v>
      </c>
      <c r="AY137" s="104">
        <v>0</v>
      </c>
      <c r="AZ137" s="120">
        <v>0</v>
      </c>
      <c r="BA137" s="104">
        <v>0</v>
      </c>
      <c r="BB137" s="120">
        <v>0</v>
      </c>
      <c r="BC137" s="104">
        <f t="shared" si="20"/>
        <v>49632000</v>
      </c>
      <c r="BD137" s="118">
        <v>0</v>
      </c>
      <c r="BE137" s="120">
        <v>0</v>
      </c>
      <c r="BF137" s="122">
        <v>0</v>
      </c>
      <c r="BG137" s="118">
        <v>0</v>
      </c>
      <c r="BH137" s="120">
        <v>0</v>
      </c>
      <c r="BI137" s="122">
        <v>0</v>
      </c>
      <c r="BJ137" s="118">
        <v>0</v>
      </c>
      <c r="BK137" s="120">
        <v>0</v>
      </c>
      <c r="BL137" s="122">
        <v>0</v>
      </c>
      <c r="BM137" s="118">
        <v>0</v>
      </c>
      <c r="BN137" s="123">
        <v>0</v>
      </c>
      <c r="BO137" s="122">
        <v>0</v>
      </c>
      <c r="BP137" s="118">
        <f t="shared" si="16"/>
        <v>319</v>
      </c>
      <c r="BQ137" s="121"/>
    </row>
    <row r="138" spans="1:70">
      <c r="A138" s="121" t="s">
        <v>14</v>
      </c>
      <c r="B138" s="121">
        <v>94</v>
      </c>
      <c r="C138" s="121" t="s">
        <v>41</v>
      </c>
      <c r="D138" s="121" t="s">
        <v>573</v>
      </c>
      <c r="E138" s="121" t="s">
        <v>574</v>
      </c>
      <c r="F138" s="118" t="str">
        <f t="shared" si="15"/>
        <v>febrero</v>
      </c>
      <c r="G138" s="11">
        <v>44235</v>
      </c>
      <c r="H138" s="121" t="s">
        <v>31</v>
      </c>
      <c r="I138" s="121" t="s">
        <v>32</v>
      </c>
      <c r="J138" s="121" t="s">
        <v>30</v>
      </c>
      <c r="K138" s="121" t="s">
        <v>575</v>
      </c>
      <c r="L138" s="121" t="s">
        <v>576</v>
      </c>
      <c r="M138" s="16"/>
      <c r="N138" s="103">
        <v>27500000</v>
      </c>
      <c r="O138" s="121">
        <v>20421</v>
      </c>
      <c r="P138" s="121" t="s">
        <v>577</v>
      </c>
      <c r="Q138" s="121" t="s">
        <v>20</v>
      </c>
      <c r="R138" s="121" t="s">
        <v>21</v>
      </c>
      <c r="S138" s="121">
        <v>28</v>
      </c>
      <c r="T138" s="118" t="str">
        <f t="shared" si="17"/>
        <v>febrero</v>
      </c>
      <c r="U138" s="11">
        <v>44237</v>
      </c>
      <c r="V138" s="121" t="s">
        <v>22</v>
      </c>
      <c r="W138" s="121" t="s">
        <v>23</v>
      </c>
      <c r="X138" s="121" t="s">
        <v>142</v>
      </c>
      <c r="Y138" s="121" t="s">
        <v>578</v>
      </c>
      <c r="Z138" s="13">
        <v>1026298001</v>
      </c>
      <c r="AA138" s="118" t="s">
        <v>51</v>
      </c>
      <c r="AB138" s="121">
        <v>36121</v>
      </c>
      <c r="AC138" s="122">
        <v>44237</v>
      </c>
      <c r="AD138" s="103">
        <v>27500000</v>
      </c>
      <c r="AE138" s="103">
        <v>0</v>
      </c>
      <c r="AF138" s="103">
        <v>0</v>
      </c>
      <c r="AG138" s="103">
        <v>0</v>
      </c>
      <c r="AH138" s="103">
        <f t="shared" si="18"/>
        <v>27500000</v>
      </c>
      <c r="AI138" s="121" t="s">
        <v>566</v>
      </c>
      <c r="AJ138" s="120">
        <v>0</v>
      </c>
      <c r="AK138" s="118" t="s">
        <v>51</v>
      </c>
      <c r="AL138" s="122">
        <v>44237</v>
      </c>
      <c r="AM138" s="122">
        <v>44561</v>
      </c>
      <c r="AN138" s="121">
        <f t="shared" si="19"/>
        <v>324</v>
      </c>
      <c r="AO138" s="121" t="s">
        <v>579</v>
      </c>
      <c r="AP138" s="121">
        <v>79940330</v>
      </c>
      <c r="AQ138" s="103">
        <v>0</v>
      </c>
      <c r="AR138" s="122">
        <v>0</v>
      </c>
      <c r="AS138" s="104">
        <v>0</v>
      </c>
      <c r="AT138" s="120">
        <v>0</v>
      </c>
      <c r="AU138" s="104">
        <v>0</v>
      </c>
      <c r="AV138" s="120">
        <v>0</v>
      </c>
      <c r="AW138" s="104">
        <v>0</v>
      </c>
      <c r="AX138" s="120">
        <v>0</v>
      </c>
      <c r="AY138" s="104">
        <v>0</v>
      </c>
      <c r="AZ138" s="120">
        <v>0</v>
      </c>
      <c r="BA138" s="104">
        <v>0</v>
      </c>
      <c r="BB138" s="120">
        <v>0</v>
      </c>
      <c r="BC138" s="104">
        <f t="shared" si="20"/>
        <v>27500000</v>
      </c>
      <c r="BD138" s="118">
        <v>0</v>
      </c>
      <c r="BE138" s="120">
        <v>0</v>
      </c>
      <c r="BF138" s="122">
        <v>0</v>
      </c>
      <c r="BG138" s="118">
        <v>0</v>
      </c>
      <c r="BH138" s="120">
        <v>0</v>
      </c>
      <c r="BI138" s="122">
        <v>0</v>
      </c>
      <c r="BJ138" s="118">
        <v>0</v>
      </c>
      <c r="BK138" s="120">
        <v>0</v>
      </c>
      <c r="BL138" s="122">
        <v>0</v>
      </c>
      <c r="BM138" s="118">
        <v>0</v>
      </c>
      <c r="BN138" s="123">
        <v>0</v>
      </c>
      <c r="BO138" s="122">
        <v>0</v>
      </c>
      <c r="BP138" s="118">
        <f t="shared" si="16"/>
        <v>324</v>
      </c>
      <c r="BQ138" s="121"/>
    </row>
    <row r="139" spans="1:70">
      <c r="A139" s="121" t="s">
        <v>14</v>
      </c>
      <c r="B139" s="121">
        <v>100</v>
      </c>
      <c r="C139" s="121" t="s">
        <v>53</v>
      </c>
      <c r="D139" s="121" t="s">
        <v>728</v>
      </c>
      <c r="E139" s="121" t="s">
        <v>729</v>
      </c>
      <c r="F139" s="118" t="str">
        <f t="shared" si="15"/>
        <v>febrero</v>
      </c>
      <c r="G139" s="11">
        <v>44235</v>
      </c>
      <c r="H139" s="121" t="s">
        <v>31</v>
      </c>
      <c r="I139" s="121" t="s">
        <v>32</v>
      </c>
      <c r="J139" s="121" t="s">
        <v>74</v>
      </c>
      <c r="K139" s="121" t="s">
        <v>337</v>
      </c>
      <c r="L139" s="121" t="s">
        <v>723</v>
      </c>
      <c r="M139" s="121" t="s">
        <v>724</v>
      </c>
      <c r="N139" s="103">
        <v>77627000</v>
      </c>
      <c r="O139" s="121">
        <v>17621</v>
      </c>
      <c r="P139" s="121" t="s">
        <v>370</v>
      </c>
      <c r="Q139" s="121" t="s">
        <v>20</v>
      </c>
      <c r="R139" s="121" t="s">
        <v>21</v>
      </c>
      <c r="S139" s="121" t="s">
        <v>730</v>
      </c>
      <c r="T139" s="118" t="str">
        <f t="shared" si="17"/>
        <v>febrero</v>
      </c>
      <c r="U139" s="11">
        <v>44239</v>
      </c>
      <c r="V139" s="121" t="s">
        <v>22</v>
      </c>
      <c r="W139" s="121" t="s">
        <v>23</v>
      </c>
      <c r="X139" s="121" t="s">
        <v>142</v>
      </c>
      <c r="Y139" s="121" t="s">
        <v>731</v>
      </c>
      <c r="Z139" s="13">
        <v>80766703</v>
      </c>
      <c r="AA139" s="118" t="s">
        <v>51</v>
      </c>
      <c r="AB139" s="121">
        <v>37021</v>
      </c>
      <c r="AC139" s="122">
        <v>44239</v>
      </c>
      <c r="AD139" s="103">
        <v>77627000</v>
      </c>
      <c r="AE139" s="103">
        <v>0</v>
      </c>
      <c r="AF139" s="103">
        <v>0</v>
      </c>
      <c r="AG139" s="103">
        <v>0</v>
      </c>
      <c r="AH139" s="103">
        <f t="shared" si="18"/>
        <v>77627000</v>
      </c>
      <c r="AI139" s="121" t="s">
        <v>38</v>
      </c>
      <c r="AJ139" s="122">
        <v>1</v>
      </c>
      <c r="AK139" s="121" t="s">
        <v>51</v>
      </c>
      <c r="AL139" s="122">
        <v>44243</v>
      </c>
      <c r="AM139" s="122">
        <v>44561</v>
      </c>
      <c r="AN139" s="121">
        <f t="shared" si="19"/>
        <v>318</v>
      </c>
      <c r="AO139" s="121" t="s">
        <v>727</v>
      </c>
      <c r="AP139" s="121">
        <v>80016953</v>
      </c>
      <c r="AQ139" s="103">
        <v>0</v>
      </c>
      <c r="AR139" s="122">
        <v>0</v>
      </c>
      <c r="AS139" s="104">
        <v>0</v>
      </c>
      <c r="AT139" s="120">
        <v>0</v>
      </c>
      <c r="AU139" s="104">
        <v>0</v>
      </c>
      <c r="AV139" s="120">
        <v>0</v>
      </c>
      <c r="AW139" s="104">
        <v>0</v>
      </c>
      <c r="AX139" s="120">
        <v>0</v>
      </c>
      <c r="AY139" s="104">
        <v>0</v>
      </c>
      <c r="AZ139" s="120">
        <v>0</v>
      </c>
      <c r="BA139" s="104">
        <v>0</v>
      </c>
      <c r="BB139" s="120">
        <v>0</v>
      </c>
      <c r="BC139" s="104">
        <f t="shared" si="20"/>
        <v>77627000</v>
      </c>
      <c r="BD139" s="118">
        <v>0</v>
      </c>
      <c r="BE139" s="120">
        <v>0</v>
      </c>
      <c r="BF139" s="122">
        <v>0</v>
      </c>
      <c r="BG139" s="118">
        <v>0</v>
      </c>
      <c r="BH139" s="120">
        <v>0</v>
      </c>
      <c r="BI139" s="122">
        <v>0</v>
      </c>
      <c r="BJ139" s="118">
        <v>0</v>
      </c>
      <c r="BK139" s="120">
        <v>0</v>
      </c>
      <c r="BL139" s="122">
        <v>0</v>
      </c>
      <c r="BM139" s="118">
        <v>0</v>
      </c>
      <c r="BN139" s="123">
        <v>0</v>
      </c>
      <c r="BO139" s="122">
        <v>0</v>
      </c>
      <c r="BP139" s="118">
        <f t="shared" si="16"/>
        <v>318</v>
      </c>
      <c r="BQ139" s="121"/>
    </row>
    <row r="140" spans="1:70">
      <c r="A140" s="121" t="s">
        <v>14</v>
      </c>
      <c r="B140" s="121">
        <v>55</v>
      </c>
      <c r="C140" s="121" t="s">
        <v>53</v>
      </c>
      <c r="D140" s="121" t="s">
        <v>732</v>
      </c>
      <c r="E140" s="121" t="s">
        <v>733</v>
      </c>
      <c r="F140" s="118" t="str">
        <f t="shared" si="15"/>
        <v>febrero</v>
      </c>
      <c r="G140" s="11">
        <v>44235</v>
      </c>
      <c r="H140" s="121" t="s">
        <v>18</v>
      </c>
      <c r="I140" s="121" t="s">
        <v>19</v>
      </c>
      <c r="J140" s="121" t="s">
        <v>97</v>
      </c>
      <c r="K140" s="121" t="s">
        <v>734</v>
      </c>
      <c r="L140" s="121" t="s">
        <v>735</v>
      </c>
      <c r="M140" s="121" t="s">
        <v>736</v>
      </c>
      <c r="N140" s="103">
        <v>4546286</v>
      </c>
      <c r="O140" s="121">
        <v>18921</v>
      </c>
      <c r="P140" s="121" t="s">
        <v>527</v>
      </c>
      <c r="Q140" s="121" t="s">
        <v>20</v>
      </c>
      <c r="R140" s="121" t="s">
        <v>21</v>
      </c>
      <c r="S140" s="121" t="s">
        <v>737</v>
      </c>
      <c r="T140" s="118" t="str">
        <f t="shared" si="17"/>
        <v>febrero</v>
      </c>
      <c r="U140" s="11">
        <v>44249</v>
      </c>
      <c r="V140" s="121" t="s">
        <v>124</v>
      </c>
      <c r="W140" s="121" t="s">
        <v>119</v>
      </c>
      <c r="X140" s="121" t="s">
        <v>100</v>
      </c>
      <c r="Y140" s="121" t="s">
        <v>738</v>
      </c>
      <c r="Z140" s="121">
        <v>800020672</v>
      </c>
      <c r="AA140" s="121">
        <v>7</v>
      </c>
      <c r="AB140" s="121">
        <v>43421</v>
      </c>
      <c r="AC140" s="122">
        <v>44249</v>
      </c>
      <c r="AD140" s="103">
        <v>4546286</v>
      </c>
      <c r="AE140" s="103">
        <v>0</v>
      </c>
      <c r="AF140" s="103">
        <v>0</v>
      </c>
      <c r="AG140" s="103">
        <v>0</v>
      </c>
      <c r="AH140" s="103">
        <f t="shared" si="18"/>
        <v>4546286</v>
      </c>
      <c r="AI140" s="118" t="s">
        <v>38</v>
      </c>
      <c r="AJ140" s="120">
        <v>1</v>
      </c>
      <c r="AK140" s="118" t="s">
        <v>51</v>
      </c>
      <c r="AL140" s="120">
        <v>44256</v>
      </c>
      <c r="AM140" s="120">
        <v>44561</v>
      </c>
      <c r="AN140" s="121">
        <f t="shared" si="19"/>
        <v>305</v>
      </c>
      <c r="AO140" s="118" t="s">
        <v>739</v>
      </c>
      <c r="AP140" s="118">
        <v>40988421</v>
      </c>
      <c r="AQ140" s="103">
        <v>0</v>
      </c>
      <c r="AR140" s="122">
        <v>0</v>
      </c>
      <c r="AS140" s="104">
        <v>0</v>
      </c>
      <c r="AT140" s="120">
        <v>0</v>
      </c>
      <c r="AU140" s="104">
        <v>0</v>
      </c>
      <c r="AV140" s="120">
        <v>0</v>
      </c>
      <c r="AW140" s="104">
        <v>0</v>
      </c>
      <c r="AX140" s="120">
        <v>0</v>
      </c>
      <c r="AY140" s="104">
        <v>0</v>
      </c>
      <c r="AZ140" s="120">
        <v>0</v>
      </c>
      <c r="BA140" s="104">
        <v>0</v>
      </c>
      <c r="BB140" s="120">
        <v>0</v>
      </c>
      <c r="BC140" s="104">
        <f t="shared" si="20"/>
        <v>4546286</v>
      </c>
      <c r="BD140" s="118">
        <v>0</v>
      </c>
      <c r="BE140" s="120">
        <v>0</v>
      </c>
      <c r="BF140" s="122">
        <v>0</v>
      </c>
      <c r="BG140" s="118">
        <v>0</v>
      </c>
      <c r="BH140" s="120">
        <v>0</v>
      </c>
      <c r="BI140" s="122">
        <v>0</v>
      </c>
      <c r="BJ140" s="118">
        <v>0</v>
      </c>
      <c r="BK140" s="120">
        <v>0</v>
      </c>
      <c r="BL140" s="122">
        <v>0</v>
      </c>
      <c r="BM140" s="118">
        <v>0</v>
      </c>
      <c r="BN140" s="123">
        <v>0</v>
      </c>
      <c r="BO140" s="122">
        <v>0</v>
      </c>
      <c r="BP140" s="118">
        <f t="shared" si="16"/>
        <v>305</v>
      </c>
      <c r="BQ140" s="121"/>
    </row>
    <row r="141" spans="1:70">
      <c r="A141" s="121" t="s">
        <v>14</v>
      </c>
      <c r="B141" s="121">
        <v>75</v>
      </c>
      <c r="C141" s="121" t="s">
        <v>41</v>
      </c>
      <c r="D141" s="121" t="s">
        <v>567</v>
      </c>
      <c r="E141" s="121" t="s">
        <v>568</v>
      </c>
      <c r="F141" s="118" t="str">
        <f t="shared" ref="F141:F172" si="21">TEXT(G141,"mmmm")</f>
        <v>febrero</v>
      </c>
      <c r="G141" s="11">
        <v>44236</v>
      </c>
      <c r="H141" s="121" t="s">
        <v>31</v>
      </c>
      <c r="I141" s="121" t="s">
        <v>32</v>
      </c>
      <c r="J141" s="121" t="s">
        <v>74</v>
      </c>
      <c r="K141" s="121" t="s">
        <v>569</v>
      </c>
      <c r="L141" s="121">
        <v>81111504</v>
      </c>
      <c r="M141" s="16"/>
      <c r="N141" s="103">
        <v>74761500</v>
      </c>
      <c r="O141" s="121">
        <v>20221</v>
      </c>
      <c r="P141" s="121" t="s">
        <v>570</v>
      </c>
      <c r="Q141" s="121" t="s">
        <v>20</v>
      </c>
      <c r="R141" s="121" t="s">
        <v>21</v>
      </c>
      <c r="S141" s="121">
        <v>29</v>
      </c>
      <c r="T141" s="118" t="str">
        <f t="shared" si="17"/>
        <v>febrero</v>
      </c>
      <c r="U141" s="11">
        <v>44237</v>
      </c>
      <c r="V141" s="121" t="s">
        <v>22</v>
      </c>
      <c r="W141" s="121" t="s">
        <v>23</v>
      </c>
      <c r="X141" s="121" t="s">
        <v>142</v>
      </c>
      <c r="Y141" s="121" t="s">
        <v>571</v>
      </c>
      <c r="Z141" s="121">
        <v>80151371</v>
      </c>
      <c r="AA141" s="118" t="s">
        <v>51</v>
      </c>
      <c r="AB141" s="121">
        <v>36021</v>
      </c>
      <c r="AC141" s="122">
        <v>44237</v>
      </c>
      <c r="AD141" s="103">
        <v>74761500</v>
      </c>
      <c r="AE141" s="103">
        <v>0</v>
      </c>
      <c r="AF141" s="103">
        <v>0</v>
      </c>
      <c r="AG141" s="103">
        <v>0</v>
      </c>
      <c r="AH141" s="103">
        <f t="shared" si="18"/>
        <v>74761500</v>
      </c>
      <c r="AI141" s="121" t="s">
        <v>566</v>
      </c>
      <c r="AJ141" s="120">
        <v>0</v>
      </c>
      <c r="AK141" s="118" t="s">
        <v>51</v>
      </c>
      <c r="AL141" s="122">
        <v>44237</v>
      </c>
      <c r="AM141" s="122">
        <v>44561</v>
      </c>
      <c r="AN141" s="121">
        <f t="shared" si="19"/>
        <v>324</v>
      </c>
      <c r="AO141" s="121" t="s">
        <v>572</v>
      </c>
      <c r="AP141" s="121">
        <v>36551065</v>
      </c>
      <c r="AQ141" s="103">
        <v>0</v>
      </c>
      <c r="AR141" s="122">
        <v>0</v>
      </c>
      <c r="AS141" s="104">
        <v>0</v>
      </c>
      <c r="AT141" s="120">
        <v>0</v>
      </c>
      <c r="AU141" s="104">
        <v>0</v>
      </c>
      <c r="AV141" s="120">
        <v>0</v>
      </c>
      <c r="AW141" s="104">
        <v>0</v>
      </c>
      <c r="AX141" s="120">
        <v>0</v>
      </c>
      <c r="AY141" s="104">
        <v>0</v>
      </c>
      <c r="AZ141" s="120">
        <v>0</v>
      </c>
      <c r="BA141" s="104">
        <v>0</v>
      </c>
      <c r="BB141" s="120">
        <v>0</v>
      </c>
      <c r="BC141" s="104">
        <f t="shared" si="20"/>
        <v>74761500</v>
      </c>
      <c r="BD141" s="118">
        <v>0</v>
      </c>
      <c r="BE141" s="120">
        <v>0</v>
      </c>
      <c r="BF141" s="122">
        <v>0</v>
      </c>
      <c r="BG141" s="118">
        <v>0</v>
      </c>
      <c r="BH141" s="120">
        <v>0</v>
      </c>
      <c r="BI141" s="122">
        <v>0</v>
      </c>
      <c r="BJ141" s="118">
        <v>0</v>
      </c>
      <c r="BK141" s="120">
        <v>0</v>
      </c>
      <c r="BL141" s="122">
        <v>0</v>
      </c>
      <c r="BM141" s="118">
        <v>0</v>
      </c>
      <c r="BN141" s="123">
        <v>0</v>
      </c>
      <c r="BO141" s="122">
        <v>0</v>
      </c>
      <c r="BP141" s="118">
        <f t="shared" ref="BP141:BP172" si="22">+BD141+BG141+BJ141+BM141+AN141</f>
        <v>324</v>
      </c>
      <c r="BQ141" s="121"/>
    </row>
    <row r="142" spans="1:70">
      <c r="A142" s="121" t="s">
        <v>27</v>
      </c>
      <c r="B142" s="121">
        <v>41</v>
      </c>
      <c r="C142" s="121" t="s">
        <v>87</v>
      </c>
      <c r="D142" s="121" t="s">
        <v>591</v>
      </c>
      <c r="E142" s="121">
        <v>101409</v>
      </c>
      <c r="F142" s="118" t="str">
        <f t="shared" si="21"/>
        <v>febrero</v>
      </c>
      <c r="G142" s="11">
        <v>44237</v>
      </c>
      <c r="H142" s="121" t="s">
        <v>44</v>
      </c>
      <c r="I142" s="121" t="s">
        <v>110</v>
      </c>
      <c r="J142" s="121" t="s">
        <v>97</v>
      </c>
      <c r="K142" s="121" t="s">
        <v>592</v>
      </c>
      <c r="L142" s="121" t="s">
        <v>303</v>
      </c>
      <c r="M142" s="121" t="s">
        <v>304</v>
      </c>
      <c r="N142" s="103">
        <v>136020499.88</v>
      </c>
      <c r="O142" s="121">
        <v>18721</v>
      </c>
      <c r="P142" s="121" t="s">
        <v>305</v>
      </c>
      <c r="Q142" s="121" t="s">
        <v>20</v>
      </c>
      <c r="R142" s="121" t="s">
        <v>21</v>
      </c>
      <c r="S142" s="121" t="s">
        <v>593</v>
      </c>
      <c r="T142" s="118" t="str">
        <f t="shared" si="17"/>
        <v>febrero</v>
      </c>
      <c r="U142" s="11">
        <v>44249</v>
      </c>
      <c r="V142" s="121" t="s">
        <v>118</v>
      </c>
      <c r="W142" s="121" t="s">
        <v>69</v>
      </c>
      <c r="X142" s="121" t="s">
        <v>210</v>
      </c>
      <c r="Y142" s="121" t="s">
        <v>342</v>
      </c>
      <c r="Z142" s="121">
        <v>900229503</v>
      </c>
      <c r="AA142" s="121">
        <v>2</v>
      </c>
      <c r="AB142" s="121">
        <v>41921</v>
      </c>
      <c r="AC142" s="122">
        <v>44249</v>
      </c>
      <c r="AD142" s="103">
        <v>115570707.78</v>
      </c>
      <c r="AE142" s="103">
        <v>0</v>
      </c>
      <c r="AF142" s="103">
        <v>0</v>
      </c>
      <c r="AG142" s="103">
        <v>0</v>
      </c>
      <c r="AH142" s="103">
        <f t="shared" si="18"/>
        <v>115570707.78</v>
      </c>
      <c r="AI142" s="121" t="s">
        <v>25</v>
      </c>
      <c r="AJ142" s="122">
        <v>44245</v>
      </c>
      <c r="AK142" s="121" t="s">
        <v>333</v>
      </c>
      <c r="AL142" s="122">
        <v>44249</v>
      </c>
      <c r="AM142" s="122">
        <v>44530</v>
      </c>
      <c r="AN142" s="121">
        <f t="shared" si="19"/>
        <v>281</v>
      </c>
      <c r="AO142" s="121" t="s">
        <v>594</v>
      </c>
      <c r="AP142" s="121">
        <v>12724487</v>
      </c>
      <c r="AQ142" s="103">
        <v>0</v>
      </c>
      <c r="AR142" s="122">
        <v>0</v>
      </c>
      <c r="AS142" s="104">
        <v>0</v>
      </c>
      <c r="AT142" s="120">
        <v>0</v>
      </c>
      <c r="AU142" s="104">
        <v>0</v>
      </c>
      <c r="AV142" s="120">
        <v>0</v>
      </c>
      <c r="AW142" s="104">
        <v>0</v>
      </c>
      <c r="AX142" s="120">
        <v>0</v>
      </c>
      <c r="AY142" s="104">
        <v>0</v>
      </c>
      <c r="AZ142" s="120">
        <v>0</v>
      </c>
      <c r="BA142" s="104">
        <v>0</v>
      </c>
      <c r="BB142" s="120">
        <v>0</v>
      </c>
      <c r="BC142" s="104">
        <f t="shared" si="20"/>
        <v>115570707.78</v>
      </c>
      <c r="BD142" s="118">
        <v>0</v>
      </c>
      <c r="BE142" s="120">
        <v>0</v>
      </c>
      <c r="BF142" s="122">
        <v>0</v>
      </c>
      <c r="BG142" s="118">
        <v>0</v>
      </c>
      <c r="BH142" s="120">
        <v>0</v>
      </c>
      <c r="BI142" s="122">
        <v>0</v>
      </c>
      <c r="BJ142" s="118">
        <v>0</v>
      </c>
      <c r="BK142" s="120">
        <v>0</v>
      </c>
      <c r="BL142" s="122">
        <v>0</v>
      </c>
      <c r="BM142" s="118">
        <v>0</v>
      </c>
      <c r="BN142" s="123">
        <v>0</v>
      </c>
      <c r="BO142" s="122">
        <v>0</v>
      </c>
      <c r="BP142" s="118">
        <f t="shared" si="22"/>
        <v>281</v>
      </c>
      <c r="BQ142" s="121"/>
    </row>
    <row r="143" spans="1:70">
      <c r="A143" s="121" t="s">
        <v>27</v>
      </c>
      <c r="B143" s="121">
        <v>40</v>
      </c>
      <c r="C143" s="121" t="s">
        <v>87</v>
      </c>
      <c r="D143" s="121" t="s">
        <v>595</v>
      </c>
      <c r="E143" s="121">
        <v>101412</v>
      </c>
      <c r="F143" s="118" t="str">
        <f t="shared" si="21"/>
        <v>febrero</v>
      </c>
      <c r="G143" s="11">
        <v>44237</v>
      </c>
      <c r="H143" s="121" t="s">
        <v>44</v>
      </c>
      <c r="I143" s="121" t="s">
        <v>110</v>
      </c>
      <c r="J143" s="121" t="s">
        <v>97</v>
      </c>
      <c r="K143" s="121" t="s">
        <v>596</v>
      </c>
      <c r="L143" s="121" t="s">
        <v>303</v>
      </c>
      <c r="M143" s="121" t="s">
        <v>304</v>
      </c>
      <c r="N143" s="103">
        <v>81322324.939999998</v>
      </c>
      <c r="O143" s="121">
        <v>19221</v>
      </c>
      <c r="P143" s="121" t="s">
        <v>305</v>
      </c>
      <c r="Q143" s="121" t="s">
        <v>20</v>
      </c>
      <c r="R143" s="121" t="s">
        <v>21</v>
      </c>
      <c r="S143" s="121" t="s">
        <v>597</v>
      </c>
      <c r="T143" s="118" t="str">
        <f t="shared" si="17"/>
        <v>febrero</v>
      </c>
      <c r="U143" s="11">
        <v>44245</v>
      </c>
      <c r="V143" s="121" t="s">
        <v>118</v>
      </c>
      <c r="W143" s="121" t="s">
        <v>105</v>
      </c>
      <c r="X143" s="121" t="s">
        <v>154</v>
      </c>
      <c r="Y143" s="17" t="s">
        <v>312</v>
      </c>
      <c r="Z143" s="18">
        <v>800242738</v>
      </c>
      <c r="AA143" s="121">
        <v>2</v>
      </c>
      <c r="AB143" s="121">
        <v>39721</v>
      </c>
      <c r="AC143" s="122">
        <v>44245</v>
      </c>
      <c r="AD143" s="103">
        <v>64974188.57</v>
      </c>
      <c r="AE143" s="103">
        <v>0</v>
      </c>
      <c r="AF143" s="103">
        <v>0</v>
      </c>
      <c r="AG143" s="103">
        <v>0</v>
      </c>
      <c r="AH143" s="103">
        <f t="shared" si="18"/>
        <v>64974188.57</v>
      </c>
      <c r="AI143" s="121" t="s">
        <v>25</v>
      </c>
      <c r="AJ143" s="122" t="s">
        <v>598</v>
      </c>
      <c r="AK143" s="121" t="s">
        <v>347</v>
      </c>
      <c r="AL143" s="122">
        <v>44245</v>
      </c>
      <c r="AM143" s="122">
        <v>44500</v>
      </c>
      <c r="AN143" s="121">
        <f t="shared" si="19"/>
        <v>255</v>
      </c>
      <c r="AO143" s="121" t="s">
        <v>599</v>
      </c>
      <c r="AP143" s="121">
        <v>88264550</v>
      </c>
      <c r="AQ143" s="103">
        <v>16228766.59</v>
      </c>
      <c r="AR143" s="122">
        <v>44294</v>
      </c>
      <c r="AS143" s="104">
        <v>0</v>
      </c>
      <c r="AT143" s="120">
        <v>0</v>
      </c>
      <c r="AU143" s="104">
        <v>0</v>
      </c>
      <c r="AV143" s="120">
        <v>0</v>
      </c>
      <c r="AW143" s="104">
        <v>0</v>
      </c>
      <c r="AX143" s="120">
        <v>0</v>
      </c>
      <c r="AY143" s="104">
        <v>0</v>
      </c>
      <c r="AZ143" s="120">
        <v>0</v>
      </c>
      <c r="BA143" s="104">
        <v>0</v>
      </c>
      <c r="BB143" s="120">
        <v>0</v>
      </c>
      <c r="BC143" s="104">
        <f t="shared" si="20"/>
        <v>81202955.159999996</v>
      </c>
      <c r="BD143" s="118">
        <v>31</v>
      </c>
      <c r="BE143" s="120">
        <v>44561</v>
      </c>
      <c r="BF143" s="120">
        <v>0</v>
      </c>
      <c r="BG143" s="118">
        <v>0</v>
      </c>
      <c r="BH143" s="120">
        <v>0</v>
      </c>
      <c r="BI143" s="120">
        <v>0</v>
      </c>
      <c r="BJ143" s="118">
        <v>0</v>
      </c>
      <c r="BK143" s="120">
        <v>0</v>
      </c>
      <c r="BL143" s="120">
        <v>0</v>
      </c>
      <c r="BM143" s="118">
        <v>0</v>
      </c>
      <c r="BN143" s="123">
        <v>0</v>
      </c>
      <c r="BO143" s="123">
        <v>0</v>
      </c>
      <c r="BP143" s="118">
        <f t="shared" si="22"/>
        <v>286</v>
      </c>
      <c r="BQ143" s="121"/>
    </row>
    <row r="144" spans="1:70">
      <c r="A144" s="121" t="s">
        <v>27</v>
      </c>
      <c r="B144" s="121">
        <v>38</v>
      </c>
      <c r="C144" s="121" t="s">
        <v>87</v>
      </c>
      <c r="D144" s="121" t="s">
        <v>600</v>
      </c>
      <c r="E144" s="121">
        <v>101411</v>
      </c>
      <c r="F144" s="118" t="str">
        <f t="shared" si="21"/>
        <v>febrero</v>
      </c>
      <c r="G144" s="11">
        <v>44237</v>
      </c>
      <c r="H144" s="121" t="s">
        <v>44</v>
      </c>
      <c r="I144" s="121" t="s">
        <v>110</v>
      </c>
      <c r="J144" s="121" t="s">
        <v>97</v>
      </c>
      <c r="K144" s="121" t="s">
        <v>601</v>
      </c>
      <c r="L144" s="121" t="s">
        <v>303</v>
      </c>
      <c r="M144" s="121" t="s">
        <v>304</v>
      </c>
      <c r="N144" s="103">
        <v>124782592.93000001</v>
      </c>
      <c r="O144" s="121">
        <v>19821</v>
      </c>
      <c r="P144" s="121" t="s">
        <v>305</v>
      </c>
      <c r="Q144" s="121" t="s">
        <v>20</v>
      </c>
      <c r="R144" s="121" t="s">
        <v>21</v>
      </c>
      <c r="S144" s="121" t="s">
        <v>602</v>
      </c>
      <c r="T144" s="118" t="str">
        <f t="shared" si="17"/>
        <v>febrero</v>
      </c>
      <c r="U144" s="11">
        <v>44244</v>
      </c>
      <c r="V144" s="121" t="s">
        <v>118</v>
      </c>
      <c r="W144" s="121" t="s">
        <v>60</v>
      </c>
      <c r="X144" s="121" t="s">
        <v>148</v>
      </c>
      <c r="Y144" s="17" t="s">
        <v>312</v>
      </c>
      <c r="Z144" s="18">
        <v>800242738</v>
      </c>
      <c r="AA144" s="121">
        <v>2</v>
      </c>
      <c r="AB144" s="121">
        <v>39521</v>
      </c>
      <c r="AC144" s="122">
        <v>44245</v>
      </c>
      <c r="AD144" s="103">
        <v>108969279.29000001</v>
      </c>
      <c r="AE144" s="103">
        <v>0</v>
      </c>
      <c r="AF144" s="103">
        <v>0</v>
      </c>
      <c r="AG144" s="103">
        <v>0</v>
      </c>
      <c r="AH144" s="103">
        <f t="shared" si="18"/>
        <v>108969279.29000001</v>
      </c>
      <c r="AI144" s="121" t="s">
        <v>25</v>
      </c>
      <c r="AJ144" s="122">
        <v>44245</v>
      </c>
      <c r="AK144" s="121" t="s">
        <v>328</v>
      </c>
      <c r="AL144" s="122">
        <v>44244</v>
      </c>
      <c r="AM144" s="122">
        <v>44530</v>
      </c>
      <c r="AN144" s="121">
        <f t="shared" si="19"/>
        <v>286</v>
      </c>
      <c r="AO144" s="121" t="s">
        <v>603</v>
      </c>
      <c r="AP144" s="121">
        <v>19333768</v>
      </c>
      <c r="AQ144" s="103">
        <v>12099080.99</v>
      </c>
      <c r="AR144" s="122">
        <v>44294</v>
      </c>
      <c r="AS144" s="104">
        <v>0</v>
      </c>
      <c r="AT144" s="120">
        <v>0</v>
      </c>
      <c r="AU144" s="104">
        <v>0</v>
      </c>
      <c r="AV144" s="120">
        <v>0</v>
      </c>
      <c r="AW144" s="104">
        <v>0</v>
      </c>
      <c r="AX144" s="120">
        <v>0</v>
      </c>
      <c r="AY144" s="104">
        <v>0</v>
      </c>
      <c r="AZ144" s="120">
        <v>0</v>
      </c>
      <c r="BA144" s="104">
        <v>0</v>
      </c>
      <c r="BB144" s="120">
        <v>0</v>
      </c>
      <c r="BC144" s="104">
        <f t="shared" si="20"/>
        <v>121068360.28</v>
      </c>
      <c r="BD144" s="118">
        <v>31</v>
      </c>
      <c r="BE144" s="120">
        <v>44561</v>
      </c>
      <c r="BF144" s="120">
        <v>0</v>
      </c>
      <c r="BG144" s="118">
        <v>0</v>
      </c>
      <c r="BH144" s="120">
        <v>0</v>
      </c>
      <c r="BI144" s="120">
        <v>0</v>
      </c>
      <c r="BJ144" s="118">
        <v>0</v>
      </c>
      <c r="BK144" s="120">
        <v>0</v>
      </c>
      <c r="BL144" s="120">
        <v>0</v>
      </c>
      <c r="BM144" s="118">
        <v>0</v>
      </c>
      <c r="BN144" s="123">
        <v>0</v>
      </c>
      <c r="BO144" s="123">
        <v>0</v>
      </c>
      <c r="BP144" s="118">
        <f t="shared" si="22"/>
        <v>317</v>
      </c>
      <c r="BQ144" s="121"/>
    </row>
    <row r="145" spans="1:69">
      <c r="A145" s="121" t="s">
        <v>14</v>
      </c>
      <c r="B145" s="121">
        <v>6</v>
      </c>
      <c r="C145" s="121" t="s">
        <v>15</v>
      </c>
      <c r="D145" s="121" t="s">
        <v>660</v>
      </c>
      <c r="E145" s="121" t="s">
        <v>661</v>
      </c>
      <c r="F145" s="118" t="str">
        <f t="shared" si="21"/>
        <v>febrero</v>
      </c>
      <c r="G145" s="11">
        <v>44237</v>
      </c>
      <c r="H145" s="121" t="s">
        <v>18</v>
      </c>
      <c r="I145" s="121" t="s">
        <v>19</v>
      </c>
      <c r="J145" s="121" t="s">
        <v>97</v>
      </c>
      <c r="K145" s="121" t="s">
        <v>662</v>
      </c>
      <c r="L145" s="121">
        <v>78181502</v>
      </c>
      <c r="M145" s="121" t="s">
        <v>509</v>
      </c>
      <c r="N145" s="103">
        <v>8000000</v>
      </c>
      <c r="O145" s="121">
        <v>17921</v>
      </c>
      <c r="P145" s="121" t="s">
        <v>663</v>
      </c>
      <c r="Q145" s="121" t="s">
        <v>20</v>
      </c>
      <c r="R145" s="118" t="s">
        <v>21</v>
      </c>
      <c r="S145" s="118" t="s">
        <v>664</v>
      </c>
      <c r="T145" s="118" t="str">
        <f t="shared" si="17"/>
        <v>marzo</v>
      </c>
      <c r="U145" s="120">
        <v>44256</v>
      </c>
      <c r="V145" s="118" t="s">
        <v>59</v>
      </c>
      <c r="W145" s="118" t="s">
        <v>105</v>
      </c>
      <c r="X145" s="118" t="s">
        <v>154</v>
      </c>
      <c r="Y145" s="118" t="s">
        <v>665</v>
      </c>
      <c r="Z145" s="118">
        <v>804003299</v>
      </c>
      <c r="AA145" s="118">
        <v>5</v>
      </c>
      <c r="AB145" s="118">
        <v>44721</v>
      </c>
      <c r="AC145" s="120">
        <v>44256</v>
      </c>
      <c r="AD145" s="104">
        <v>8000000</v>
      </c>
      <c r="AE145" s="103">
        <v>0</v>
      </c>
      <c r="AF145" s="103">
        <v>0</v>
      </c>
      <c r="AG145" s="103">
        <v>0</v>
      </c>
      <c r="AH145" s="103">
        <f t="shared" si="18"/>
        <v>8000000</v>
      </c>
      <c r="AI145" s="118" t="s">
        <v>51</v>
      </c>
      <c r="AJ145" s="120">
        <v>0</v>
      </c>
      <c r="AK145" s="118" t="s">
        <v>51</v>
      </c>
      <c r="AL145" s="120">
        <v>44263</v>
      </c>
      <c r="AM145" s="120">
        <v>44561</v>
      </c>
      <c r="AN145" s="121">
        <f>(AM145-AL145)</f>
        <v>298</v>
      </c>
      <c r="AO145" s="118" t="s">
        <v>666</v>
      </c>
      <c r="AP145" s="118">
        <v>88264550</v>
      </c>
      <c r="AQ145" s="103">
        <v>2000000</v>
      </c>
      <c r="AR145" s="122">
        <v>44435</v>
      </c>
      <c r="AS145" s="104">
        <v>0</v>
      </c>
      <c r="AT145" s="120">
        <v>0</v>
      </c>
      <c r="AU145" s="104">
        <v>0</v>
      </c>
      <c r="AV145" s="120">
        <v>0</v>
      </c>
      <c r="AW145" s="104">
        <v>0</v>
      </c>
      <c r="AX145" s="120">
        <v>0</v>
      </c>
      <c r="AY145" s="104">
        <v>0</v>
      </c>
      <c r="AZ145" s="120">
        <v>0</v>
      </c>
      <c r="BA145" s="104">
        <v>0</v>
      </c>
      <c r="BB145" s="120">
        <v>0</v>
      </c>
      <c r="BC145" s="104">
        <v>10000000</v>
      </c>
      <c r="BD145" s="118">
        <v>0</v>
      </c>
      <c r="BE145" s="120">
        <v>0</v>
      </c>
      <c r="BF145" s="122">
        <v>0</v>
      </c>
      <c r="BG145" s="118">
        <v>0</v>
      </c>
      <c r="BH145" s="120">
        <v>0</v>
      </c>
      <c r="BI145" s="122">
        <v>0</v>
      </c>
      <c r="BJ145" s="118">
        <v>0</v>
      </c>
      <c r="BK145" s="120">
        <v>0</v>
      </c>
      <c r="BL145" s="122">
        <v>0</v>
      </c>
      <c r="BM145" s="118">
        <v>0</v>
      </c>
      <c r="BN145" s="123">
        <v>0</v>
      </c>
      <c r="BO145" s="122">
        <v>0</v>
      </c>
      <c r="BP145" s="118">
        <f t="shared" si="22"/>
        <v>298</v>
      </c>
      <c r="BQ145" s="121"/>
    </row>
    <row r="146" spans="1:69">
      <c r="A146" s="121" t="s">
        <v>14</v>
      </c>
      <c r="B146" s="121">
        <v>8</v>
      </c>
      <c r="C146" s="121" t="s">
        <v>15</v>
      </c>
      <c r="D146" s="121" t="s">
        <v>667</v>
      </c>
      <c r="E146" s="121" t="s">
        <v>668</v>
      </c>
      <c r="F146" s="118" t="str">
        <f t="shared" si="21"/>
        <v>febrero</v>
      </c>
      <c r="G146" s="11">
        <v>44237</v>
      </c>
      <c r="H146" s="121" t="s">
        <v>18</v>
      </c>
      <c r="I146" s="121" t="s">
        <v>19</v>
      </c>
      <c r="J146" s="121" t="s">
        <v>97</v>
      </c>
      <c r="K146" s="121" t="s">
        <v>669</v>
      </c>
      <c r="L146" s="121">
        <v>78181502</v>
      </c>
      <c r="M146" s="121" t="s">
        <v>509</v>
      </c>
      <c r="N146" s="103">
        <v>18000000</v>
      </c>
      <c r="O146" s="121">
        <v>18021</v>
      </c>
      <c r="P146" s="121" t="s">
        <v>663</v>
      </c>
      <c r="Q146" s="121" t="s">
        <v>20</v>
      </c>
      <c r="R146" s="118" t="s">
        <v>21</v>
      </c>
      <c r="S146" s="118" t="s">
        <v>670</v>
      </c>
      <c r="T146" s="118" t="str">
        <f t="shared" si="17"/>
        <v>marzo</v>
      </c>
      <c r="U146" s="120">
        <v>44259</v>
      </c>
      <c r="V146" s="118" t="s">
        <v>59</v>
      </c>
      <c r="W146" s="118" t="s">
        <v>69</v>
      </c>
      <c r="X146" s="118" t="s">
        <v>150</v>
      </c>
      <c r="Y146" s="118" t="s">
        <v>671</v>
      </c>
      <c r="Z146" s="118">
        <v>45503049</v>
      </c>
      <c r="AA146" s="118" t="s">
        <v>51</v>
      </c>
      <c r="AB146" s="118">
        <v>47221</v>
      </c>
      <c r="AC146" s="120">
        <v>44259</v>
      </c>
      <c r="AD146" s="104">
        <v>18000000</v>
      </c>
      <c r="AE146" s="103">
        <v>0</v>
      </c>
      <c r="AF146" s="103">
        <v>0</v>
      </c>
      <c r="AG146" s="103">
        <v>0</v>
      </c>
      <c r="AH146" s="103">
        <f t="shared" si="18"/>
        <v>18000000</v>
      </c>
      <c r="AI146" s="118" t="s">
        <v>51</v>
      </c>
      <c r="AJ146" s="120">
        <v>0</v>
      </c>
      <c r="AK146" s="118" t="s">
        <v>51</v>
      </c>
      <c r="AL146" s="120">
        <v>44259</v>
      </c>
      <c r="AM146" s="120">
        <v>44561</v>
      </c>
      <c r="AN146" s="121">
        <v>302</v>
      </c>
      <c r="AO146" s="118" t="s">
        <v>672</v>
      </c>
      <c r="AP146" s="118">
        <v>30762702</v>
      </c>
      <c r="AQ146" s="103">
        <v>0</v>
      </c>
      <c r="AR146" s="122">
        <v>0</v>
      </c>
      <c r="AS146" s="104">
        <v>0</v>
      </c>
      <c r="AT146" s="120">
        <v>0</v>
      </c>
      <c r="AU146" s="104">
        <v>0</v>
      </c>
      <c r="AV146" s="120">
        <v>0</v>
      </c>
      <c r="AW146" s="104">
        <v>0</v>
      </c>
      <c r="AX146" s="120">
        <v>0</v>
      </c>
      <c r="AY146" s="104">
        <v>0</v>
      </c>
      <c r="AZ146" s="120">
        <v>0</v>
      </c>
      <c r="BA146" s="104">
        <v>0</v>
      </c>
      <c r="BB146" s="120">
        <v>0</v>
      </c>
      <c r="BC146" s="104">
        <v>18000000</v>
      </c>
      <c r="BD146" s="118">
        <v>0</v>
      </c>
      <c r="BE146" s="120">
        <v>0</v>
      </c>
      <c r="BF146" s="122">
        <v>0</v>
      </c>
      <c r="BG146" s="118">
        <v>0</v>
      </c>
      <c r="BH146" s="120">
        <v>0</v>
      </c>
      <c r="BI146" s="122">
        <v>0</v>
      </c>
      <c r="BJ146" s="118">
        <v>0</v>
      </c>
      <c r="BK146" s="120">
        <v>0</v>
      </c>
      <c r="BL146" s="122">
        <v>0</v>
      </c>
      <c r="BM146" s="118">
        <v>0</v>
      </c>
      <c r="BN146" s="123">
        <v>0</v>
      </c>
      <c r="BO146" s="122">
        <v>0</v>
      </c>
      <c r="BP146" s="118">
        <f t="shared" si="22"/>
        <v>302</v>
      </c>
      <c r="BQ146" s="121"/>
    </row>
    <row r="147" spans="1:69">
      <c r="A147" s="121" t="s">
        <v>14</v>
      </c>
      <c r="B147" s="121">
        <v>52</v>
      </c>
      <c r="C147" s="121" t="s">
        <v>53</v>
      </c>
      <c r="D147" s="121" t="s">
        <v>740</v>
      </c>
      <c r="E147" s="121" t="s">
        <v>741</v>
      </c>
      <c r="F147" s="118" t="str">
        <f t="shared" si="21"/>
        <v>febrero</v>
      </c>
      <c r="G147" s="11">
        <v>44237</v>
      </c>
      <c r="H147" s="121" t="s">
        <v>18</v>
      </c>
      <c r="I147" s="121" t="s">
        <v>19</v>
      </c>
      <c r="J147" s="121" t="s">
        <v>97</v>
      </c>
      <c r="K147" s="121" t="s">
        <v>742</v>
      </c>
      <c r="L147" s="121" t="s">
        <v>735</v>
      </c>
      <c r="M147" s="121" t="s">
        <v>736</v>
      </c>
      <c r="N147" s="103">
        <v>1768000</v>
      </c>
      <c r="O147" s="121">
        <v>18821</v>
      </c>
      <c r="P147" s="121" t="s">
        <v>560</v>
      </c>
      <c r="Q147" s="121" t="s">
        <v>33</v>
      </c>
      <c r="R147" s="121" t="s">
        <v>58</v>
      </c>
      <c r="S147" s="118" t="s">
        <v>51</v>
      </c>
      <c r="T147" s="118" t="str">
        <f t="shared" si="17"/>
        <v>enero</v>
      </c>
      <c r="U147" s="120">
        <v>0</v>
      </c>
      <c r="V147" s="118" t="s">
        <v>51</v>
      </c>
      <c r="W147" s="118" t="s">
        <v>51</v>
      </c>
      <c r="X147" s="118" t="s">
        <v>51</v>
      </c>
      <c r="Y147" s="118" t="s">
        <v>51</v>
      </c>
      <c r="Z147" s="118" t="s">
        <v>51</v>
      </c>
      <c r="AA147" s="118" t="s">
        <v>51</v>
      </c>
      <c r="AB147" s="118" t="s">
        <v>51</v>
      </c>
      <c r="AC147" s="120" t="s">
        <v>51</v>
      </c>
      <c r="AD147" s="104">
        <v>0</v>
      </c>
      <c r="AE147" s="103">
        <v>0</v>
      </c>
      <c r="AF147" s="103">
        <v>0</v>
      </c>
      <c r="AG147" s="103">
        <v>0</v>
      </c>
      <c r="AH147" s="103">
        <f t="shared" si="18"/>
        <v>0</v>
      </c>
      <c r="AI147" s="118" t="s">
        <v>51</v>
      </c>
      <c r="AJ147" s="120">
        <v>0</v>
      </c>
      <c r="AK147" s="118" t="s">
        <v>51</v>
      </c>
      <c r="AL147" s="120">
        <v>0</v>
      </c>
      <c r="AM147" s="120">
        <v>0</v>
      </c>
      <c r="AN147" s="121">
        <f>+AM147-AL147</f>
        <v>0</v>
      </c>
      <c r="AO147" s="118" t="s">
        <v>51</v>
      </c>
      <c r="AP147" s="118" t="s">
        <v>51</v>
      </c>
      <c r="AQ147" s="103">
        <v>0</v>
      </c>
      <c r="AR147" s="122">
        <v>0</v>
      </c>
      <c r="AS147" s="104">
        <v>0</v>
      </c>
      <c r="AT147" s="120">
        <v>0</v>
      </c>
      <c r="AU147" s="104">
        <v>0</v>
      </c>
      <c r="AV147" s="120">
        <v>0</v>
      </c>
      <c r="AW147" s="104">
        <v>0</v>
      </c>
      <c r="AX147" s="120">
        <v>0</v>
      </c>
      <c r="AY147" s="104">
        <v>0</v>
      </c>
      <c r="AZ147" s="120">
        <v>0</v>
      </c>
      <c r="BA147" s="104">
        <v>0</v>
      </c>
      <c r="BB147" s="120">
        <v>0</v>
      </c>
      <c r="BC147" s="104">
        <f>+AH147+AQ147+AS147+AU147+AW147+AY147-BA147</f>
        <v>0</v>
      </c>
      <c r="BD147" s="118">
        <v>0</v>
      </c>
      <c r="BE147" s="120">
        <v>0</v>
      </c>
      <c r="BF147" s="122">
        <v>0</v>
      </c>
      <c r="BG147" s="118">
        <v>0</v>
      </c>
      <c r="BH147" s="120">
        <v>0</v>
      </c>
      <c r="BI147" s="122">
        <v>0</v>
      </c>
      <c r="BJ147" s="118">
        <v>0</v>
      </c>
      <c r="BK147" s="120">
        <v>0</v>
      </c>
      <c r="BL147" s="122">
        <v>0</v>
      </c>
      <c r="BM147" s="118">
        <v>0</v>
      </c>
      <c r="BN147" s="123">
        <v>0</v>
      </c>
      <c r="BO147" s="122">
        <v>0</v>
      </c>
      <c r="BP147" s="118">
        <f t="shared" si="22"/>
        <v>0</v>
      </c>
      <c r="BQ147" s="121"/>
    </row>
    <row r="148" spans="1:69">
      <c r="A148" s="121" t="s">
        <v>14</v>
      </c>
      <c r="B148" s="121">
        <v>182</v>
      </c>
      <c r="C148" s="121" t="s">
        <v>41</v>
      </c>
      <c r="D148" s="121" t="s">
        <v>556</v>
      </c>
      <c r="E148" s="121" t="s">
        <v>580</v>
      </c>
      <c r="F148" s="118" t="str">
        <f t="shared" si="21"/>
        <v>febrero</v>
      </c>
      <c r="G148" s="11">
        <v>44238</v>
      </c>
      <c r="H148" s="121" t="s">
        <v>31</v>
      </c>
      <c r="I148" s="121" t="s">
        <v>45</v>
      </c>
      <c r="J148" s="121" t="s">
        <v>103</v>
      </c>
      <c r="K148" s="121" t="s">
        <v>581</v>
      </c>
      <c r="L148" s="121" t="s">
        <v>582</v>
      </c>
      <c r="M148" s="16"/>
      <c r="N148" s="103">
        <v>16620000</v>
      </c>
      <c r="O148" s="121">
        <v>21421</v>
      </c>
      <c r="P148" s="121" t="s">
        <v>320</v>
      </c>
      <c r="Q148" s="121" t="s">
        <v>20</v>
      </c>
      <c r="R148" s="121" t="s">
        <v>21</v>
      </c>
      <c r="S148" s="121">
        <v>33</v>
      </c>
      <c r="T148" s="118" t="str">
        <f t="shared" si="17"/>
        <v>febrero</v>
      </c>
      <c r="U148" s="11">
        <v>44244</v>
      </c>
      <c r="V148" s="121" t="s">
        <v>35</v>
      </c>
      <c r="W148" s="121" t="s">
        <v>23</v>
      </c>
      <c r="X148" s="121" t="s">
        <v>142</v>
      </c>
      <c r="Y148" s="121" t="s">
        <v>583</v>
      </c>
      <c r="Z148" s="121">
        <v>51727720</v>
      </c>
      <c r="AA148" s="118" t="s">
        <v>51</v>
      </c>
      <c r="AB148" s="121">
        <v>39421</v>
      </c>
      <c r="AC148" s="122">
        <v>44245</v>
      </c>
      <c r="AD148" s="103">
        <v>16620000</v>
      </c>
      <c r="AE148" s="103">
        <v>0</v>
      </c>
      <c r="AF148" s="103">
        <v>0</v>
      </c>
      <c r="AG148" s="103">
        <v>0</v>
      </c>
      <c r="AH148" s="103">
        <f t="shared" si="18"/>
        <v>16620000</v>
      </c>
      <c r="AI148" s="121" t="s">
        <v>566</v>
      </c>
      <c r="AJ148" s="120">
        <v>0</v>
      </c>
      <c r="AK148" s="118" t="s">
        <v>51</v>
      </c>
      <c r="AL148" s="122">
        <v>44244</v>
      </c>
      <c r="AM148" s="122">
        <v>44547</v>
      </c>
      <c r="AN148" s="121">
        <f>+AM148-AL148</f>
        <v>303</v>
      </c>
      <c r="AO148" s="121" t="s">
        <v>584</v>
      </c>
      <c r="AP148" s="121">
        <v>53907500</v>
      </c>
      <c r="AQ148" s="103">
        <v>0</v>
      </c>
      <c r="AR148" s="122">
        <v>0</v>
      </c>
      <c r="AS148" s="104">
        <v>0</v>
      </c>
      <c r="AT148" s="120">
        <v>0</v>
      </c>
      <c r="AU148" s="104">
        <v>0</v>
      </c>
      <c r="AV148" s="120">
        <v>0</v>
      </c>
      <c r="AW148" s="104">
        <v>0</v>
      </c>
      <c r="AX148" s="120">
        <v>0</v>
      </c>
      <c r="AY148" s="104">
        <v>0</v>
      </c>
      <c r="AZ148" s="120">
        <v>0</v>
      </c>
      <c r="BA148" s="104">
        <v>0</v>
      </c>
      <c r="BB148" s="120">
        <v>0</v>
      </c>
      <c r="BC148" s="104">
        <f>+AH148+AQ148+AS148+AU148+AW148+AY148-BA148</f>
        <v>16620000</v>
      </c>
      <c r="BD148" s="118">
        <v>0</v>
      </c>
      <c r="BE148" s="120">
        <v>0</v>
      </c>
      <c r="BF148" s="122">
        <v>0</v>
      </c>
      <c r="BG148" s="118">
        <v>0</v>
      </c>
      <c r="BH148" s="120">
        <v>0</v>
      </c>
      <c r="BI148" s="122">
        <v>0</v>
      </c>
      <c r="BJ148" s="118">
        <v>0</v>
      </c>
      <c r="BK148" s="120">
        <v>0</v>
      </c>
      <c r="BL148" s="122">
        <v>0</v>
      </c>
      <c r="BM148" s="118">
        <v>0</v>
      </c>
      <c r="BN148" s="123">
        <v>0</v>
      </c>
      <c r="BO148" s="122">
        <v>0</v>
      </c>
      <c r="BP148" s="118">
        <f t="shared" si="22"/>
        <v>303</v>
      </c>
      <c r="BQ148" s="121"/>
    </row>
    <row r="149" spans="1:69">
      <c r="A149" s="121" t="s">
        <v>27</v>
      </c>
      <c r="B149" s="121">
        <v>43</v>
      </c>
      <c r="C149" s="121" t="s">
        <v>87</v>
      </c>
      <c r="D149" s="121" t="s">
        <v>604</v>
      </c>
      <c r="E149" s="121">
        <v>101464</v>
      </c>
      <c r="F149" s="118" t="str">
        <f t="shared" si="21"/>
        <v>febrero</v>
      </c>
      <c r="G149" s="11">
        <v>44238</v>
      </c>
      <c r="H149" s="121" t="s">
        <v>44</v>
      </c>
      <c r="I149" s="121" t="s">
        <v>110</v>
      </c>
      <c r="J149" s="121" t="s">
        <v>97</v>
      </c>
      <c r="K149" s="121" t="s">
        <v>605</v>
      </c>
      <c r="L149" s="121" t="s">
        <v>303</v>
      </c>
      <c r="M149" s="121" t="s">
        <v>304</v>
      </c>
      <c r="N149" s="103">
        <v>78763135.409999996</v>
      </c>
      <c r="O149" s="121">
        <v>20521</v>
      </c>
      <c r="P149" s="121" t="s">
        <v>305</v>
      </c>
      <c r="Q149" s="121" t="s">
        <v>20</v>
      </c>
      <c r="R149" s="121" t="s">
        <v>21</v>
      </c>
      <c r="S149" s="121" t="s">
        <v>606</v>
      </c>
      <c r="T149" s="118" t="str">
        <f t="shared" si="17"/>
        <v>febrero</v>
      </c>
      <c r="U149" s="11">
        <v>44245</v>
      </c>
      <c r="V149" s="121" t="s">
        <v>118</v>
      </c>
      <c r="W149" s="121" t="s">
        <v>119</v>
      </c>
      <c r="X149" s="121" t="s">
        <v>182</v>
      </c>
      <c r="Y149" s="121" t="s">
        <v>607</v>
      </c>
      <c r="Z149" s="121">
        <v>811044253</v>
      </c>
      <c r="AA149" s="121">
        <v>8</v>
      </c>
      <c r="AB149" s="121">
        <v>39821</v>
      </c>
      <c r="AC149" s="122">
        <v>44245</v>
      </c>
      <c r="AD149" s="103">
        <v>65419434.5</v>
      </c>
      <c r="AE149" s="103">
        <v>0</v>
      </c>
      <c r="AF149" s="103">
        <v>0</v>
      </c>
      <c r="AG149" s="103">
        <v>0</v>
      </c>
      <c r="AH149" s="103">
        <f t="shared" si="18"/>
        <v>65419434.5</v>
      </c>
      <c r="AI149" s="121" t="s">
        <v>25</v>
      </c>
      <c r="AJ149" s="122">
        <v>44245</v>
      </c>
      <c r="AK149" s="121" t="s">
        <v>314</v>
      </c>
      <c r="AL149" s="122">
        <v>44245</v>
      </c>
      <c r="AM149" s="122">
        <v>44530</v>
      </c>
      <c r="AN149" s="121">
        <f>+AM149-AL149</f>
        <v>285</v>
      </c>
      <c r="AO149" s="121" t="s">
        <v>608</v>
      </c>
      <c r="AP149" s="121">
        <v>40988421</v>
      </c>
      <c r="AQ149" s="103">
        <v>7241178.4699999997</v>
      </c>
      <c r="AR149" s="122">
        <v>44293</v>
      </c>
      <c r="AS149" s="104">
        <v>0</v>
      </c>
      <c r="AT149" s="120">
        <v>0</v>
      </c>
      <c r="AU149" s="104">
        <v>0</v>
      </c>
      <c r="AV149" s="120">
        <v>0</v>
      </c>
      <c r="AW149" s="104">
        <v>0</v>
      </c>
      <c r="AX149" s="120">
        <v>0</v>
      </c>
      <c r="AY149" s="104">
        <v>0</v>
      </c>
      <c r="AZ149" s="120">
        <v>0</v>
      </c>
      <c r="BA149" s="104">
        <v>0</v>
      </c>
      <c r="BB149" s="120">
        <v>0</v>
      </c>
      <c r="BC149" s="104">
        <f>+AH149+AQ149+AS149+AU149+AW149+AY149-BA149</f>
        <v>72660612.969999999</v>
      </c>
      <c r="BD149" s="118">
        <v>31</v>
      </c>
      <c r="BE149" s="120">
        <v>44561</v>
      </c>
      <c r="BF149" s="120">
        <v>0</v>
      </c>
      <c r="BG149" s="118">
        <v>0</v>
      </c>
      <c r="BH149" s="120">
        <v>0</v>
      </c>
      <c r="BI149" s="120">
        <v>0</v>
      </c>
      <c r="BJ149" s="118">
        <v>0</v>
      </c>
      <c r="BK149" s="120">
        <v>0</v>
      </c>
      <c r="BL149" s="120">
        <v>0</v>
      </c>
      <c r="BM149" s="118">
        <v>0</v>
      </c>
      <c r="BN149" s="123">
        <v>0</v>
      </c>
      <c r="BO149" s="123">
        <v>0</v>
      </c>
      <c r="BP149" s="118">
        <f t="shared" si="22"/>
        <v>316</v>
      </c>
      <c r="BQ149" s="121"/>
    </row>
    <row r="150" spans="1:69">
      <c r="A150" s="121" t="s">
        <v>27</v>
      </c>
      <c r="B150" s="121">
        <v>44</v>
      </c>
      <c r="C150" s="121" t="s">
        <v>87</v>
      </c>
      <c r="D150" s="121" t="s">
        <v>609</v>
      </c>
      <c r="E150" s="121">
        <v>101467</v>
      </c>
      <c r="F150" s="118" t="str">
        <f t="shared" si="21"/>
        <v>febrero</v>
      </c>
      <c r="G150" s="11">
        <v>44238</v>
      </c>
      <c r="H150" s="121" t="s">
        <v>44</v>
      </c>
      <c r="I150" s="121" t="s">
        <v>110</v>
      </c>
      <c r="J150" s="121" t="s">
        <v>97</v>
      </c>
      <c r="K150" s="121" t="s">
        <v>610</v>
      </c>
      <c r="L150" s="121" t="s">
        <v>303</v>
      </c>
      <c r="M150" s="121" t="s">
        <v>304</v>
      </c>
      <c r="N150" s="103">
        <v>67508841.75</v>
      </c>
      <c r="O150" s="121">
        <v>21121</v>
      </c>
      <c r="P150" s="121" t="s">
        <v>305</v>
      </c>
      <c r="Q150" s="121" t="s">
        <v>20</v>
      </c>
      <c r="R150" s="121" t="s">
        <v>21</v>
      </c>
      <c r="S150" s="121" t="s">
        <v>611</v>
      </c>
      <c r="T150" s="118" t="str">
        <f t="shared" si="17"/>
        <v>febrero</v>
      </c>
      <c r="U150" s="11">
        <v>44244</v>
      </c>
      <c r="V150" s="121" t="s">
        <v>118</v>
      </c>
      <c r="W150" s="121" t="s">
        <v>36</v>
      </c>
      <c r="X150" s="121" t="s">
        <v>160</v>
      </c>
      <c r="Y150" s="121" t="s">
        <v>607</v>
      </c>
      <c r="Z150" s="121">
        <v>811044253</v>
      </c>
      <c r="AA150" s="121">
        <v>8</v>
      </c>
      <c r="AB150" s="121">
        <v>39621</v>
      </c>
      <c r="AC150" s="122">
        <v>44245</v>
      </c>
      <c r="AD150" s="103">
        <v>55410973.200000003</v>
      </c>
      <c r="AE150" s="103">
        <v>0</v>
      </c>
      <c r="AF150" s="103">
        <v>0</v>
      </c>
      <c r="AG150" s="103">
        <v>0</v>
      </c>
      <c r="AH150" s="103">
        <f t="shared" si="18"/>
        <v>55410973.200000003</v>
      </c>
      <c r="AI150" s="121" t="s">
        <v>25</v>
      </c>
      <c r="AJ150" s="122">
        <v>44245</v>
      </c>
      <c r="AK150" s="121" t="s">
        <v>612</v>
      </c>
      <c r="AL150" s="122">
        <v>44244</v>
      </c>
      <c r="AM150" s="122">
        <v>44530</v>
      </c>
      <c r="AN150" s="121">
        <f>+AM150-AL150</f>
        <v>286</v>
      </c>
      <c r="AO150" s="121" t="s">
        <v>613</v>
      </c>
      <c r="AP150" s="121">
        <v>41057375</v>
      </c>
      <c r="AQ150" s="103">
        <v>0</v>
      </c>
      <c r="AR150" s="122">
        <v>0</v>
      </c>
      <c r="AS150" s="104">
        <v>0</v>
      </c>
      <c r="AT150" s="120">
        <v>0</v>
      </c>
      <c r="AU150" s="104">
        <v>0</v>
      </c>
      <c r="AV150" s="120">
        <v>0</v>
      </c>
      <c r="AW150" s="104">
        <v>0</v>
      </c>
      <c r="AX150" s="120">
        <v>0</v>
      </c>
      <c r="AY150" s="104">
        <v>0</v>
      </c>
      <c r="AZ150" s="120">
        <v>0</v>
      </c>
      <c r="BA150" s="104">
        <v>0</v>
      </c>
      <c r="BB150" s="120">
        <v>0</v>
      </c>
      <c r="BC150" s="104">
        <f>+AH150+AQ150+AS150+AU150+AW150+AY150-BA150</f>
        <v>55410973.200000003</v>
      </c>
      <c r="BD150" s="118">
        <v>0</v>
      </c>
      <c r="BE150" s="120">
        <v>0</v>
      </c>
      <c r="BF150" s="122">
        <v>0</v>
      </c>
      <c r="BG150" s="118">
        <v>0</v>
      </c>
      <c r="BH150" s="120">
        <v>0</v>
      </c>
      <c r="BI150" s="122">
        <v>0</v>
      </c>
      <c r="BJ150" s="118">
        <v>0</v>
      </c>
      <c r="BK150" s="120">
        <v>0</v>
      </c>
      <c r="BL150" s="122">
        <v>0</v>
      </c>
      <c r="BM150" s="118">
        <v>0</v>
      </c>
      <c r="BN150" s="123">
        <v>0</v>
      </c>
      <c r="BO150" s="122">
        <v>0</v>
      </c>
      <c r="BP150" s="118">
        <f t="shared" si="22"/>
        <v>286</v>
      </c>
      <c r="BQ150" s="121"/>
    </row>
    <row r="151" spans="1:69">
      <c r="A151" s="121" t="s">
        <v>27</v>
      </c>
      <c r="B151" s="121">
        <v>46</v>
      </c>
      <c r="C151" s="121" t="s">
        <v>87</v>
      </c>
      <c r="D151" s="121" t="s">
        <v>614</v>
      </c>
      <c r="E151" s="121">
        <v>101466</v>
      </c>
      <c r="F151" s="118" t="str">
        <f t="shared" si="21"/>
        <v>febrero</v>
      </c>
      <c r="G151" s="11">
        <v>44238</v>
      </c>
      <c r="H151" s="121" t="s">
        <v>44</v>
      </c>
      <c r="I151" s="121" t="s">
        <v>110</v>
      </c>
      <c r="J151" s="121" t="s">
        <v>97</v>
      </c>
      <c r="K151" s="121" t="s">
        <v>615</v>
      </c>
      <c r="L151" s="121" t="s">
        <v>303</v>
      </c>
      <c r="M151" s="121" t="s">
        <v>304</v>
      </c>
      <c r="N151" s="103">
        <v>43050769.850000001</v>
      </c>
      <c r="O151" s="121">
        <v>21021</v>
      </c>
      <c r="P151" s="121" t="s">
        <v>305</v>
      </c>
      <c r="Q151" s="121" t="s">
        <v>20</v>
      </c>
      <c r="R151" s="121" t="s">
        <v>21</v>
      </c>
      <c r="S151" s="121" t="s">
        <v>616</v>
      </c>
      <c r="T151" s="118" t="str">
        <f t="shared" si="17"/>
        <v>febrero</v>
      </c>
      <c r="U151" s="11">
        <v>44244</v>
      </c>
      <c r="V151" s="121" t="s">
        <v>118</v>
      </c>
      <c r="W151" s="121" t="s">
        <v>112</v>
      </c>
      <c r="X151" s="121" t="s">
        <v>131</v>
      </c>
      <c r="Y151" s="121" t="s">
        <v>607</v>
      </c>
      <c r="Z151" s="121">
        <v>811044253</v>
      </c>
      <c r="AA151" s="121">
        <v>8</v>
      </c>
      <c r="AB151" s="121">
        <v>39321</v>
      </c>
      <c r="AC151" s="122">
        <v>44245</v>
      </c>
      <c r="AD151" s="105">
        <v>36987398.899999999</v>
      </c>
      <c r="AE151" s="105">
        <v>0</v>
      </c>
      <c r="AF151" s="103">
        <v>0</v>
      </c>
      <c r="AG151" s="103">
        <v>0</v>
      </c>
      <c r="AH151" s="103">
        <f t="shared" si="18"/>
        <v>36987398.899999999</v>
      </c>
      <c r="AI151" s="121" t="s">
        <v>25</v>
      </c>
      <c r="AJ151" s="122">
        <v>44245</v>
      </c>
      <c r="AK151" s="121" t="s">
        <v>617</v>
      </c>
      <c r="AL151" s="122">
        <v>44244</v>
      </c>
      <c r="AM151" s="122">
        <v>44530</v>
      </c>
      <c r="AN151" s="121">
        <f>+AM151-AL151</f>
        <v>286</v>
      </c>
      <c r="AO151" s="121" t="s">
        <v>618</v>
      </c>
      <c r="AP151" s="121">
        <v>13469333</v>
      </c>
      <c r="AQ151" s="94">
        <v>12852242.460000001</v>
      </c>
      <c r="AR151" s="19">
        <v>44392</v>
      </c>
      <c r="AS151" s="104">
        <v>0</v>
      </c>
      <c r="AT151" s="120">
        <v>0</v>
      </c>
      <c r="AU151" s="104">
        <v>0</v>
      </c>
      <c r="AV151" s="120">
        <v>0</v>
      </c>
      <c r="AW151" s="104">
        <v>0</v>
      </c>
      <c r="AX151" s="120">
        <v>0</v>
      </c>
      <c r="AY151" s="104">
        <v>0</v>
      </c>
      <c r="AZ151" s="120">
        <v>0</v>
      </c>
      <c r="BA151" s="104">
        <v>0</v>
      </c>
      <c r="BB151" s="120">
        <v>0</v>
      </c>
      <c r="BC151" s="104">
        <f>+AH151+AQ151+AS151+AU151+AW151+AY151-BA151</f>
        <v>49839641.359999999</v>
      </c>
      <c r="BD151" s="118">
        <v>0</v>
      </c>
      <c r="BE151" s="120">
        <v>0</v>
      </c>
      <c r="BF151" s="122">
        <v>0</v>
      </c>
      <c r="BG151" s="118">
        <v>0</v>
      </c>
      <c r="BH151" s="120">
        <v>0</v>
      </c>
      <c r="BI151" s="122">
        <v>0</v>
      </c>
      <c r="BJ151" s="118">
        <v>0</v>
      </c>
      <c r="BK151" s="120">
        <v>0</v>
      </c>
      <c r="BL151" s="122">
        <v>0</v>
      </c>
      <c r="BM151" s="118">
        <v>0</v>
      </c>
      <c r="BN151" s="123">
        <v>0</v>
      </c>
      <c r="BO151" s="122">
        <v>0</v>
      </c>
      <c r="BP151" s="118">
        <f t="shared" si="22"/>
        <v>286</v>
      </c>
      <c r="BQ151" s="121"/>
    </row>
    <row r="152" spans="1:69">
      <c r="A152" s="121" t="s">
        <v>14</v>
      </c>
      <c r="B152" s="121">
        <v>108</v>
      </c>
      <c r="C152" s="121" t="s">
        <v>41</v>
      </c>
      <c r="D152" s="121" t="s">
        <v>585</v>
      </c>
      <c r="E152" s="121" t="s">
        <v>586</v>
      </c>
      <c r="F152" s="118" t="str">
        <f t="shared" si="21"/>
        <v>febrero</v>
      </c>
      <c r="G152" s="11">
        <v>44239</v>
      </c>
      <c r="H152" s="121" t="s">
        <v>31</v>
      </c>
      <c r="I152" s="121" t="s">
        <v>67</v>
      </c>
      <c r="J152" s="121" t="s">
        <v>74</v>
      </c>
      <c r="K152" s="121" t="s">
        <v>587</v>
      </c>
      <c r="L152" s="121">
        <v>30171510</v>
      </c>
      <c r="M152" s="16"/>
      <c r="N152" s="103">
        <v>480000000</v>
      </c>
      <c r="O152" s="121">
        <v>19721</v>
      </c>
      <c r="P152" s="121" t="s">
        <v>370</v>
      </c>
      <c r="Q152" s="121" t="s">
        <v>20</v>
      </c>
      <c r="R152" s="118" t="s">
        <v>21</v>
      </c>
      <c r="S152" s="118" t="s">
        <v>588</v>
      </c>
      <c r="T152" s="118" t="str">
        <f t="shared" si="17"/>
        <v>marzo</v>
      </c>
      <c r="U152" s="120">
        <v>44257</v>
      </c>
      <c r="V152" s="118" t="s">
        <v>83</v>
      </c>
      <c r="W152" s="118" t="s">
        <v>23</v>
      </c>
      <c r="X152" s="118" t="s">
        <v>142</v>
      </c>
      <c r="Y152" s="118" t="s">
        <v>589</v>
      </c>
      <c r="Z152" s="118">
        <v>900075980</v>
      </c>
      <c r="AA152" s="118">
        <v>1</v>
      </c>
      <c r="AB152" s="118">
        <v>45621</v>
      </c>
      <c r="AC152" s="120">
        <v>44257</v>
      </c>
      <c r="AD152" s="104">
        <v>480000000</v>
      </c>
      <c r="AE152" s="103">
        <v>0</v>
      </c>
      <c r="AF152" s="103">
        <v>0</v>
      </c>
      <c r="AG152" s="103">
        <v>0</v>
      </c>
      <c r="AH152" s="103">
        <f t="shared" si="18"/>
        <v>480000000</v>
      </c>
      <c r="AI152" s="118" t="s">
        <v>25</v>
      </c>
      <c r="AJ152" s="120">
        <v>44258</v>
      </c>
      <c r="AK152" s="118" t="s">
        <v>51</v>
      </c>
      <c r="AL152" s="120">
        <v>44257</v>
      </c>
      <c r="AM152" s="120">
        <v>44288</v>
      </c>
      <c r="AN152" s="121">
        <v>31</v>
      </c>
      <c r="AO152" s="118" t="s">
        <v>590</v>
      </c>
      <c r="AP152" s="118">
        <v>79787263</v>
      </c>
      <c r="AQ152" s="103">
        <v>0</v>
      </c>
      <c r="AR152" s="122">
        <v>0</v>
      </c>
      <c r="AS152" s="104">
        <v>0</v>
      </c>
      <c r="AT152" s="120">
        <v>0</v>
      </c>
      <c r="AU152" s="104">
        <v>0</v>
      </c>
      <c r="AV152" s="120">
        <v>0</v>
      </c>
      <c r="AW152" s="104">
        <v>0</v>
      </c>
      <c r="AX152" s="120">
        <v>0</v>
      </c>
      <c r="AY152" s="104">
        <v>0</v>
      </c>
      <c r="AZ152" s="120">
        <v>0</v>
      </c>
      <c r="BA152" s="104">
        <v>0</v>
      </c>
      <c r="BB152" s="120">
        <v>0</v>
      </c>
      <c r="BC152" s="104">
        <v>480000000</v>
      </c>
      <c r="BD152" s="118">
        <v>0</v>
      </c>
      <c r="BE152" s="120">
        <v>0</v>
      </c>
      <c r="BF152" s="122">
        <v>0</v>
      </c>
      <c r="BG152" s="118">
        <v>0</v>
      </c>
      <c r="BH152" s="120">
        <v>0</v>
      </c>
      <c r="BI152" s="122">
        <v>0</v>
      </c>
      <c r="BJ152" s="118">
        <v>0</v>
      </c>
      <c r="BK152" s="120">
        <v>0</v>
      </c>
      <c r="BL152" s="122">
        <v>0</v>
      </c>
      <c r="BM152" s="118">
        <v>0</v>
      </c>
      <c r="BN152" s="123">
        <v>0</v>
      </c>
      <c r="BO152" s="122">
        <v>0</v>
      </c>
      <c r="BP152" s="118">
        <f t="shared" si="22"/>
        <v>31</v>
      </c>
      <c r="BQ152" s="121"/>
    </row>
    <row r="153" spans="1:69">
      <c r="A153" s="121" t="s">
        <v>27</v>
      </c>
      <c r="B153" s="121">
        <v>45</v>
      </c>
      <c r="C153" s="121" t="s">
        <v>87</v>
      </c>
      <c r="D153" s="121" t="s">
        <v>619</v>
      </c>
      <c r="E153" s="121">
        <v>101515</v>
      </c>
      <c r="F153" s="118" t="str">
        <f t="shared" si="21"/>
        <v>febrero</v>
      </c>
      <c r="G153" s="11">
        <v>44239</v>
      </c>
      <c r="H153" s="121" t="s">
        <v>44</v>
      </c>
      <c r="I153" s="121" t="s">
        <v>110</v>
      </c>
      <c r="J153" s="121" t="s">
        <v>97</v>
      </c>
      <c r="K153" s="121" t="s">
        <v>620</v>
      </c>
      <c r="L153" s="121" t="s">
        <v>303</v>
      </c>
      <c r="M153" s="121" t="s">
        <v>304</v>
      </c>
      <c r="N153" s="103">
        <v>29568343.510000002</v>
      </c>
      <c r="O153" s="121">
        <v>20921</v>
      </c>
      <c r="P153" s="121" t="s">
        <v>305</v>
      </c>
      <c r="Q153" s="121" t="s">
        <v>20</v>
      </c>
      <c r="R153" s="121" t="s">
        <v>21</v>
      </c>
      <c r="S153" s="121" t="s">
        <v>621</v>
      </c>
      <c r="T153" s="118" t="str">
        <f t="shared" si="17"/>
        <v>febrero</v>
      </c>
      <c r="U153" s="11">
        <v>44246</v>
      </c>
      <c r="V153" s="121" t="s">
        <v>118</v>
      </c>
      <c r="W153" s="121" t="s">
        <v>125</v>
      </c>
      <c r="X153" s="121" t="s">
        <v>204</v>
      </c>
      <c r="Y153" s="121" t="s">
        <v>607</v>
      </c>
      <c r="Z153" s="121">
        <v>811044253</v>
      </c>
      <c r="AA153" s="121">
        <v>8</v>
      </c>
      <c r="AB153" s="121">
        <v>41021</v>
      </c>
      <c r="AC153" s="122">
        <v>44246</v>
      </c>
      <c r="AD153" s="103">
        <v>24444171.780000001</v>
      </c>
      <c r="AE153" s="103">
        <v>0</v>
      </c>
      <c r="AF153" s="103">
        <v>0</v>
      </c>
      <c r="AG153" s="103">
        <v>0</v>
      </c>
      <c r="AH153" s="103">
        <f t="shared" si="18"/>
        <v>24444171.780000001</v>
      </c>
      <c r="AI153" s="121" t="s">
        <v>25</v>
      </c>
      <c r="AJ153" s="122">
        <v>44246</v>
      </c>
      <c r="AK153" s="121" t="s">
        <v>622</v>
      </c>
      <c r="AL153" s="122">
        <v>44246</v>
      </c>
      <c r="AM153" s="122">
        <v>44530</v>
      </c>
      <c r="AN153" s="121">
        <f>+AM153-AL153</f>
        <v>284</v>
      </c>
      <c r="AO153" s="121" t="s">
        <v>603</v>
      </c>
      <c r="AP153" s="121">
        <v>19333768</v>
      </c>
      <c r="AQ153" s="103">
        <v>2709260.59</v>
      </c>
      <c r="AR153" s="122">
        <v>44300</v>
      </c>
      <c r="AS153" s="104">
        <v>0</v>
      </c>
      <c r="AT153" s="120">
        <v>0</v>
      </c>
      <c r="AU153" s="104">
        <v>0</v>
      </c>
      <c r="AV153" s="120">
        <v>0</v>
      </c>
      <c r="AW153" s="104">
        <v>0</v>
      </c>
      <c r="AX153" s="120">
        <v>0</v>
      </c>
      <c r="AY153" s="104">
        <v>0</v>
      </c>
      <c r="AZ153" s="120">
        <v>0</v>
      </c>
      <c r="BA153" s="104">
        <v>0</v>
      </c>
      <c r="BB153" s="120">
        <v>0</v>
      </c>
      <c r="BC153" s="104">
        <f>+AH153+AQ153+AS153+AU153+AW153+AY153-BA153</f>
        <v>27153432.370000001</v>
      </c>
      <c r="BD153" s="118">
        <v>31</v>
      </c>
      <c r="BE153" s="120">
        <v>44561</v>
      </c>
      <c r="BF153" s="120">
        <v>0</v>
      </c>
      <c r="BG153" s="118">
        <v>0</v>
      </c>
      <c r="BH153" s="120">
        <v>0</v>
      </c>
      <c r="BI153" s="120">
        <v>0</v>
      </c>
      <c r="BJ153" s="118">
        <v>0</v>
      </c>
      <c r="BK153" s="120">
        <v>0</v>
      </c>
      <c r="BL153" s="120">
        <v>0</v>
      </c>
      <c r="BM153" s="118">
        <v>0</v>
      </c>
      <c r="BN153" s="123">
        <v>0</v>
      </c>
      <c r="BO153" s="123">
        <v>0</v>
      </c>
      <c r="BP153" s="118">
        <f t="shared" si="22"/>
        <v>315</v>
      </c>
      <c r="BQ153" s="121"/>
    </row>
    <row r="154" spans="1:69">
      <c r="A154" s="121" t="s">
        <v>27</v>
      </c>
      <c r="B154" s="121">
        <v>47</v>
      </c>
      <c r="C154" s="121" t="s">
        <v>87</v>
      </c>
      <c r="D154" s="121" t="s">
        <v>623</v>
      </c>
      <c r="E154" s="121">
        <v>101517</v>
      </c>
      <c r="F154" s="118" t="str">
        <f t="shared" si="21"/>
        <v>febrero</v>
      </c>
      <c r="G154" s="11">
        <v>44239</v>
      </c>
      <c r="H154" s="121" t="s">
        <v>44</v>
      </c>
      <c r="I154" s="121" t="s">
        <v>110</v>
      </c>
      <c r="J154" s="121" t="s">
        <v>97</v>
      </c>
      <c r="K154" s="121" t="s">
        <v>624</v>
      </c>
      <c r="L154" s="121" t="s">
        <v>303</v>
      </c>
      <c r="M154" s="121" t="s">
        <v>304</v>
      </c>
      <c r="N154" s="103">
        <v>13724852.810000001</v>
      </c>
      <c r="O154" s="121">
        <v>20821</v>
      </c>
      <c r="P154" s="121" t="s">
        <v>305</v>
      </c>
      <c r="Q154" s="121" t="s">
        <v>20</v>
      </c>
      <c r="R154" s="121" t="s">
        <v>21</v>
      </c>
      <c r="S154" s="121" t="s">
        <v>625</v>
      </c>
      <c r="T154" s="118" t="str">
        <f t="shared" si="17"/>
        <v>febrero</v>
      </c>
      <c r="U154" s="11">
        <v>44246</v>
      </c>
      <c r="V154" s="121" t="s">
        <v>118</v>
      </c>
      <c r="W154" s="121" t="s">
        <v>112</v>
      </c>
      <c r="X154" s="121" t="s">
        <v>190</v>
      </c>
      <c r="Y154" s="121" t="s">
        <v>607</v>
      </c>
      <c r="Z154" s="121">
        <v>811044253</v>
      </c>
      <c r="AA154" s="121">
        <v>8</v>
      </c>
      <c r="AB154" s="121">
        <v>41121</v>
      </c>
      <c r="AC154" s="122">
        <v>44246</v>
      </c>
      <c r="AD154" s="103">
        <v>12280649.49</v>
      </c>
      <c r="AE154" s="103">
        <v>0</v>
      </c>
      <c r="AF154" s="103">
        <v>0</v>
      </c>
      <c r="AG154" s="103">
        <v>0</v>
      </c>
      <c r="AH154" s="103">
        <f t="shared" si="18"/>
        <v>12280649.49</v>
      </c>
      <c r="AI154" s="121" t="s">
        <v>25</v>
      </c>
      <c r="AJ154" s="122">
        <v>44249</v>
      </c>
      <c r="AK154" s="121" t="s">
        <v>626</v>
      </c>
      <c r="AL154" s="122">
        <v>44246</v>
      </c>
      <c r="AM154" s="122">
        <v>44530</v>
      </c>
      <c r="AN154" s="121">
        <f>+AM154-AL154</f>
        <v>284</v>
      </c>
      <c r="AO154" s="121" t="s">
        <v>627</v>
      </c>
      <c r="AP154" s="121">
        <v>1129572880</v>
      </c>
      <c r="AQ154" s="103">
        <v>1355607.94</v>
      </c>
      <c r="AR154" s="122">
        <v>44312</v>
      </c>
      <c r="AS154" s="104">
        <v>0</v>
      </c>
      <c r="AT154" s="120">
        <v>0</v>
      </c>
      <c r="AU154" s="104">
        <v>0</v>
      </c>
      <c r="AV154" s="120">
        <v>0</v>
      </c>
      <c r="AW154" s="104">
        <v>0</v>
      </c>
      <c r="AX154" s="120">
        <v>0</v>
      </c>
      <c r="AY154" s="104">
        <v>0</v>
      </c>
      <c r="AZ154" s="120">
        <v>0</v>
      </c>
      <c r="BA154" s="104">
        <v>0</v>
      </c>
      <c r="BB154" s="120">
        <v>0</v>
      </c>
      <c r="BC154" s="104">
        <f>+AH154+AQ154+AS154+AU154+AW154+AY154-BA154</f>
        <v>13636257.43</v>
      </c>
      <c r="BD154" s="118">
        <v>31</v>
      </c>
      <c r="BE154" s="120">
        <v>44561</v>
      </c>
      <c r="BF154" s="120">
        <v>0</v>
      </c>
      <c r="BG154" s="118">
        <v>0</v>
      </c>
      <c r="BH154" s="120">
        <v>0</v>
      </c>
      <c r="BI154" s="120">
        <v>0</v>
      </c>
      <c r="BJ154" s="118">
        <v>0</v>
      </c>
      <c r="BK154" s="120">
        <v>0</v>
      </c>
      <c r="BL154" s="120">
        <v>0</v>
      </c>
      <c r="BM154" s="118">
        <v>0</v>
      </c>
      <c r="BN154" s="123">
        <v>0</v>
      </c>
      <c r="BO154" s="123">
        <v>0</v>
      </c>
      <c r="BP154" s="118">
        <f t="shared" si="22"/>
        <v>315</v>
      </c>
      <c r="BQ154" s="121"/>
    </row>
    <row r="155" spans="1:69">
      <c r="A155" s="121" t="s">
        <v>27</v>
      </c>
      <c r="B155" s="121">
        <v>48</v>
      </c>
      <c r="C155" s="121" t="s">
        <v>87</v>
      </c>
      <c r="D155" s="121" t="s">
        <v>628</v>
      </c>
      <c r="E155" s="121">
        <v>101520</v>
      </c>
      <c r="F155" s="118" t="str">
        <f t="shared" si="21"/>
        <v>febrero</v>
      </c>
      <c r="G155" s="11">
        <v>44239</v>
      </c>
      <c r="H155" s="121" t="s">
        <v>44</v>
      </c>
      <c r="I155" s="121" t="s">
        <v>110</v>
      </c>
      <c r="J155" s="121" t="s">
        <v>97</v>
      </c>
      <c r="K155" s="121" t="s">
        <v>629</v>
      </c>
      <c r="L155" s="121" t="s">
        <v>303</v>
      </c>
      <c r="M155" s="121" t="s">
        <v>304</v>
      </c>
      <c r="N155" s="103">
        <v>14443753.640000001</v>
      </c>
      <c r="O155" s="121">
        <v>20721</v>
      </c>
      <c r="P155" s="121" t="s">
        <v>305</v>
      </c>
      <c r="Q155" s="121" t="s">
        <v>20</v>
      </c>
      <c r="R155" s="121" t="s">
        <v>21</v>
      </c>
      <c r="S155" s="121" t="s">
        <v>630</v>
      </c>
      <c r="T155" s="118" t="str">
        <f t="shared" si="17"/>
        <v>febrero</v>
      </c>
      <c r="U155" s="11">
        <v>44246</v>
      </c>
      <c r="V155" s="121" t="s">
        <v>118</v>
      </c>
      <c r="W155" s="121" t="s">
        <v>112</v>
      </c>
      <c r="X155" s="121" t="s">
        <v>194</v>
      </c>
      <c r="Y155" s="121" t="s">
        <v>607</v>
      </c>
      <c r="Z155" s="121">
        <v>811044253</v>
      </c>
      <c r="AA155" s="121">
        <v>8</v>
      </c>
      <c r="AB155" s="121">
        <v>41221</v>
      </c>
      <c r="AC155" s="122">
        <v>44246</v>
      </c>
      <c r="AD155" s="103">
        <v>12912746.59</v>
      </c>
      <c r="AE155" s="103">
        <v>0</v>
      </c>
      <c r="AF155" s="103">
        <v>0</v>
      </c>
      <c r="AG155" s="103">
        <v>0</v>
      </c>
      <c r="AH155" s="103">
        <f t="shared" si="18"/>
        <v>12912746.59</v>
      </c>
      <c r="AI155" s="121" t="s">
        <v>25</v>
      </c>
      <c r="AJ155" s="122">
        <v>44285</v>
      </c>
      <c r="AK155" s="121" t="s">
        <v>631</v>
      </c>
      <c r="AL155" s="122">
        <v>44246</v>
      </c>
      <c r="AM155" s="122">
        <v>44561</v>
      </c>
      <c r="AN155" s="121">
        <f>+AM155-AL155</f>
        <v>315</v>
      </c>
      <c r="AO155" s="121" t="s">
        <v>632</v>
      </c>
      <c r="AP155" s="121">
        <v>19000951</v>
      </c>
      <c r="AQ155" s="103">
        <v>0</v>
      </c>
      <c r="AR155" s="122">
        <v>0</v>
      </c>
      <c r="AS155" s="104">
        <v>0</v>
      </c>
      <c r="AT155" s="120">
        <v>0</v>
      </c>
      <c r="AU155" s="104">
        <v>0</v>
      </c>
      <c r="AV155" s="120">
        <v>0</v>
      </c>
      <c r="AW155" s="104">
        <v>0</v>
      </c>
      <c r="AX155" s="120">
        <v>0</v>
      </c>
      <c r="AY155" s="104">
        <v>0</v>
      </c>
      <c r="AZ155" s="120">
        <v>0</v>
      </c>
      <c r="BA155" s="104">
        <v>0</v>
      </c>
      <c r="BB155" s="120">
        <v>0</v>
      </c>
      <c r="BC155" s="104">
        <f>+AH155+AQ155+AS155+AU155+AW155+AY155-BA155</f>
        <v>12912746.59</v>
      </c>
      <c r="BD155" s="118">
        <v>0</v>
      </c>
      <c r="BE155" s="120">
        <v>0</v>
      </c>
      <c r="BF155" s="122">
        <v>0</v>
      </c>
      <c r="BG155" s="118">
        <v>0</v>
      </c>
      <c r="BH155" s="120">
        <v>0</v>
      </c>
      <c r="BI155" s="122">
        <v>0</v>
      </c>
      <c r="BJ155" s="118">
        <v>0</v>
      </c>
      <c r="BK155" s="120">
        <v>0</v>
      </c>
      <c r="BL155" s="122">
        <v>0</v>
      </c>
      <c r="BM155" s="118">
        <v>0</v>
      </c>
      <c r="BN155" s="123">
        <v>0</v>
      </c>
      <c r="BO155" s="122">
        <v>0</v>
      </c>
      <c r="BP155" s="118">
        <f t="shared" si="22"/>
        <v>315</v>
      </c>
      <c r="BQ155" s="121"/>
    </row>
    <row r="156" spans="1:69" s="168" customFormat="1">
      <c r="A156" s="121" t="s">
        <v>14</v>
      </c>
      <c r="B156" s="121">
        <v>5</v>
      </c>
      <c r="C156" s="121" t="s">
        <v>15</v>
      </c>
      <c r="D156" s="121" t="s">
        <v>673</v>
      </c>
      <c r="E156" s="121" t="s">
        <v>674</v>
      </c>
      <c r="F156" s="118" t="str">
        <f t="shared" si="21"/>
        <v>febrero</v>
      </c>
      <c r="G156" s="11">
        <v>44239</v>
      </c>
      <c r="H156" s="121" t="s">
        <v>18</v>
      </c>
      <c r="I156" s="121" t="s">
        <v>19</v>
      </c>
      <c r="J156" s="121" t="s">
        <v>97</v>
      </c>
      <c r="K156" s="121" t="s">
        <v>675</v>
      </c>
      <c r="L156" s="121">
        <v>78181502</v>
      </c>
      <c r="M156" s="121" t="s">
        <v>509</v>
      </c>
      <c r="N156" s="103">
        <v>39500000</v>
      </c>
      <c r="O156" s="121">
        <v>17821</v>
      </c>
      <c r="P156" s="121" t="s">
        <v>663</v>
      </c>
      <c r="Q156" s="121" t="s">
        <v>20</v>
      </c>
      <c r="R156" s="118" t="s">
        <v>21</v>
      </c>
      <c r="S156" s="118" t="s">
        <v>676</v>
      </c>
      <c r="T156" s="118" t="s">
        <v>1853</v>
      </c>
      <c r="U156" s="120">
        <v>44256</v>
      </c>
      <c r="V156" s="118" t="s">
        <v>59</v>
      </c>
      <c r="W156" s="118" t="s">
        <v>105</v>
      </c>
      <c r="X156" s="118" t="s">
        <v>154</v>
      </c>
      <c r="Y156" s="118" t="s">
        <v>677</v>
      </c>
      <c r="Z156" s="118">
        <v>901105427</v>
      </c>
      <c r="AA156" s="118">
        <v>1</v>
      </c>
      <c r="AB156" s="118">
        <v>44821</v>
      </c>
      <c r="AC156" s="120">
        <v>44256</v>
      </c>
      <c r="AD156" s="104">
        <v>39500000</v>
      </c>
      <c r="AE156" s="103">
        <v>0</v>
      </c>
      <c r="AF156" s="103">
        <v>0</v>
      </c>
      <c r="AG156" s="103">
        <v>0</v>
      </c>
      <c r="AH156" s="103">
        <v>39500000</v>
      </c>
      <c r="AI156" s="118" t="s">
        <v>51</v>
      </c>
      <c r="AJ156" s="120">
        <v>0</v>
      </c>
      <c r="AK156" s="118" t="s">
        <v>51</v>
      </c>
      <c r="AL156" s="120">
        <v>44263</v>
      </c>
      <c r="AM156" s="120">
        <v>44561</v>
      </c>
      <c r="AN156" s="121">
        <v>298</v>
      </c>
      <c r="AO156" s="118" t="s">
        <v>599</v>
      </c>
      <c r="AP156" s="118">
        <v>88264550</v>
      </c>
      <c r="AQ156" s="301">
        <v>9750000</v>
      </c>
      <c r="AR156" s="132">
        <v>44438</v>
      </c>
      <c r="AS156" s="269">
        <v>8000000</v>
      </c>
      <c r="AT156" s="132">
        <v>44526</v>
      </c>
      <c r="AU156" s="121"/>
      <c r="AV156" s="121"/>
      <c r="AW156" s="121"/>
      <c r="AX156" s="121"/>
      <c r="AY156" s="121"/>
      <c r="AZ156" s="121"/>
      <c r="BA156" s="121"/>
      <c r="BB156" s="121"/>
      <c r="BC156" s="121"/>
      <c r="BD156" s="121"/>
      <c r="BE156" s="121"/>
      <c r="BF156" s="121"/>
      <c r="BG156" s="121"/>
      <c r="BH156" s="121"/>
      <c r="BI156" s="121"/>
      <c r="BJ156" s="121"/>
      <c r="BK156" s="121"/>
      <c r="BL156" s="121"/>
      <c r="BM156" s="121"/>
      <c r="BN156" s="123">
        <v>0</v>
      </c>
      <c r="BO156" s="121"/>
      <c r="BP156" s="121"/>
      <c r="BQ156" s="151"/>
    </row>
    <row r="157" spans="1:69">
      <c r="A157" s="121" t="s">
        <v>14</v>
      </c>
      <c r="B157" s="121">
        <v>194</v>
      </c>
      <c r="C157" s="121" t="s">
        <v>63</v>
      </c>
      <c r="D157" s="121" t="s">
        <v>802</v>
      </c>
      <c r="E157" s="121" t="s">
        <v>803</v>
      </c>
      <c r="F157" s="118" t="str">
        <f t="shared" si="21"/>
        <v>febrero</v>
      </c>
      <c r="G157" s="11">
        <v>44239</v>
      </c>
      <c r="H157" s="121" t="s">
        <v>31</v>
      </c>
      <c r="I157" s="121" t="s">
        <v>32</v>
      </c>
      <c r="J157" s="121" t="s">
        <v>43</v>
      </c>
      <c r="K157" s="121" t="s">
        <v>804</v>
      </c>
      <c r="L157" s="121">
        <v>80161500</v>
      </c>
      <c r="M157" s="121" t="s">
        <v>352</v>
      </c>
      <c r="N157" s="103">
        <v>77319000</v>
      </c>
      <c r="O157" s="121">
        <v>19521</v>
      </c>
      <c r="P157" s="121" t="s">
        <v>320</v>
      </c>
      <c r="Q157" s="121" t="s">
        <v>20</v>
      </c>
      <c r="R157" s="121" t="s">
        <v>21</v>
      </c>
      <c r="S157" s="121" t="s">
        <v>805</v>
      </c>
      <c r="T157" s="118" t="str">
        <f t="shared" ref="T157:T188" si="23">TEXT(U157,"mmmm")</f>
        <v>febrero</v>
      </c>
      <c r="U157" s="11">
        <v>44250</v>
      </c>
      <c r="V157" s="121" t="s">
        <v>22</v>
      </c>
      <c r="W157" s="121" t="s">
        <v>23</v>
      </c>
      <c r="X157" s="121" t="s">
        <v>142</v>
      </c>
      <c r="Y157" s="121" t="s">
        <v>806</v>
      </c>
      <c r="Z157" s="121">
        <v>79262899</v>
      </c>
      <c r="AA157" s="118" t="s">
        <v>51</v>
      </c>
      <c r="AB157" s="121">
        <v>42621</v>
      </c>
      <c r="AC157" s="122">
        <v>44250</v>
      </c>
      <c r="AD157" s="103">
        <v>77319000</v>
      </c>
      <c r="AE157" s="103">
        <v>0</v>
      </c>
      <c r="AF157" s="103">
        <v>0</v>
      </c>
      <c r="AG157" s="103">
        <v>0</v>
      </c>
      <c r="AH157" s="103">
        <f t="shared" ref="AH157:AH188" si="24">+AD157+AE157+AF157+AG157</f>
        <v>77319000</v>
      </c>
      <c r="AI157" s="121" t="s">
        <v>38</v>
      </c>
      <c r="AJ157" s="122" t="s">
        <v>51</v>
      </c>
      <c r="AK157" s="121" t="s">
        <v>51</v>
      </c>
      <c r="AL157" s="122">
        <v>44253</v>
      </c>
      <c r="AM157" s="122">
        <v>44561</v>
      </c>
      <c r="AN157" s="121">
        <f>+AM157-AL157</f>
        <v>308</v>
      </c>
      <c r="AO157" s="121" t="s">
        <v>499</v>
      </c>
      <c r="AP157" s="121">
        <v>39774921</v>
      </c>
      <c r="AQ157" s="103">
        <v>0</v>
      </c>
      <c r="AR157" s="122">
        <v>0</v>
      </c>
      <c r="AS157" s="104">
        <v>0</v>
      </c>
      <c r="AT157" s="120">
        <v>0</v>
      </c>
      <c r="AU157" s="104">
        <v>0</v>
      </c>
      <c r="AV157" s="120">
        <v>0</v>
      </c>
      <c r="AW157" s="104">
        <v>0</v>
      </c>
      <c r="AX157" s="120">
        <v>0</v>
      </c>
      <c r="AY157" s="104">
        <v>0</v>
      </c>
      <c r="AZ157" s="120">
        <v>0</v>
      </c>
      <c r="BA157" s="104">
        <v>0</v>
      </c>
      <c r="BB157" s="120">
        <v>0</v>
      </c>
      <c r="BC157" s="104">
        <f>+AH157+AQ157+AS157+AU157+AW157+AY157-BA157</f>
        <v>77319000</v>
      </c>
      <c r="BD157" s="118">
        <v>0</v>
      </c>
      <c r="BE157" s="120">
        <v>0</v>
      </c>
      <c r="BF157" s="122">
        <v>0</v>
      </c>
      <c r="BG157" s="118">
        <v>0</v>
      </c>
      <c r="BH157" s="120">
        <v>0</v>
      </c>
      <c r="BI157" s="122">
        <v>0</v>
      </c>
      <c r="BJ157" s="118">
        <v>0</v>
      </c>
      <c r="BK157" s="120">
        <v>0</v>
      </c>
      <c r="BL157" s="122">
        <v>0</v>
      </c>
      <c r="BM157" s="118">
        <v>0</v>
      </c>
      <c r="BN157" s="123">
        <v>0</v>
      </c>
      <c r="BO157" s="122">
        <v>0</v>
      </c>
      <c r="BP157" s="118">
        <f t="shared" si="22"/>
        <v>308</v>
      </c>
      <c r="BQ157" s="121"/>
    </row>
    <row r="158" spans="1:69">
      <c r="A158" s="121" t="s">
        <v>14</v>
      </c>
      <c r="B158" s="121">
        <v>213</v>
      </c>
      <c r="C158" s="121" t="s">
        <v>63</v>
      </c>
      <c r="D158" s="121" t="s">
        <v>807</v>
      </c>
      <c r="E158" s="121" t="s">
        <v>808</v>
      </c>
      <c r="F158" s="118" t="str">
        <f t="shared" si="21"/>
        <v>febrero</v>
      </c>
      <c r="G158" s="11">
        <v>44239</v>
      </c>
      <c r="H158" s="121" t="s">
        <v>31</v>
      </c>
      <c r="I158" s="121" t="s">
        <v>32</v>
      </c>
      <c r="J158" s="121" t="s">
        <v>65</v>
      </c>
      <c r="K158" s="121" t="s">
        <v>809</v>
      </c>
      <c r="L158" s="121">
        <v>80161504</v>
      </c>
      <c r="M158" s="121" t="s">
        <v>405</v>
      </c>
      <c r="N158" s="103">
        <v>70290000</v>
      </c>
      <c r="O158" s="121">
        <v>20121</v>
      </c>
      <c r="P158" s="121" t="s">
        <v>320</v>
      </c>
      <c r="Q158" s="121" t="s">
        <v>20</v>
      </c>
      <c r="R158" s="121" t="s">
        <v>21</v>
      </c>
      <c r="S158" s="121" t="s">
        <v>810</v>
      </c>
      <c r="T158" s="118" t="str">
        <f t="shared" si="23"/>
        <v>febrero</v>
      </c>
      <c r="U158" s="11">
        <v>44245</v>
      </c>
      <c r="V158" s="121" t="s">
        <v>22</v>
      </c>
      <c r="W158" s="121" t="s">
        <v>23</v>
      </c>
      <c r="X158" s="121" t="s">
        <v>142</v>
      </c>
      <c r="Y158" s="121" t="s">
        <v>811</v>
      </c>
      <c r="Z158" s="13">
        <v>79948689</v>
      </c>
      <c r="AA158" s="118" t="s">
        <v>51</v>
      </c>
      <c r="AB158" s="121">
        <v>40821</v>
      </c>
      <c r="AC158" s="122">
        <v>44246</v>
      </c>
      <c r="AD158" s="103">
        <v>70290000</v>
      </c>
      <c r="AE158" s="103">
        <v>0</v>
      </c>
      <c r="AF158" s="103">
        <v>0</v>
      </c>
      <c r="AG158" s="103">
        <v>0</v>
      </c>
      <c r="AH158" s="103">
        <f t="shared" si="24"/>
        <v>70290000</v>
      </c>
      <c r="AI158" s="121" t="s">
        <v>38</v>
      </c>
      <c r="AJ158" s="122" t="s">
        <v>51</v>
      </c>
      <c r="AK158" s="121" t="s">
        <v>51</v>
      </c>
      <c r="AL158" s="122">
        <v>44250</v>
      </c>
      <c r="AM158" s="122">
        <v>44561</v>
      </c>
      <c r="AN158" s="121">
        <f>+AM158-AL158</f>
        <v>311</v>
      </c>
      <c r="AO158" s="121" t="s">
        <v>812</v>
      </c>
      <c r="AP158" s="121">
        <v>94486941</v>
      </c>
      <c r="AQ158" s="103">
        <v>0</v>
      </c>
      <c r="AR158" s="122">
        <v>0</v>
      </c>
      <c r="AS158" s="104">
        <v>0</v>
      </c>
      <c r="AT158" s="120">
        <v>0</v>
      </c>
      <c r="AU158" s="104">
        <v>0</v>
      </c>
      <c r="AV158" s="120">
        <v>0</v>
      </c>
      <c r="AW158" s="104">
        <v>0</v>
      </c>
      <c r="AX158" s="120">
        <v>0</v>
      </c>
      <c r="AY158" s="104">
        <v>0</v>
      </c>
      <c r="AZ158" s="120">
        <v>0</v>
      </c>
      <c r="BA158" s="104">
        <v>0</v>
      </c>
      <c r="BB158" s="120">
        <v>0</v>
      </c>
      <c r="BC158" s="104">
        <f>+AH158+AQ158+AS158+AU158+AW158+AY158-BA158</f>
        <v>70290000</v>
      </c>
      <c r="BD158" s="118">
        <v>0</v>
      </c>
      <c r="BE158" s="120">
        <v>0</v>
      </c>
      <c r="BF158" s="122">
        <v>0</v>
      </c>
      <c r="BG158" s="118">
        <v>0</v>
      </c>
      <c r="BH158" s="120">
        <v>0</v>
      </c>
      <c r="BI158" s="122">
        <v>0</v>
      </c>
      <c r="BJ158" s="118">
        <v>0</v>
      </c>
      <c r="BK158" s="120">
        <v>0</v>
      </c>
      <c r="BL158" s="122">
        <v>0</v>
      </c>
      <c r="BM158" s="118">
        <v>0</v>
      </c>
      <c r="BN158" s="123">
        <v>0</v>
      </c>
      <c r="BO158" s="122">
        <v>0</v>
      </c>
      <c r="BP158" s="118">
        <f t="shared" si="22"/>
        <v>311</v>
      </c>
      <c r="BQ158" s="121"/>
    </row>
    <row r="159" spans="1:69">
      <c r="A159" s="121" t="s">
        <v>14</v>
      </c>
      <c r="B159" s="121">
        <v>22</v>
      </c>
      <c r="C159" s="121" t="s">
        <v>53</v>
      </c>
      <c r="D159" s="121" t="s">
        <v>752</v>
      </c>
      <c r="E159" s="121" t="s">
        <v>753</v>
      </c>
      <c r="F159" s="118" t="str">
        <f t="shared" si="21"/>
        <v>febrero</v>
      </c>
      <c r="G159" s="11">
        <v>44242</v>
      </c>
      <c r="H159" s="121" t="s">
        <v>44</v>
      </c>
      <c r="I159" s="121" t="s">
        <v>90</v>
      </c>
      <c r="J159" s="121" t="s">
        <v>97</v>
      </c>
      <c r="K159" s="121" t="s">
        <v>754</v>
      </c>
      <c r="L159" s="121" t="s">
        <v>755</v>
      </c>
      <c r="M159" s="121" t="s">
        <v>756</v>
      </c>
      <c r="N159" s="103">
        <v>240000000</v>
      </c>
      <c r="O159" s="121">
        <v>19621</v>
      </c>
      <c r="P159" s="121" t="s">
        <v>757</v>
      </c>
      <c r="Q159" s="110" t="s">
        <v>20</v>
      </c>
      <c r="R159" s="110" t="s">
        <v>21</v>
      </c>
      <c r="S159" s="110" t="s">
        <v>758</v>
      </c>
      <c r="T159" s="118" t="str">
        <f t="shared" si="23"/>
        <v>abril</v>
      </c>
      <c r="U159" s="123">
        <v>44314</v>
      </c>
      <c r="V159" s="110" t="s">
        <v>91</v>
      </c>
      <c r="W159" s="110" t="s">
        <v>23</v>
      </c>
      <c r="X159" s="110" t="s">
        <v>51</v>
      </c>
      <c r="Y159" s="110" t="s">
        <v>759</v>
      </c>
      <c r="Z159" s="112">
        <v>830129423</v>
      </c>
      <c r="AA159" s="110">
        <v>9</v>
      </c>
      <c r="AB159" s="110">
        <v>74521</v>
      </c>
      <c r="AC159" s="113">
        <v>44314</v>
      </c>
      <c r="AD159" s="103">
        <v>240000000</v>
      </c>
      <c r="AE159" s="103"/>
      <c r="AF159" s="103"/>
      <c r="AG159" s="103"/>
      <c r="AH159" s="103">
        <f t="shared" si="24"/>
        <v>240000000</v>
      </c>
      <c r="AI159" s="111" t="s">
        <v>25</v>
      </c>
      <c r="AJ159" s="113" t="s">
        <v>530</v>
      </c>
      <c r="AK159" s="110" t="s">
        <v>51</v>
      </c>
      <c r="AL159" s="113">
        <v>44314</v>
      </c>
      <c r="AM159" s="113">
        <v>44561</v>
      </c>
      <c r="AN159" s="110">
        <f>+AM159-AL159</f>
        <v>247</v>
      </c>
      <c r="AO159" s="110" t="s">
        <v>521</v>
      </c>
      <c r="AP159" s="110">
        <v>1020712442</v>
      </c>
      <c r="AQ159" s="103">
        <v>0</v>
      </c>
      <c r="AR159" s="122">
        <v>0</v>
      </c>
      <c r="AS159" s="104">
        <v>0</v>
      </c>
      <c r="AT159" s="120">
        <v>0</v>
      </c>
      <c r="AU159" s="104">
        <v>0</v>
      </c>
      <c r="AV159" s="120">
        <v>0</v>
      </c>
      <c r="AW159" s="104">
        <v>0</v>
      </c>
      <c r="AX159" s="120">
        <v>0</v>
      </c>
      <c r="AY159" s="104">
        <v>0</v>
      </c>
      <c r="AZ159" s="120">
        <v>0</v>
      </c>
      <c r="BA159" s="104">
        <v>0</v>
      </c>
      <c r="BB159" s="120">
        <v>0</v>
      </c>
      <c r="BC159" s="104">
        <f>+AH159+AQ159+AS159+AU159+AW159+AY159-BA159</f>
        <v>240000000</v>
      </c>
      <c r="BD159" s="118">
        <v>0</v>
      </c>
      <c r="BE159" s="120">
        <v>0</v>
      </c>
      <c r="BF159" s="122">
        <v>0</v>
      </c>
      <c r="BG159" s="118">
        <v>0</v>
      </c>
      <c r="BH159" s="120">
        <v>0</v>
      </c>
      <c r="BI159" s="122">
        <v>0</v>
      </c>
      <c r="BJ159" s="118">
        <v>0</v>
      </c>
      <c r="BK159" s="120">
        <v>0</v>
      </c>
      <c r="BL159" s="122">
        <v>0</v>
      </c>
      <c r="BM159" s="118">
        <v>0</v>
      </c>
      <c r="BN159" s="123">
        <v>0</v>
      </c>
      <c r="BO159" s="122">
        <v>0</v>
      </c>
      <c r="BP159" s="118">
        <f t="shared" si="22"/>
        <v>247</v>
      </c>
      <c r="BQ159" s="151"/>
    </row>
    <row r="160" spans="1:69">
      <c r="A160" s="121" t="s">
        <v>14</v>
      </c>
      <c r="B160" s="121">
        <v>23</v>
      </c>
      <c r="C160" s="121" t="s">
        <v>53</v>
      </c>
      <c r="D160" s="121" t="s">
        <v>760</v>
      </c>
      <c r="E160" s="121" t="s">
        <v>761</v>
      </c>
      <c r="F160" s="118" t="str">
        <f t="shared" si="21"/>
        <v>febrero</v>
      </c>
      <c r="G160" s="11">
        <v>44243</v>
      </c>
      <c r="H160" s="121" t="s">
        <v>44</v>
      </c>
      <c r="I160" s="121" t="s">
        <v>90</v>
      </c>
      <c r="J160" s="121" t="s">
        <v>97</v>
      </c>
      <c r="K160" s="121" t="s">
        <v>762</v>
      </c>
      <c r="L160" s="121" t="s">
        <v>763</v>
      </c>
      <c r="M160" s="121" t="s">
        <v>764</v>
      </c>
      <c r="N160" s="103">
        <v>122000000</v>
      </c>
      <c r="O160" s="121">
        <v>19421</v>
      </c>
      <c r="P160" s="121" t="s">
        <v>663</v>
      </c>
      <c r="Q160" s="124" t="s">
        <v>20</v>
      </c>
      <c r="R160" s="124" t="s">
        <v>21</v>
      </c>
      <c r="S160" s="124" t="s">
        <v>765</v>
      </c>
      <c r="T160" s="118" t="str">
        <f t="shared" si="23"/>
        <v>mayo</v>
      </c>
      <c r="U160" s="20">
        <v>44327</v>
      </c>
      <c r="V160" s="124" t="s">
        <v>59</v>
      </c>
      <c r="W160" s="124" t="s">
        <v>23</v>
      </c>
      <c r="X160" s="124" t="s">
        <v>51</v>
      </c>
      <c r="Y160" s="124" t="s">
        <v>766</v>
      </c>
      <c r="Z160" s="125">
        <v>900495749</v>
      </c>
      <c r="AA160" s="124">
        <v>6</v>
      </c>
      <c r="AB160" s="124">
        <v>80521</v>
      </c>
      <c r="AC160" s="126">
        <v>44327</v>
      </c>
      <c r="AD160" s="103">
        <v>122000000</v>
      </c>
      <c r="AE160" s="103"/>
      <c r="AF160" s="103"/>
      <c r="AG160" s="103"/>
      <c r="AH160" s="103">
        <f t="shared" si="24"/>
        <v>122000000</v>
      </c>
      <c r="AI160" s="117" t="s">
        <v>25</v>
      </c>
      <c r="AJ160" s="126">
        <v>44328</v>
      </c>
      <c r="AK160" s="124" t="s">
        <v>165</v>
      </c>
      <c r="AL160" s="126">
        <v>44328</v>
      </c>
      <c r="AM160" s="126">
        <v>44561</v>
      </c>
      <c r="AN160" s="124">
        <f>+AM160-AL160</f>
        <v>233</v>
      </c>
      <c r="AO160" s="124" t="s">
        <v>767</v>
      </c>
      <c r="AP160" s="124">
        <v>33377772</v>
      </c>
      <c r="AQ160" s="103">
        <v>0</v>
      </c>
      <c r="AR160" s="122">
        <v>0</v>
      </c>
      <c r="AS160" s="104">
        <v>0</v>
      </c>
      <c r="AT160" s="120">
        <v>0</v>
      </c>
      <c r="AU160" s="104">
        <v>0</v>
      </c>
      <c r="AV160" s="120">
        <v>0</v>
      </c>
      <c r="AW160" s="104">
        <v>0</v>
      </c>
      <c r="AX160" s="120">
        <v>0</v>
      </c>
      <c r="AY160" s="104">
        <v>0</v>
      </c>
      <c r="AZ160" s="120">
        <v>0</v>
      </c>
      <c r="BA160" s="104">
        <v>0</v>
      </c>
      <c r="BB160" s="120">
        <v>0</v>
      </c>
      <c r="BC160" s="104">
        <f>+AH160+AQ160+AS160+AU160+AW160+AY160-BA160</f>
        <v>122000000</v>
      </c>
      <c r="BD160" s="118">
        <v>0</v>
      </c>
      <c r="BE160" s="120">
        <v>0</v>
      </c>
      <c r="BF160" s="122">
        <v>0</v>
      </c>
      <c r="BG160" s="118">
        <v>0</v>
      </c>
      <c r="BH160" s="120">
        <v>0</v>
      </c>
      <c r="BI160" s="122">
        <v>0</v>
      </c>
      <c r="BJ160" s="118">
        <v>0</v>
      </c>
      <c r="BK160" s="120">
        <v>0</v>
      </c>
      <c r="BL160" s="122">
        <v>0</v>
      </c>
      <c r="BM160" s="118">
        <v>0</v>
      </c>
      <c r="BN160" s="123">
        <v>0</v>
      </c>
      <c r="BO160" s="122">
        <v>0</v>
      </c>
      <c r="BP160" s="118">
        <f t="shared" si="22"/>
        <v>233</v>
      </c>
      <c r="BQ160" s="121"/>
    </row>
    <row r="161" spans="1:69">
      <c r="A161" s="121" t="s">
        <v>14</v>
      </c>
      <c r="B161" s="121">
        <v>10</v>
      </c>
      <c r="C161" s="121" t="s">
        <v>15</v>
      </c>
      <c r="D161" s="121" t="s">
        <v>678</v>
      </c>
      <c r="E161" s="121" t="s">
        <v>679</v>
      </c>
      <c r="F161" s="118" t="str">
        <f t="shared" si="21"/>
        <v>febrero</v>
      </c>
      <c r="G161" s="11">
        <v>44244</v>
      </c>
      <c r="H161" s="121" t="s">
        <v>18</v>
      </c>
      <c r="I161" s="121" t="s">
        <v>19</v>
      </c>
      <c r="J161" s="121" t="s">
        <v>97</v>
      </c>
      <c r="K161" s="121" t="s">
        <v>680</v>
      </c>
      <c r="L161" s="121">
        <v>78181502</v>
      </c>
      <c r="M161" s="121" t="s">
        <v>509</v>
      </c>
      <c r="N161" s="103">
        <v>27000000</v>
      </c>
      <c r="O161" s="121">
        <v>18421</v>
      </c>
      <c r="P161" s="121" t="s">
        <v>663</v>
      </c>
      <c r="Q161" s="121" t="s">
        <v>20</v>
      </c>
      <c r="R161" s="118" t="s">
        <v>21</v>
      </c>
      <c r="S161" s="118" t="s">
        <v>681</v>
      </c>
      <c r="T161" s="118" t="str">
        <f t="shared" si="23"/>
        <v>marzo</v>
      </c>
      <c r="U161" s="120">
        <v>44266</v>
      </c>
      <c r="V161" s="118" t="s">
        <v>59</v>
      </c>
      <c r="W161" s="118" t="s">
        <v>125</v>
      </c>
      <c r="X161" s="118" t="s">
        <v>176</v>
      </c>
      <c r="Y161" s="118" t="s">
        <v>682</v>
      </c>
      <c r="Z161" s="118">
        <v>901303982</v>
      </c>
      <c r="AA161" s="118">
        <v>7</v>
      </c>
      <c r="AB161" s="118">
        <v>51921</v>
      </c>
      <c r="AC161" s="120">
        <v>44266</v>
      </c>
      <c r="AD161" s="104">
        <v>27000000</v>
      </c>
      <c r="AE161" s="103">
        <v>0</v>
      </c>
      <c r="AF161" s="103">
        <v>0</v>
      </c>
      <c r="AG161" s="103">
        <v>0</v>
      </c>
      <c r="AH161" s="103">
        <f t="shared" si="24"/>
        <v>27000000</v>
      </c>
      <c r="AI161" s="118" t="s">
        <v>51</v>
      </c>
      <c r="AJ161" s="120">
        <v>0</v>
      </c>
      <c r="AK161" s="118" t="s">
        <v>51</v>
      </c>
      <c r="AL161" s="120">
        <v>44266</v>
      </c>
      <c r="AM161" s="120">
        <v>44561</v>
      </c>
      <c r="AN161" s="121">
        <v>295</v>
      </c>
      <c r="AO161" s="118" t="s">
        <v>683</v>
      </c>
      <c r="AP161" s="118">
        <v>30738603</v>
      </c>
      <c r="AQ161" s="103">
        <v>0</v>
      </c>
      <c r="AR161" s="122">
        <v>0</v>
      </c>
      <c r="AS161" s="104">
        <v>0</v>
      </c>
      <c r="AT161" s="120">
        <v>0</v>
      </c>
      <c r="AU161" s="104">
        <v>0</v>
      </c>
      <c r="AV161" s="120">
        <v>0</v>
      </c>
      <c r="AW161" s="104">
        <v>0</v>
      </c>
      <c r="AX161" s="120">
        <v>0</v>
      </c>
      <c r="AY161" s="104">
        <v>0</v>
      </c>
      <c r="AZ161" s="120">
        <v>0</v>
      </c>
      <c r="BA161" s="104">
        <v>0</v>
      </c>
      <c r="BB161" s="120">
        <v>0</v>
      </c>
      <c r="BC161" s="104">
        <v>27000000</v>
      </c>
      <c r="BD161" s="118">
        <v>0</v>
      </c>
      <c r="BE161" s="120">
        <v>0</v>
      </c>
      <c r="BF161" s="122">
        <v>0</v>
      </c>
      <c r="BG161" s="118">
        <v>0</v>
      </c>
      <c r="BH161" s="120">
        <v>0</v>
      </c>
      <c r="BI161" s="122">
        <v>0</v>
      </c>
      <c r="BJ161" s="118">
        <v>0</v>
      </c>
      <c r="BK161" s="120">
        <v>0</v>
      </c>
      <c r="BL161" s="122">
        <v>0</v>
      </c>
      <c r="BM161" s="118">
        <v>0</v>
      </c>
      <c r="BN161" s="123">
        <v>0</v>
      </c>
      <c r="BO161" s="122">
        <v>0</v>
      </c>
      <c r="BP161" s="118">
        <f t="shared" si="22"/>
        <v>295</v>
      </c>
      <c r="BQ161" s="121"/>
    </row>
    <row r="162" spans="1:69">
      <c r="A162" s="121" t="s">
        <v>14</v>
      </c>
      <c r="B162" s="121">
        <v>31</v>
      </c>
      <c r="C162" s="121" t="s">
        <v>53</v>
      </c>
      <c r="D162" s="121" t="s">
        <v>743</v>
      </c>
      <c r="E162" s="121" t="s">
        <v>653</v>
      </c>
      <c r="F162" s="118" t="str">
        <f t="shared" si="21"/>
        <v>febrero</v>
      </c>
      <c r="G162" s="11">
        <v>44244</v>
      </c>
      <c r="H162" s="121" t="s">
        <v>31</v>
      </c>
      <c r="I162" s="121" t="s">
        <v>32</v>
      </c>
      <c r="J162" s="121" t="s">
        <v>97</v>
      </c>
      <c r="K162" s="121" t="s">
        <v>744</v>
      </c>
      <c r="L162" s="121">
        <v>80161500</v>
      </c>
      <c r="M162" s="121" t="s">
        <v>352</v>
      </c>
      <c r="N162" s="103">
        <v>49500000</v>
      </c>
      <c r="O162" s="121">
        <v>21721</v>
      </c>
      <c r="P162" s="121" t="s">
        <v>320</v>
      </c>
      <c r="Q162" s="121" t="s">
        <v>20</v>
      </c>
      <c r="R162" s="121" t="s">
        <v>21</v>
      </c>
      <c r="S162" s="121" t="s">
        <v>745</v>
      </c>
      <c r="T162" s="118" t="str">
        <f t="shared" si="23"/>
        <v>febrero</v>
      </c>
      <c r="U162" s="11">
        <v>44246</v>
      </c>
      <c r="V162" s="121" t="s">
        <v>22</v>
      </c>
      <c r="W162" s="121" t="s">
        <v>23</v>
      </c>
      <c r="X162" s="121" t="s">
        <v>142</v>
      </c>
      <c r="Y162" s="121" t="s">
        <v>746</v>
      </c>
      <c r="Z162" s="13">
        <v>52199365</v>
      </c>
      <c r="AA162" s="118" t="s">
        <v>51</v>
      </c>
      <c r="AB162" s="121">
        <v>41321</v>
      </c>
      <c r="AC162" s="122">
        <v>44246</v>
      </c>
      <c r="AD162" s="103">
        <v>49500000</v>
      </c>
      <c r="AE162" s="103">
        <v>0</v>
      </c>
      <c r="AF162" s="103">
        <v>0</v>
      </c>
      <c r="AG162" s="103">
        <v>0</v>
      </c>
      <c r="AH162" s="103">
        <f t="shared" si="24"/>
        <v>49500000</v>
      </c>
      <c r="AI162" s="121" t="s">
        <v>38</v>
      </c>
      <c r="AJ162" s="122">
        <v>1</v>
      </c>
      <c r="AK162" s="121" t="s">
        <v>51</v>
      </c>
      <c r="AL162" s="122">
        <v>44249</v>
      </c>
      <c r="AM162" s="122">
        <v>44561</v>
      </c>
      <c r="AN162" s="121">
        <f>+AM162-AL162</f>
        <v>312</v>
      </c>
      <c r="AO162" s="121" t="s">
        <v>521</v>
      </c>
      <c r="AP162" s="121">
        <v>1020712442</v>
      </c>
      <c r="AQ162" s="103">
        <v>0</v>
      </c>
      <c r="AR162" s="122">
        <v>0</v>
      </c>
      <c r="AS162" s="104">
        <v>0</v>
      </c>
      <c r="AT162" s="120">
        <v>0</v>
      </c>
      <c r="AU162" s="104">
        <v>0</v>
      </c>
      <c r="AV162" s="120">
        <v>0</v>
      </c>
      <c r="AW162" s="104">
        <v>0</v>
      </c>
      <c r="AX162" s="120">
        <v>0</v>
      </c>
      <c r="AY162" s="104">
        <v>0</v>
      </c>
      <c r="AZ162" s="120">
        <v>0</v>
      </c>
      <c r="BA162" s="104">
        <v>0</v>
      </c>
      <c r="BB162" s="120">
        <v>0</v>
      </c>
      <c r="BC162" s="104">
        <f>+AH162+AQ162+AS162+AU162+AW162+AY162-BA162</f>
        <v>49500000</v>
      </c>
      <c r="BD162" s="118">
        <v>0</v>
      </c>
      <c r="BE162" s="120">
        <v>0</v>
      </c>
      <c r="BF162" s="122">
        <v>0</v>
      </c>
      <c r="BG162" s="118">
        <v>0</v>
      </c>
      <c r="BH162" s="120">
        <v>0</v>
      </c>
      <c r="BI162" s="122">
        <v>0</v>
      </c>
      <c r="BJ162" s="118">
        <v>0</v>
      </c>
      <c r="BK162" s="120">
        <v>0</v>
      </c>
      <c r="BL162" s="122">
        <v>0</v>
      </c>
      <c r="BM162" s="118">
        <v>0</v>
      </c>
      <c r="BN162" s="123">
        <v>0</v>
      </c>
      <c r="BO162" s="122">
        <v>0</v>
      </c>
      <c r="BP162" s="118">
        <f t="shared" si="22"/>
        <v>312</v>
      </c>
      <c r="BQ162" s="121"/>
    </row>
    <row r="163" spans="1:69">
      <c r="A163" s="121" t="s">
        <v>14</v>
      </c>
      <c r="B163" s="121">
        <v>116</v>
      </c>
      <c r="C163" s="121" t="s">
        <v>15</v>
      </c>
      <c r="D163" s="121" t="s">
        <v>646</v>
      </c>
      <c r="E163" s="121" t="s">
        <v>647</v>
      </c>
      <c r="F163" s="118" t="str">
        <f t="shared" si="21"/>
        <v>febrero</v>
      </c>
      <c r="G163" s="11">
        <v>44245</v>
      </c>
      <c r="H163" s="121" t="s">
        <v>31</v>
      </c>
      <c r="I163" s="121" t="s">
        <v>67</v>
      </c>
      <c r="J163" s="121" t="s">
        <v>109</v>
      </c>
      <c r="K163" s="121" t="s">
        <v>648</v>
      </c>
      <c r="L163" s="121">
        <v>73152100</v>
      </c>
      <c r="M163" s="121" t="s">
        <v>649</v>
      </c>
      <c r="N163" s="103">
        <v>15500000</v>
      </c>
      <c r="O163" s="121">
        <v>21321</v>
      </c>
      <c r="P163" s="121" t="s">
        <v>398</v>
      </c>
      <c r="Q163" s="121" t="s">
        <v>20</v>
      </c>
      <c r="R163" s="118" t="s">
        <v>21</v>
      </c>
      <c r="S163" s="118" t="s">
        <v>650</v>
      </c>
      <c r="T163" s="118" t="str">
        <f t="shared" si="23"/>
        <v>marzo</v>
      </c>
      <c r="U163" s="120">
        <v>44273</v>
      </c>
      <c r="V163" s="118" t="s">
        <v>59</v>
      </c>
      <c r="W163" s="118" t="s">
        <v>23</v>
      </c>
      <c r="X163" s="118" t="s">
        <v>142</v>
      </c>
      <c r="Y163" s="118" t="s">
        <v>651</v>
      </c>
      <c r="Z163" s="118">
        <v>900477235</v>
      </c>
      <c r="AA163" s="118">
        <v>6</v>
      </c>
      <c r="AB163" s="118">
        <v>54821</v>
      </c>
      <c r="AC163" s="120">
        <v>44273</v>
      </c>
      <c r="AD163" s="104">
        <v>15500000</v>
      </c>
      <c r="AE163" s="103">
        <v>0</v>
      </c>
      <c r="AF163" s="103">
        <v>0</v>
      </c>
      <c r="AG163" s="103">
        <v>0</v>
      </c>
      <c r="AH163" s="103">
        <f t="shared" si="24"/>
        <v>15500000</v>
      </c>
      <c r="AI163" s="118" t="s">
        <v>51</v>
      </c>
      <c r="AJ163" s="120">
        <v>0</v>
      </c>
      <c r="AK163" s="118" t="s">
        <v>51</v>
      </c>
      <c r="AL163" s="120">
        <v>44279</v>
      </c>
      <c r="AM163" s="120">
        <v>44561</v>
      </c>
      <c r="AN163" s="121">
        <v>282</v>
      </c>
      <c r="AO163" s="118" t="s">
        <v>460</v>
      </c>
      <c r="AP163" s="118">
        <v>75035031</v>
      </c>
      <c r="AQ163" s="103">
        <v>0</v>
      </c>
      <c r="AR163" s="122">
        <v>0</v>
      </c>
      <c r="AS163" s="104">
        <v>0</v>
      </c>
      <c r="AT163" s="120">
        <v>0</v>
      </c>
      <c r="AU163" s="104">
        <v>0</v>
      </c>
      <c r="AV163" s="120">
        <v>0</v>
      </c>
      <c r="AW163" s="104">
        <v>0</v>
      </c>
      <c r="AX163" s="120">
        <v>0</v>
      </c>
      <c r="AY163" s="104">
        <v>0</v>
      </c>
      <c r="AZ163" s="120">
        <v>0</v>
      </c>
      <c r="BA163" s="104">
        <v>0</v>
      </c>
      <c r="BB163" s="120">
        <v>0</v>
      </c>
      <c r="BC163" s="104">
        <v>15500000</v>
      </c>
      <c r="BD163" s="118">
        <v>0</v>
      </c>
      <c r="BE163" s="120">
        <v>0</v>
      </c>
      <c r="BF163" s="122">
        <v>0</v>
      </c>
      <c r="BG163" s="118">
        <v>0</v>
      </c>
      <c r="BH163" s="120">
        <v>0</v>
      </c>
      <c r="BI163" s="122">
        <v>0</v>
      </c>
      <c r="BJ163" s="118">
        <v>0</v>
      </c>
      <c r="BK163" s="120">
        <v>0</v>
      </c>
      <c r="BL163" s="122">
        <v>0</v>
      </c>
      <c r="BM163" s="118">
        <v>0</v>
      </c>
      <c r="BN163" s="123">
        <v>0</v>
      </c>
      <c r="BO163" s="122">
        <v>0</v>
      </c>
      <c r="BP163" s="118">
        <f t="shared" si="22"/>
        <v>282</v>
      </c>
      <c r="BQ163" s="121"/>
    </row>
    <row r="164" spans="1:69">
      <c r="A164" s="121" t="s">
        <v>14</v>
      </c>
      <c r="B164" s="121">
        <v>112</v>
      </c>
      <c r="C164" s="121" t="s">
        <v>15</v>
      </c>
      <c r="D164" s="121" t="s">
        <v>684</v>
      </c>
      <c r="E164" s="121" t="s">
        <v>685</v>
      </c>
      <c r="F164" s="118" t="str">
        <f t="shared" si="21"/>
        <v>febrero</v>
      </c>
      <c r="G164" s="11">
        <v>44245</v>
      </c>
      <c r="H164" s="121" t="s">
        <v>44</v>
      </c>
      <c r="I164" s="121" t="s">
        <v>90</v>
      </c>
      <c r="J164" s="121" t="s">
        <v>74</v>
      </c>
      <c r="K164" s="121" t="s">
        <v>686</v>
      </c>
      <c r="L164" s="121">
        <v>81111500</v>
      </c>
      <c r="M164" s="121" t="s">
        <v>687</v>
      </c>
      <c r="N164" s="103">
        <v>406999996</v>
      </c>
      <c r="O164" s="121">
        <v>21921</v>
      </c>
      <c r="P164" s="121" t="s">
        <v>398</v>
      </c>
      <c r="Q164" s="121" t="s">
        <v>20</v>
      </c>
      <c r="R164" s="118" t="s">
        <v>21</v>
      </c>
      <c r="S164" s="118" t="s">
        <v>688</v>
      </c>
      <c r="T164" s="118" t="str">
        <f t="shared" si="23"/>
        <v>abril</v>
      </c>
      <c r="U164" s="120">
        <v>44307</v>
      </c>
      <c r="V164" s="118" t="s">
        <v>83</v>
      </c>
      <c r="W164" s="118" t="s">
        <v>23</v>
      </c>
      <c r="X164" s="118" t="s">
        <v>142</v>
      </c>
      <c r="Y164" s="121" t="s">
        <v>689</v>
      </c>
      <c r="Z164" s="118">
        <v>900471414</v>
      </c>
      <c r="AA164" s="118">
        <v>0</v>
      </c>
      <c r="AB164" s="118">
        <v>71621</v>
      </c>
      <c r="AC164" s="120">
        <v>44307</v>
      </c>
      <c r="AD164" s="104">
        <v>398000000</v>
      </c>
      <c r="AE164" s="103">
        <v>0</v>
      </c>
      <c r="AF164" s="103">
        <v>0</v>
      </c>
      <c r="AG164" s="103">
        <v>0</v>
      </c>
      <c r="AH164" s="103">
        <f t="shared" si="24"/>
        <v>398000000</v>
      </c>
      <c r="AI164" s="118" t="s">
        <v>25</v>
      </c>
      <c r="AJ164" s="120">
        <v>44308</v>
      </c>
      <c r="AK164" s="118" t="s">
        <v>39</v>
      </c>
      <c r="AL164" s="120">
        <v>44308</v>
      </c>
      <c r="AM164" s="120">
        <v>44338</v>
      </c>
      <c r="AN164" s="121">
        <f>+AM164-AL164</f>
        <v>30</v>
      </c>
      <c r="AO164" s="121" t="s">
        <v>690</v>
      </c>
      <c r="AP164" s="121">
        <v>79288877</v>
      </c>
      <c r="AQ164" s="103">
        <v>0</v>
      </c>
      <c r="AR164" s="122">
        <v>0</v>
      </c>
      <c r="AS164" s="104">
        <v>0</v>
      </c>
      <c r="AT164" s="120">
        <v>0</v>
      </c>
      <c r="AU164" s="104">
        <v>0</v>
      </c>
      <c r="AV164" s="120">
        <v>0</v>
      </c>
      <c r="AW164" s="104">
        <v>0</v>
      </c>
      <c r="AX164" s="120">
        <v>0</v>
      </c>
      <c r="AY164" s="104">
        <v>0</v>
      </c>
      <c r="AZ164" s="120">
        <v>0</v>
      </c>
      <c r="BA164" s="104">
        <v>0</v>
      </c>
      <c r="BB164" s="120">
        <v>0</v>
      </c>
      <c r="BC164" s="104">
        <f>+AH164+AQ164+AS164+AU164+AW164+AY164-BA164</f>
        <v>398000000</v>
      </c>
      <c r="BD164" s="118">
        <v>0</v>
      </c>
      <c r="BE164" s="120">
        <v>0</v>
      </c>
      <c r="BF164" s="120">
        <v>0</v>
      </c>
      <c r="BG164" s="118">
        <v>0</v>
      </c>
      <c r="BH164" s="120">
        <v>0</v>
      </c>
      <c r="BI164" s="120">
        <v>0</v>
      </c>
      <c r="BJ164" s="118">
        <v>0</v>
      </c>
      <c r="BK164" s="120">
        <v>0</v>
      </c>
      <c r="BL164" s="120">
        <v>0</v>
      </c>
      <c r="BM164" s="118">
        <v>0</v>
      </c>
      <c r="BN164" s="123">
        <v>0</v>
      </c>
      <c r="BO164" s="123">
        <v>0</v>
      </c>
      <c r="BP164" s="118">
        <f t="shared" si="22"/>
        <v>30</v>
      </c>
      <c r="BQ164" s="121"/>
    </row>
    <row r="165" spans="1:69">
      <c r="A165" s="121" t="s">
        <v>14</v>
      </c>
      <c r="B165" s="121">
        <v>18</v>
      </c>
      <c r="C165" s="121" t="s">
        <v>15</v>
      </c>
      <c r="D165" s="121" t="s">
        <v>892</v>
      </c>
      <c r="E165" s="121" t="s">
        <v>893</v>
      </c>
      <c r="F165" s="118" t="str">
        <f t="shared" si="21"/>
        <v>febrero</v>
      </c>
      <c r="G165" s="122">
        <v>44245</v>
      </c>
      <c r="H165" s="121" t="s">
        <v>44</v>
      </c>
      <c r="I165" s="121" t="s">
        <v>82</v>
      </c>
      <c r="J165" s="121" t="s">
        <v>97</v>
      </c>
      <c r="K165" s="121" t="s">
        <v>894</v>
      </c>
      <c r="L165" s="121">
        <v>78181502</v>
      </c>
      <c r="M165" s="121" t="s">
        <v>895</v>
      </c>
      <c r="N165" s="103">
        <v>170000000</v>
      </c>
      <c r="O165" s="121">
        <v>18521</v>
      </c>
      <c r="P165" s="121" t="s">
        <v>663</v>
      </c>
      <c r="Q165" s="121" t="s">
        <v>20</v>
      </c>
      <c r="R165" s="121" t="s">
        <v>21</v>
      </c>
      <c r="S165" s="121" t="s">
        <v>896</v>
      </c>
      <c r="T165" s="118" t="str">
        <f t="shared" si="23"/>
        <v>abril</v>
      </c>
      <c r="U165" s="120">
        <v>44307</v>
      </c>
      <c r="V165" s="121" t="s">
        <v>59</v>
      </c>
      <c r="W165" s="121" t="s">
        <v>130</v>
      </c>
      <c r="X165" s="121" t="s">
        <v>51</v>
      </c>
      <c r="Y165" s="118" t="s">
        <v>897</v>
      </c>
      <c r="Z165" s="118">
        <v>830070987</v>
      </c>
      <c r="AA165" s="121">
        <v>4</v>
      </c>
      <c r="AB165" s="121">
        <v>71721</v>
      </c>
      <c r="AC165" s="120">
        <v>44307</v>
      </c>
      <c r="AD165" s="103">
        <v>170000000</v>
      </c>
      <c r="AE165" s="103">
        <v>0</v>
      </c>
      <c r="AF165" s="103">
        <v>0</v>
      </c>
      <c r="AG165" s="103">
        <v>0</v>
      </c>
      <c r="AH165" s="103">
        <f t="shared" si="24"/>
        <v>170000000</v>
      </c>
      <c r="AI165" s="121" t="s">
        <v>25</v>
      </c>
      <c r="AJ165" s="120">
        <v>44308</v>
      </c>
      <c r="AK165" s="118" t="s">
        <v>169</v>
      </c>
      <c r="AL165" s="120">
        <v>44308</v>
      </c>
      <c r="AM165" s="120">
        <v>44561</v>
      </c>
      <c r="AN165" s="121">
        <f>+AM165-AL165</f>
        <v>253</v>
      </c>
      <c r="AO165" s="118" t="s">
        <v>898</v>
      </c>
      <c r="AP165" s="121">
        <v>1030675659</v>
      </c>
      <c r="AQ165" s="103">
        <v>0</v>
      </c>
      <c r="AR165" s="122">
        <v>0</v>
      </c>
      <c r="AS165" s="104">
        <v>0</v>
      </c>
      <c r="AT165" s="122">
        <v>0</v>
      </c>
      <c r="AU165" s="104">
        <v>0</v>
      </c>
      <c r="AV165" s="122">
        <v>0</v>
      </c>
      <c r="AW165" s="104">
        <v>0</v>
      </c>
      <c r="AX165" s="122">
        <v>0</v>
      </c>
      <c r="AY165" s="103">
        <v>0</v>
      </c>
      <c r="AZ165" s="122">
        <v>0</v>
      </c>
      <c r="BA165" s="103">
        <v>0</v>
      </c>
      <c r="BB165" s="122">
        <v>0</v>
      </c>
      <c r="BC165" s="104">
        <f>+AH165+AQ165+AS165+AU165+AW165+AY165-BA165</f>
        <v>170000000</v>
      </c>
      <c r="BD165" s="118">
        <v>0</v>
      </c>
      <c r="BE165" s="120">
        <v>0</v>
      </c>
      <c r="BF165" s="120">
        <v>0</v>
      </c>
      <c r="BG165" s="118">
        <v>0</v>
      </c>
      <c r="BH165" s="120">
        <v>0</v>
      </c>
      <c r="BI165" s="120">
        <v>0</v>
      </c>
      <c r="BJ165" s="118">
        <v>0</v>
      </c>
      <c r="BK165" s="123">
        <v>0</v>
      </c>
      <c r="BL165" s="120">
        <v>0</v>
      </c>
      <c r="BM165" s="118">
        <v>0</v>
      </c>
      <c r="BN165" s="123">
        <v>0</v>
      </c>
      <c r="BO165" s="123">
        <v>0</v>
      </c>
      <c r="BP165" s="118">
        <f t="shared" si="22"/>
        <v>253</v>
      </c>
      <c r="BQ165" s="121"/>
    </row>
    <row r="166" spans="1:69" s="177" customFormat="1">
      <c r="A166" s="107" t="s">
        <v>14</v>
      </c>
      <c r="B166" s="107">
        <v>63</v>
      </c>
      <c r="C166" s="107" t="s">
        <v>15</v>
      </c>
      <c r="D166" s="107" t="s">
        <v>652</v>
      </c>
      <c r="E166" s="107" t="s">
        <v>653</v>
      </c>
      <c r="F166" s="169" t="str">
        <f t="shared" si="21"/>
        <v>febrero</v>
      </c>
      <c r="G166" s="178">
        <v>44246</v>
      </c>
      <c r="H166" s="107" t="s">
        <v>31</v>
      </c>
      <c r="I166" s="107" t="s">
        <v>48</v>
      </c>
      <c r="J166" s="107" t="s">
        <v>97</v>
      </c>
      <c r="K166" s="107" t="s">
        <v>654</v>
      </c>
      <c r="L166" s="107">
        <v>80131500</v>
      </c>
      <c r="M166" s="107" t="s">
        <v>655</v>
      </c>
      <c r="N166" s="103">
        <v>108038700</v>
      </c>
      <c r="O166" s="107">
        <v>22921</v>
      </c>
      <c r="P166" s="107" t="s">
        <v>656</v>
      </c>
      <c r="Q166" s="107" t="s">
        <v>20</v>
      </c>
      <c r="R166" s="169" t="s">
        <v>21</v>
      </c>
      <c r="S166" s="169" t="s">
        <v>657</v>
      </c>
      <c r="T166" s="169" t="str">
        <f t="shared" si="23"/>
        <v>marzo</v>
      </c>
      <c r="U166" s="170">
        <v>44257</v>
      </c>
      <c r="V166" s="169" t="s">
        <v>48</v>
      </c>
      <c r="W166" s="169" t="s">
        <v>84</v>
      </c>
      <c r="X166" s="169" t="s">
        <v>142</v>
      </c>
      <c r="Y166" s="169" t="s">
        <v>658</v>
      </c>
      <c r="Z166" s="169">
        <v>830087099</v>
      </c>
      <c r="AA166" s="169">
        <v>3</v>
      </c>
      <c r="AB166" s="169">
        <v>45721</v>
      </c>
      <c r="AC166" s="170">
        <v>44257</v>
      </c>
      <c r="AD166" s="104">
        <v>108038700</v>
      </c>
      <c r="AE166" s="103">
        <v>0</v>
      </c>
      <c r="AF166" s="103">
        <v>0</v>
      </c>
      <c r="AG166" s="103">
        <v>0</v>
      </c>
      <c r="AH166" s="103">
        <f t="shared" si="24"/>
        <v>108038700</v>
      </c>
      <c r="AI166" s="169" t="s">
        <v>51</v>
      </c>
      <c r="AJ166" s="170">
        <v>0</v>
      </c>
      <c r="AK166" s="169" t="s">
        <v>51</v>
      </c>
      <c r="AL166" s="170">
        <v>44257</v>
      </c>
      <c r="AM166" s="170">
        <v>44561</v>
      </c>
      <c r="AN166" s="107">
        <v>304</v>
      </c>
      <c r="AO166" s="169" t="s">
        <v>659</v>
      </c>
      <c r="AP166" s="169">
        <v>1095787871</v>
      </c>
      <c r="AQ166" s="103">
        <v>4267612</v>
      </c>
      <c r="AR166" s="108">
        <v>44442</v>
      </c>
      <c r="AS166" s="104">
        <v>0</v>
      </c>
      <c r="AT166" s="170">
        <v>0</v>
      </c>
      <c r="AU166" s="104">
        <v>0</v>
      </c>
      <c r="AV166" s="170">
        <v>0</v>
      </c>
      <c r="AW166" s="104">
        <v>0</v>
      </c>
      <c r="AX166" s="170">
        <v>0</v>
      </c>
      <c r="AY166" s="104">
        <v>0</v>
      </c>
      <c r="AZ166" s="170">
        <v>0</v>
      </c>
      <c r="BA166" s="104">
        <v>8199906.2999999998</v>
      </c>
      <c r="BB166" s="170">
        <v>0</v>
      </c>
      <c r="BC166" s="104">
        <v>104106405.7</v>
      </c>
      <c r="BD166" s="169">
        <v>0</v>
      </c>
      <c r="BE166" s="170">
        <v>0</v>
      </c>
      <c r="BF166" s="108">
        <v>0</v>
      </c>
      <c r="BG166" s="169">
        <v>0</v>
      </c>
      <c r="BH166" s="170">
        <v>0</v>
      </c>
      <c r="BI166" s="108">
        <v>0</v>
      </c>
      <c r="BJ166" s="169">
        <v>0</v>
      </c>
      <c r="BK166" s="170">
        <v>0</v>
      </c>
      <c r="BL166" s="108">
        <v>0</v>
      </c>
      <c r="BM166" s="169">
        <v>0</v>
      </c>
      <c r="BN166" s="176">
        <v>0</v>
      </c>
      <c r="BO166" s="108">
        <v>0</v>
      </c>
      <c r="BP166" s="169">
        <f t="shared" si="22"/>
        <v>304</v>
      </c>
      <c r="BQ166" s="107"/>
    </row>
    <row r="167" spans="1:69">
      <c r="A167" s="121" t="s">
        <v>14</v>
      </c>
      <c r="B167" s="121">
        <v>196</v>
      </c>
      <c r="C167" s="121" t="s">
        <v>63</v>
      </c>
      <c r="D167" s="121" t="s">
        <v>823</v>
      </c>
      <c r="E167" s="121" t="s">
        <v>824</v>
      </c>
      <c r="F167" s="118" t="str">
        <f t="shared" si="21"/>
        <v>febrero</v>
      </c>
      <c r="G167" s="11">
        <v>44246</v>
      </c>
      <c r="H167" s="121" t="s">
        <v>31</v>
      </c>
      <c r="I167" s="121" t="s">
        <v>67</v>
      </c>
      <c r="J167" s="121" t="s">
        <v>43</v>
      </c>
      <c r="K167" s="121" t="s">
        <v>825</v>
      </c>
      <c r="L167" s="121">
        <v>82121802</v>
      </c>
      <c r="M167" s="121" t="s">
        <v>826</v>
      </c>
      <c r="N167" s="103">
        <v>32000000</v>
      </c>
      <c r="O167" s="121">
        <v>16921</v>
      </c>
      <c r="P167" s="121" t="s">
        <v>494</v>
      </c>
      <c r="Q167" s="121" t="s">
        <v>20</v>
      </c>
      <c r="R167" s="118" t="s">
        <v>21</v>
      </c>
      <c r="S167" s="118" t="s">
        <v>779</v>
      </c>
      <c r="T167" s="118" t="str">
        <f t="shared" si="23"/>
        <v>marzo</v>
      </c>
      <c r="U167" s="120">
        <v>44257</v>
      </c>
      <c r="V167" s="118" t="s">
        <v>129</v>
      </c>
      <c r="W167" s="118" t="s">
        <v>130</v>
      </c>
      <c r="X167" s="118" t="s">
        <v>142</v>
      </c>
      <c r="Y167" s="118" t="s">
        <v>827</v>
      </c>
      <c r="Z167" s="118">
        <v>830041326</v>
      </c>
      <c r="AA167" s="118">
        <v>2</v>
      </c>
      <c r="AB167" s="118">
        <v>45821</v>
      </c>
      <c r="AC167" s="120">
        <v>44258</v>
      </c>
      <c r="AD167" s="104">
        <v>32000000</v>
      </c>
      <c r="AE167" s="103">
        <v>0</v>
      </c>
      <c r="AF167" s="103">
        <v>0</v>
      </c>
      <c r="AG167" s="103">
        <v>0</v>
      </c>
      <c r="AH167" s="103">
        <f t="shared" si="24"/>
        <v>32000000</v>
      </c>
      <c r="AI167" s="118" t="s">
        <v>38</v>
      </c>
      <c r="AJ167" s="120">
        <v>0</v>
      </c>
      <c r="AK167" s="118" t="s">
        <v>51</v>
      </c>
      <c r="AL167" s="120">
        <v>44258</v>
      </c>
      <c r="AM167" s="120">
        <v>44500</v>
      </c>
      <c r="AN167" s="121">
        <v>244</v>
      </c>
      <c r="AO167" s="118" t="s">
        <v>499</v>
      </c>
      <c r="AP167" s="118">
        <v>39774921</v>
      </c>
      <c r="AQ167" s="103">
        <v>0</v>
      </c>
      <c r="AR167" s="122">
        <v>0</v>
      </c>
      <c r="AS167" s="104">
        <v>0</v>
      </c>
      <c r="AT167" s="120">
        <v>0</v>
      </c>
      <c r="AU167" s="104">
        <v>0</v>
      </c>
      <c r="AV167" s="120">
        <v>0</v>
      </c>
      <c r="AW167" s="104">
        <v>0</v>
      </c>
      <c r="AX167" s="120">
        <v>0</v>
      </c>
      <c r="AY167" s="104">
        <v>0</v>
      </c>
      <c r="AZ167" s="120">
        <v>0</v>
      </c>
      <c r="BA167" s="104">
        <v>0</v>
      </c>
      <c r="BB167" s="120">
        <v>0</v>
      </c>
      <c r="BC167" s="104">
        <v>32000000</v>
      </c>
      <c r="BD167" s="118">
        <v>0</v>
      </c>
      <c r="BE167" s="120">
        <v>0</v>
      </c>
      <c r="BF167" s="122">
        <v>0</v>
      </c>
      <c r="BG167" s="118">
        <v>0</v>
      </c>
      <c r="BH167" s="120">
        <v>0</v>
      </c>
      <c r="BI167" s="122">
        <v>0</v>
      </c>
      <c r="BJ167" s="118">
        <v>0</v>
      </c>
      <c r="BK167" s="120">
        <v>0</v>
      </c>
      <c r="BL167" s="122">
        <v>0</v>
      </c>
      <c r="BM167" s="118">
        <v>0</v>
      </c>
      <c r="BN167" s="123">
        <v>0</v>
      </c>
      <c r="BO167" s="122">
        <v>0</v>
      </c>
      <c r="BP167" s="118">
        <f t="shared" si="22"/>
        <v>244</v>
      </c>
      <c r="BQ167" s="121"/>
    </row>
    <row r="168" spans="1:69">
      <c r="A168" s="121" t="s">
        <v>14</v>
      </c>
      <c r="B168" s="121">
        <v>111</v>
      </c>
      <c r="C168" s="121" t="s">
        <v>15</v>
      </c>
      <c r="D168" s="121" t="s">
        <v>691</v>
      </c>
      <c r="E168" s="121" t="s">
        <v>692</v>
      </c>
      <c r="F168" s="118" t="str">
        <f t="shared" si="21"/>
        <v>febrero</v>
      </c>
      <c r="G168" s="11">
        <v>44249</v>
      </c>
      <c r="H168" s="121" t="s">
        <v>44</v>
      </c>
      <c r="I168" s="121" t="s">
        <v>90</v>
      </c>
      <c r="J168" s="121" t="s">
        <v>74</v>
      </c>
      <c r="K168" s="121" t="s">
        <v>693</v>
      </c>
      <c r="L168" s="121">
        <v>72103300</v>
      </c>
      <c r="M168" s="121" t="s">
        <v>694</v>
      </c>
      <c r="N168" s="103">
        <v>154323562</v>
      </c>
      <c r="O168" s="121">
        <v>21221</v>
      </c>
      <c r="P168" s="121" t="s">
        <v>398</v>
      </c>
      <c r="Q168" s="121" t="s">
        <v>20</v>
      </c>
      <c r="R168" s="118" t="s">
        <v>21</v>
      </c>
      <c r="S168" s="118" t="s">
        <v>695</v>
      </c>
      <c r="T168" s="118" t="str">
        <f t="shared" si="23"/>
        <v>abril</v>
      </c>
      <c r="U168" s="120">
        <v>44307</v>
      </c>
      <c r="V168" s="118" t="s">
        <v>83</v>
      </c>
      <c r="W168" s="118" t="s">
        <v>23</v>
      </c>
      <c r="X168" s="118" t="s">
        <v>142</v>
      </c>
      <c r="Y168" s="118" t="s">
        <v>696</v>
      </c>
      <c r="Z168" s="118">
        <v>800039398</v>
      </c>
      <c r="AA168" s="118">
        <v>7</v>
      </c>
      <c r="AB168" s="118">
        <v>71521</v>
      </c>
      <c r="AC168" s="120">
        <v>44307</v>
      </c>
      <c r="AD168" s="104">
        <v>116783000</v>
      </c>
      <c r="AE168" s="103">
        <v>0</v>
      </c>
      <c r="AF168" s="103">
        <v>0</v>
      </c>
      <c r="AG168" s="103">
        <v>0</v>
      </c>
      <c r="AH168" s="103">
        <f t="shared" si="24"/>
        <v>116783000</v>
      </c>
      <c r="AI168" s="118" t="s">
        <v>25</v>
      </c>
      <c r="AJ168" s="120">
        <v>44308</v>
      </c>
      <c r="AK168" s="118" t="s">
        <v>169</v>
      </c>
      <c r="AL168" s="120">
        <v>44308</v>
      </c>
      <c r="AM168" s="120">
        <v>44561</v>
      </c>
      <c r="AN168" s="121">
        <f t="shared" ref="AN168:AN174" si="25">+AM168-AL168</f>
        <v>253</v>
      </c>
      <c r="AO168" s="118" t="s">
        <v>697</v>
      </c>
      <c r="AP168" s="121">
        <v>19477329</v>
      </c>
      <c r="AQ168" s="103">
        <v>0</v>
      </c>
      <c r="AR168" s="122">
        <v>0</v>
      </c>
      <c r="AS168" s="104">
        <v>0</v>
      </c>
      <c r="AT168" s="120">
        <v>0</v>
      </c>
      <c r="AU168" s="104">
        <v>0</v>
      </c>
      <c r="AV168" s="120">
        <v>0</v>
      </c>
      <c r="AW168" s="104">
        <v>0</v>
      </c>
      <c r="AX168" s="120">
        <v>0</v>
      </c>
      <c r="AY168" s="104">
        <v>0</v>
      </c>
      <c r="AZ168" s="120">
        <v>0</v>
      </c>
      <c r="BA168" s="104">
        <v>0</v>
      </c>
      <c r="BB168" s="120">
        <v>0</v>
      </c>
      <c r="BC168" s="104">
        <f t="shared" ref="BC168:BC174" si="26">+AH168+AQ168+AS168+AU168+AW168+AY168-BA168</f>
        <v>116783000</v>
      </c>
      <c r="BD168" s="118">
        <v>0</v>
      </c>
      <c r="BE168" s="120">
        <v>0</v>
      </c>
      <c r="BF168" s="120">
        <v>0</v>
      </c>
      <c r="BG168" s="118">
        <v>0</v>
      </c>
      <c r="BH168" s="120">
        <v>0</v>
      </c>
      <c r="BI168" s="120">
        <v>0</v>
      </c>
      <c r="BJ168" s="118">
        <v>0</v>
      </c>
      <c r="BK168" s="120">
        <v>0</v>
      </c>
      <c r="BL168" s="120">
        <v>0</v>
      </c>
      <c r="BM168" s="118">
        <v>0</v>
      </c>
      <c r="BN168" s="123">
        <v>0</v>
      </c>
      <c r="BO168" s="123">
        <v>0</v>
      </c>
      <c r="BP168" s="118">
        <f t="shared" si="22"/>
        <v>253</v>
      </c>
      <c r="BQ168" s="121"/>
    </row>
    <row r="169" spans="1:69">
      <c r="A169" s="121" t="s">
        <v>27</v>
      </c>
      <c r="B169" s="121">
        <v>66</v>
      </c>
      <c r="C169" s="121" t="s">
        <v>87</v>
      </c>
      <c r="D169" s="121" t="s">
        <v>633</v>
      </c>
      <c r="E169" s="121">
        <v>114844</v>
      </c>
      <c r="F169" s="118" t="str">
        <f t="shared" si="21"/>
        <v>febrero</v>
      </c>
      <c r="G169" s="11">
        <v>44250</v>
      </c>
      <c r="H169" s="121" t="s">
        <v>18</v>
      </c>
      <c r="I169" s="121" t="s">
        <v>123</v>
      </c>
      <c r="J169" s="121" t="s">
        <v>97</v>
      </c>
      <c r="K169" s="121" t="s">
        <v>634</v>
      </c>
      <c r="L169" s="121" t="s">
        <v>635</v>
      </c>
      <c r="M169" s="121" t="s">
        <v>636</v>
      </c>
      <c r="N169" s="103">
        <v>40883670</v>
      </c>
      <c r="O169" s="121">
        <v>23221</v>
      </c>
      <c r="P169" s="121" t="s">
        <v>637</v>
      </c>
      <c r="Q169" s="121" t="s">
        <v>20</v>
      </c>
      <c r="R169" s="121" t="s">
        <v>21</v>
      </c>
      <c r="S169" s="121" t="s">
        <v>638</v>
      </c>
      <c r="T169" s="118" t="str">
        <f t="shared" si="23"/>
        <v>febrero</v>
      </c>
      <c r="U169" s="11">
        <v>44250</v>
      </c>
      <c r="V169" s="121" t="s">
        <v>118</v>
      </c>
      <c r="W169" s="121" t="s">
        <v>130</v>
      </c>
      <c r="X169" s="121" t="s">
        <v>142</v>
      </c>
      <c r="Y169" s="121" t="s">
        <v>639</v>
      </c>
      <c r="Z169" s="121">
        <v>890900943</v>
      </c>
      <c r="AA169" s="121">
        <v>1</v>
      </c>
      <c r="AB169" s="121">
        <v>42921</v>
      </c>
      <c r="AC169" s="122">
        <v>44250</v>
      </c>
      <c r="AD169" s="103">
        <v>35896320</v>
      </c>
      <c r="AE169" s="103">
        <v>0</v>
      </c>
      <c r="AF169" s="103">
        <v>0</v>
      </c>
      <c r="AG169" s="103">
        <v>0</v>
      </c>
      <c r="AH169" s="103">
        <f t="shared" si="24"/>
        <v>35896320</v>
      </c>
      <c r="AI169" s="121" t="s">
        <v>566</v>
      </c>
      <c r="AJ169" s="122" t="s">
        <v>51</v>
      </c>
      <c r="AK169" s="121" t="s">
        <v>51</v>
      </c>
      <c r="AL169" s="122">
        <v>44250</v>
      </c>
      <c r="AM169" s="122">
        <v>44310</v>
      </c>
      <c r="AN169" s="121">
        <f t="shared" si="25"/>
        <v>60</v>
      </c>
      <c r="AO169" s="121" t="s">
        <v>640</v>
      </c>
      <c r="AP169" s="121">
        <v>1020712442</v>
      </c>
      <c r="AQ169" s="103">
        <v>0</v>
      </c>
      <c r="AR169" s="122">
        <v>0</v>
      </c>
      <c r="AS169" s="104">
        <v>0</v>
      </c>
      <c r="AT169" s="120">
        <v>0</v>
      </c>
      <c r="AU169" s="104">
        <v>0</v>
      </c>
      <c r="AV169" s="120">
        <v>0</v>
      </c>
      <c r="AW169" s="104">
        <v>0</v>
      </c>
      <c r="AX169" s="120">
        <v>0</v>
      </c>
      <c r="AY169" s="104">
        <v>0</v>
      </c>
      <c r="AZ169" s="120">
        <v>0</v>
      </c>
      <c r="BA169" s="104">
        <v>0</v>
      </c>
      <c r="BB169" s="120">
        <v>0</v>
      </c>
      <c r="BC169" s="104">
        <f t="shared" si="26"/>
        <v>35896320</v>
      </c>
      <c r="BD169" s="118">
        <v>0</v>
      </c>
      <c r="BE169" s="120">
        <v>0</v>
      </c>
      <c r="BF169" s="122">
        <v>0</v>
      </c>
      <c r="BG169" s="118">
        <v>0</v>
      </c>
      <c r="BH169" s="120">
        <v>0</v>
      </c>
      <c r="BI169" s="122">
        <v>0</v>
      </c>
      <c r="BJ169" s="118">
        <v>0</v>
      </c>
      <c r="BK169" s="120">
        <v>0</v>
      </c>
      <c r="BL169" s="122">
        <v>0</v>
      </c>
      <c r="BM169" s="118">
        <v>0</v>
      </c>
      <c r="BN169" s="123">
        <v>0</v>
      </c>
      <c r="BO169" s="122">
        <v>0</v>
      </c>
      <c r="BP169" s="118">
        <f t="shared" si="22"/>
        <v>60</v>
      </c>
      <c r="BQ169" s="121"/>
    </row>
    <row r="170" spans="1:69">
      <c r="A170" s="121" t="s">
        <v>27</v>
      </c>
      <c r="B170" s="121">
        <v>220</v>
      </c>
      <c r="C170" s="121" t="s">
        <v>87</v>
      </c>
      <c r="D170" s="121" t="s">
        <v>641</v>
      </c>
      <c r="E170" s="121">
        <v>112127</v>
      </c>
      <c r="F170" s="118" t="str">
        <f t="shared" si="21"/>
        <v>febrero</v>
      </c>
      <c r="G170" s="11">
        <v>44250</v>
      </c>
      <c r="H170" s="121" t="s">
        <v>18</v>
      </c>
      <c r="I170" s="121" t="s">
        <v>123</v>
      </c>
      <c r="J170" s="121" t="s">
        <v>97</v>
      </c>
      <c r="K170" s="121" t="s">
        <v>642</v>
      </c>
      <c r="L170" s="121" t="s">
        <v>635</v>
      </c>
      <c r="M170" s="121" t="s">
        <v>636</v>
      </c>
      <c r="N170" s="103">
        <v>5000000</v>
      </c>
      <c r="O170" s="121">
        <v>23121</v>
      </c>
      <c r="P170" s="121" t="s">
        <v>643</v>
      </c>
      <c r="Q170" s="121" t="s">
        <v>20</v>
      </c>
      <c r="R170" s="121" t="s">
        <v>21</v>
      </c>
      <c r="S170" s="121" t="s">
        <v>644</v>
      </c>
      <c r="T170" s="118" t="str">
        <f t="shared" si="23"/>
        <v>febrero</v>
      </c>
      <c r="U170" s="11">
        <v>44250</v>
      </c>
      <c r="V170" s="121" t="s">
        <v>118</v>
      </c>
      <c r="W170" s="121" t="s">
        <v>130</v>
      </c>
      <c r="X170" s="121" t="s">
        <v>142</v>
      </c>
      <c r="Y170" s="121" t="s">
        <v>645</v>
      </c>
      <c r="Z170" s="121">
        <v>900017447</v>
      </c>
      <c r="AA170" s="121">
        <v>8</v>
      </c>
      <c r="AB170" s="121">
        <v>43521</v>
      </c>
      <c r="AC170" s="122">
        <v>44251</v>
      </c>
      <c r="AD170" s="103">
        <v>4837500</v>
      </c>
      <c r="AE170" s="103">
        <v>0</v>
      </c>
      <c r="AF170" s="103">
        <v>0</v>
      </c>
      <c r="AG170" s="103">
        <v>0</v>
      </c>
      <c r="AH170" s="103">
        <f t="shared" si="24"/>
        <v>4837500</v>
      </c>
      <c r="AI170" s="121" t="s">
        <v>566</v>
      </c>
      <c r="AJ170" s="122" t="s">
        <v>51</v>
      </c>
      <c r="AK170" s="121" t="s">
        <v>51</v>
      </c>
      <c r="AL170" s="122">
        <v>44250</v>
      </c>
      <c r="AM170" s="122">
        <v>44310</v>
      </c>
      <c r="AN170" s="121">
        <f t="shared" si="25"/>
        <v>60</v>
      </c>
      <c r="AO170" s="121" t="s">
        <v>640</v>
      </c>
      <c r="AP170" s="121">
        <v>1020712442</v>
      </c>
      <c r="AQ170" s="103">
        <v>0</v>
      </c>
      <c r="AR170" s="122">
        <v>0</v>
      </c>
      <c r="AS170" s="104">
        <v>0</v>
      </c>
      <c r="AT170" s="120">
        <v>0</v>
      </c>
      <c r="AU170" s="104">
        <v>0</v>
      </c>
      <c r="AV170" s="120">
        <v>0</v>
      </c>
      <c r="AW170" s="104">
        <v>0</v>
      </c>
      <c r="AX170" s="120">
        <v>0</v>
      </c>
      <c r="AY170" s="104">
        <v>0</v>
      </c>
      <c r="AZ170" s="120">
        <v>0</v>
      </c>
      <c r="BA170" s="104">
        <v>0</v>
      </c>
      <c r="BB170" s="120">
        <v>0</v>
      </c>
      <c r="BC170" s="104">
        <f t="shared" si="26"/>
        <v>4837500</v>
      </c>
      <c r="BD170" s="118">
        <v>0</v>
      </c>
      <c r="BE170" s="120">
        <v>0</v>
      </c>
      <c r="BF170" s="122">
        <v>0</v>
      </c>
      <c r="BG170" s="118">
        <v>0</v>
      </c>
      <c r="BH170" s="120">
        <v>0</v>
      </c>
      <c r="BI170" s="122">
        <v>0</v>
      </c>
      <c r="BJ170" s="118">
        <v>0</v>
      </c>
      <c r="BK170" s="120">
        <v>0</v>
      </c>
      <c r="BL170" s="122">
        <v>0</v>
      </c>
      <c r="BM170" s="118">
        <v>0</v>
      </c>
      <c r="BN170" s="123">
        <v>0</v>
      </c>
      <c r="BO170" s="122">
        <v>0</v>
      </c>
      <c r="BP170" s="118">
        <f t="shared" si="22"/>
        <v>60</v>
      </c>
      <c r="BQ170" s="121"/>
    </row>
    <row r="171" spans="1:69">
      <c r="A171" s="121" t="s">
        <v>14</v>
      </c>
      <c r="B171" s="121">
        <v>24</v>
      </c>
      <c r="C171" s="121" t="s">
        <v>53</v>
      </c>
      <c r="D171" s="121" t="s">
        <v>768</v>
      </c>
      <c r="E171" s="121" t="s">
        <v>769</v>
      </c>
      <c r="F171" s="118" t="str">
        <f t="shared" si="21"/>
        <v>febrero</v>
      </c>
      <c r="G171" s="11">
        <v>44250</v>
      </c>
      <c r="H171" s="121" t="s">
        <v>44</v>
      </c>
      <c r="I171" s="121" t="s">
        <v>90</v>
      </c>
      <c r="J171" s="121" t="s">
        <v>97</v>
      </c>
      <c r="K171" s="121" t="s">
        <v>770</v>
      </c>
      <c r="L171" s="121" t="s">
        <v>771</v>
      </c>
      <c r="M171" s="121" t="s">
        <v>772</v>
      </c>
      <c r="N171" s="103">
        <v>122000000</v>
      </c>
      <c r="O171" s="121">
        <v>19321</v>
      </c>
      <c r="P171" s="121" t="s">
        <v>663</v>
      </c>
      <c r="Q171" s="124" t="s">
        <v>20</v>
      </c>
      <c r="R171" s="124" t="s">
        <v>21</v>
      </c>
      <c r="S171" s="124" t="s">
        <v>773</v>
      </c>
      <c r="T171" s="118" t="str">
        <f t="shared" si="23"/>
        <v>mayo</v>
      </c>
      <c r="U171" s="20">
        <v>44341</v>
      </c>
      <c r="V171" s="124" t="s">
        <v>59</v>
      </c>
      <c r="W171" s="124" t="s">
        <v>23</v>
      </c>
      <c r="X171" s="124" t="s">
        <v>51</v>
      </c>
      <c r="Y171" s="124" t="s">
        <v>774</v>
      </c>
      <c r="Z171" s="125">
        <v>830097194</v>
      </c>
      <c r="AA171" s="124">
        <v>8</v>
      </c>
      <c r="AB171" s="124">
        <v>87621</v>
      </c>
      <c r="AC171" s="126">
        <v>44341</v>
      </c>
      <c r="AD171" s="103">
        <v>122000000</v>
      </c>
      <c r="AE171" s="103"/>
      <c r="AF171" s="103"/>
      <c r="AG171" s="103"/>
      <c r="AH171" s="103">
        <f t="shared" si="24"/>
        <v>122000000</v>
      </c>
      <c r="AI171" s="117" t="s">
        <v>25</v>
      </c>
      <c r="AJ171" s="126">
        <v>44343</v>
      </c>
      <c r="AK171" s="124" t="s">
        <v>165</v>
      </c>
      <c r="AL171" s="126">
        <v>44349</v>
      </c>
      <c r="AM171" s="126">
        <v>44561</v>
      </c>
      <c r="AN171" s="124">
        <f t="shared" si="25"/>
        <v>212</v>
      </c>
      <c r="AO171" s="124" t="s">
        <v>767</v>
      </c>
      <c r="AP171" s="124">
        <v>33377772</v>
      </c>
      <c r="AQ171" s="103">
        <v>0</v>
      </c>
      <c r="AR171" s="122">
        <v>0</v>
      </c>
      <c r="AS171" s="104">
        <v>0</v>
      </c>
      <c r="AT171" s="120">
        <v>0</v>
      </c>
      <c r="AU171" s="104">
        <v>0</v>
      </c>
      <c r="AV171" s="120">
        <v>0</v>
      </c>
      <c r="AW171" s="104">
        <v>0</v>
      </c>
      <c r="AX171" s="120">
        <v>0</v>
      </c>
      <c r="AY171" s="104">
        <v>0</v>
      </c>
      <c r="AZ171" s="120">
        <v>0</v>
      </c>
      <c r="BA171" s="104">
        <v>0</v>
      </c>
      <c r="BB171" s="120">
        <v>0</v>
      </c>
      <c r="BC171" s="104">
        <f t="shared" si="26"/>
        <v>122000000</v>
      </c>
      <c r="BD171" s="118">
        <v>0</v>
      </c>
      <c r="BE171" s="120">
        <v>0</v>
      </c>
      <c r="BF171" s="122">
        <v>0</v>
      </c>
      <c r="BG171" s="118">
        <v>0</v>
      </c>
      <c r="BH171" s="120">
        <v>0</v>
      </c>
      <c r="BI171" s="122">
        <v>0</v>
      </c>
      <c r="BJ171" s="118">
        <v>0</v>
      </c>
      <c r="BK171" s="120">
        <v>0</v>
      </c>
      <c r="BL171" s="122">
        <v>0</v>
      </c>
      <c r="BM171" s="118">
        <v>0</v>
      </c>
      <c r="BN171" s="123">
        <v>0</v>
      </c>
      <c r="BO171" s="122">
        <v>0</v>
      </c>
      <c r="BP171" s="118">
        <f t="shared" si="22"/>
        <v>212</v>
      </c>
      <c r="BQ171" s="121"/>
    </row>
    <row r="172" spans="1:69">
      <c r="A172" s="121" t="s">
        <v>14</v>
      </c>
      <c r="B172" s="121">
        <v>210</v>
      </c>
      <c r="C172" s="121" t="s">
        <v>53</v>
      </c>
      <c r="D172" s="121" t="s">
        <v>775</v>
      </c>
      <c r="E172" s="121" t="s">
        <v>776</v>
      </c>
      <c r="F172" s="118" t="str">
        <f t="shared" si="21"/>
        <v>febrero</v>
      </c>
      <c r="G172" s="11">
        <v>44250</v>
      </c>
      <c r="H172" s="121" t="s">
        <v>31</v>
      </c>
      <c r="I172" s="121" t="s">
        <v>32</v>
      </c>
      <c r="J172" s="121" t="s">
        <v>74</v>
      </c>
      <c r="K172" s="121" t="s">
        <v>777</v>
      </c>
      <c r="L172" s="121" t="s">
        <v>778</v>
      </c>
      <c r="M172" s="121" t="s">
        <v>724</v>
      </c>
      <c r="N172" s="103">
        <v>75705000</v>
      </c>
      <c r="O172" s="121">
        <v>23021</v>
      </c>
      <c r="P172" s="121" t="s">
        <v>398</v>
      </c>
      <c r="Q172" s="110" t="s">
        <v>20</v>
      </c>
      <c r="R172" s="110" t="s">
        <v>21</v>
      </c>
      <c r="S172" s="110" t="s">
        <v>779</v>
      </c>
      <c r="T172" s="118" t="str">
        <f t="shared" si="23"/>
        <v>marzo</v>
      </c>
      <c r="U172" s="123">
        <v>44259</v>
      </c>
      <c r="V172" s="110" t="s">
        <v>22</v>
      </c>
      <c r="W172" s="110" t="s">
        <v>23</v>
      </c>
      <c r="X172" s="110" t="s">
        <v>142</v>
      </c>
      <c r="Y172" s="110" t="s">
        <v>780</v>
      </c>
      <c r="Z172" s="112">
        <v>1053512616</v>
      </c>
      <c r="AA172" s="118" t="s">
        <v>51</v>
      </c>
      <c r="AB172" s="110">
        <v>47521</v>
      </c>
      <c r="AC172" s="113">
        <v>44259</v>
      </c>
      <c r="AD172" s="103">
        <v>75705000</v>
      </c>
      <c r="AE172" s="103">
        <v>0</v>
      </c>
      <c r="AF172" s="103">
        <v>0</v>
      </c>
      <c r="AG172" s="103">
        <v>0</v>
      </c>
      <c r="AH172" s="103">
        <f t="shared" si="24"/>
        <v>75705000</v>
      </c>
      <c r="AI172" s="111" t="s">
        <v>38</v>
      </c>
      <c r="AJ172" s="113">
        <v>1</v>
      </c>
      <c r="AK172" s="110" t="s">
        <v>51</v>
      </c>
      <c r="AL172" s="113">
        <v>44263</v>
      </c>
      <c r="AM172" s="113">
        <v>44561</v>
      </c>
      <c r="AN172" s="110">
        <f t="shared" si="25"/>
        <v>298</v>
      </c>
      <c r="AO172" s="110" t="s">
        <v>781</v>
      </c>
      <c r="AP172" s="110">
        <v>1032399702</v>
      </c>
      <c r="AQ172" s="103">
        <v>0</v>
      </c>
      <c r="AR172" s="122">
        <v>0</v>
      </c>
      <c r="AS172" s="104">
        <v>0</v>
      </c>
      <c r="AT172" s="120">
        <v>0</v>
      </c>
      <c r="AU172" s="104">
        <v>0</v>
      </c>
      <c r="AV172" s="120">
        <v>0</v>
      </c>
      <c r="AW172" s="104">
        <v>0</v>
      </c>
      <c r="AX172" s="120">
        <v>0</v>
      </c>
      <c r="AY172" s="104">
        <v>0</v>
      </c>
      <c r="AZ172" s="120">
        <v>0</v>
      </c>
      <c r="BA172" s="104">
        <v>0</v>
      </c>
      <c r="BB172" s="120">
        <v>0</v>
      </c>
      <c r="BC172" s="104">
        <f t="shared" si="26"/>
        <v>75705000</v>
      </c>
      <c r="BD172" s="111">
        <v>0</v>
      </c>
      <c r="BE172" s="120">
        <v>0</v>
      </c>
      <c r="BF172" s="122">
        <v>0</v>
      </c>
      <c r="BG172" s="118">
        <v>0</v>
      </c>
      <c r="BH172" s="120">
        <v>0</v>
      </c>
      <c r="BI172" s="122">
        <v>0</v>
      </c>
      <c r="BJ172" s="118">
        <v>0</v>
      </c>
      <c r="BK172" s="120">
        <v>0</v>
      </c>
      <c r="BL172" s="122">
        <v>0</v>
      </c>
      <c r="BM172" s="118">
        <v>0</v>
      </c>
      <c r="BN172" s="123">
        <v>0</v>
      </c>
      <c r="BO172" s="122">
        <v>0</v>
      </c>
      <c r="BP172" s="118">
        <f t="shared" si="22"/>
        <v>298</v>
      </c>
      <c r="BQ172" s="121"/>
    </row>
    <row r="173" spans="1:69">
      <c r="A173" s="121" t="s">
        <v>14</v>
      </c>
      <c r="B173" s="121">
        <v>54</v>
      </c>
      <c r="C173" s="121" t="s">
        <v>53</v>
      </c>
      <c r="D173" s="121" t="s">
        <v>747</v>
      </c>
      <c r="E173" s="121" t="s">
        <v>748</v>
      </c>
      <c r="F173" s="118" t="str">
        <f t="shared" ref="F173:F204" si="27">TEXT(G173,"mmmm")</f>
        <v>febrero</v>
      </c>
      <c r="G173" s="11">
        <v>44251</v>
      </c>
      <c r="H173" s="121" t="s">
        <v>18</v>
      </c>
      <c r="I173" s="121" t="s">
        <v>19</v>
      </c>
      <c r="J173" s="121" t="s">
        <v>97</v>
      </c>
      <c r="K173" s="121" t="s">
        <v>749</v>
      </c>
      <c r="L173" s="121" t="s">
        <v>735</v>
      </c>
      <c r="M173" s="121" t="s">
        <v>736</v>
      </c>
      <c r="N173" s="103">
        <v>28650124</v>
      </c>
      <c r="O173" s="121">
        <v>19121</v>
      </c>
      <c r="P173" s="121" t="s">
        <v>527</v>
      </c>
      <c r="Q173" s="110" t="s">
        <v>20</v>
      </c>
      <c r="R173" s="110" t="s">
        <v>21</v>
      </c>
      <c r="S173" s="110" t="s">
        <v>750</v>
      </c>
      <c r="T173" s="118" t="str">
        <f t="shared" si="23"/>
        <v>marzo</v>
      </c>
      <c r="U173" s="123">
        <v>44265</v>
      </c>
      <c r="V173" s="110" t="s">
        <v>124</v>
      </c>
      <c r="W173" s="110" t="s">
        <v>36</v>
      </c>
      <c r="X173" s="110" t="s">
        <v>160</v>
      </c>
      <c r="Y173" s="110" t="s">
        <v>751</v>
      </c>
      <c r="Z173" s="112">
        <v>7546762</v>
      </c>
      <c r="AA173" s="110">
        <v>3</v>
      </c>
      <c r="AB173" s="110">
        <v>51621</v>
      </c>
      <c r="AC173" s="113">
        <v>44266</v>
      </c>
      <c r="AD173" s="103">
        <v>28650124</v>
      </c>
      <c r="AE173" s="103">
        <v>0</v>
      </c>
      <c r="AF173" s="103">
        <v>0</v>
      </c>
      <c r="AG173" s="103">
        <v>0</v>
      </c>
      <c r="AH173" s="103">
        <f t="shared" si="24"/>
        <v>28650124</v>
      </c>
      <c r="AI173" s="111" t="s">
        <v>38</v>
      </c>
      <c r="AJ173" s="113">
        <v>1</v>
      </c>
      <c r="AK173" s="110" t="s">
        <v>51</v>
      </c>
      <c r="AL173" s="113">
        <v>44291</v>
      </c>
      <c r="AM173" s="113">
        <v>44561</v>
      </c>
      <c r="AN173" s="110">
        <f t="shared" si="25"/>
        <v>270</v>
      </c>
      <c r="AO173" s="110" t="s">
        <v>613</v>
      </c>
      <c r="AP173" s="110">
        <v>41057375</v>
      </c>
      <c r="AQ173" s="103">
        <v>0</v>
      </c>
      <c r="AR173" s="122">
        <v>0</v>
      </c>
      <c r="AS173" s="104">
        <v>0</v>
      </c>
      <c r="AT173" s="120">
        <v>0</v>
      </c>
      <c r="AU173" s="104">
        <v>0</v>
      </c>
      <c r="AV173" s="120">
        <v>0</v>
      </c>
      <c r="AW173" s="104">
        <v>0</v>
      </c>
      <c r="AX173" s="120">
        <v>0</v>
      </c>
      <c r="AY173" s="104">
        <v>0</v>
      </c>
      <c r="AZ173" s="120">
        <v>0</v>
      </c>
      <c r="BA173" s="104">
        <v>0</v>
      </c>
      <c r="BB173" s="120">
        <v>0</v>
      </c>
      <c r="BC173" s="104">
        <f t="shared" si="26"/>
        <v>28650124</v>
      </c>
      <c r="BD173" s="118">
        <v>0</v>
      </c>
      <c r="BE173" s="120">
        <v>0</v>
      </c>
      <c r="BF173" s="122">
        <v>0</v>
      </c>
      <c r="BG173" s="118">
        <v>0</v>
      </c>
      <c r="BH173" s="120">
        <v>0</v>
      </c>
      <c r="BI173" s="122">
        <v>0</v>
      </c>
      <c r="BJ173" s="118">
        <v>0</v>
      </c>
      <c r="BK173" s="120">
        <v>0</v>
      </c>
      <c r="BL173" s="122">
        <v>0</v>
      </c>
      <c r="BM173" s="118">
        <v>0</v>
      </c>
      <c r="BN173" s="123">
        <v>0</v>
      </c>
      <c r="BO173" s="122">
        <v>0</v>
      </c>
      <c r="BP173" s="118">
        <f t="shared" ref="BP173:BP204" si="28">+BD173+BG173+BJ173+BM173+AN173</f>
        <v>270</v>
      </c>
      <c r="BQ173" s="151"/>
    </row>
    <row r="174" spans="1:69">
      <c r="A174" s="121" t="s">
        <v>14</v>
      </c>
      <c r="B174" s="121">
        <v>222</v>
      </c>
      <c r="C174" s="121" t="s">
        <v>53</v>
      </c>
      <c r="D174" s="121" t="s">
        <v>782</v>
      </c>
      <c r="E174" s="121" t="s">
        <v>783</v>
      </c>
      <c r="F174" s="118" t="str">
        <f t="shared" si="27"/>
        <v>febrero</v>
      </c>
      <c r="G174" s="11">
        <v>44251</v>
      </c>
      <c r="H174" s="121" t="s">
        <v>31</v>
      </c>
      <c r="I174" s="121" t="s">
        <v>32</v>
      </c>
      <c r="J174" s="121" t="s">
        <v>43</v>
      </c>
      <c r="K174" s="121" t="s">
        <v>487</v>
      </c>
      <c r="L174" s="121">
        <v>80161500</v>
      </c>
      <c r="M174" s="121" t="s">
        <v>352</v>
      </c>
      <c r="N174" s="103">
        <v>77250000</v>
      </c>
      <c r="O174" s="121">
        <v>23321</v>
      </c>
      <c r="P174" s="121" t="s">
        <v>353</v>
      </c>
      <c r="Q174" s="110" t="s">
        <v>20</v>
      </c>
      <c r="R174" s="110" t="s">
        <v>21</v>
      </c>
      <c r="S174" s="110" t="s">
        <v>784</v>
      </c>
      <c r="T174" s="118" t="str">
        <f t="shared" si="23"/>
        <v>marzo</v>
      </c>
      <c r="U174" s="123">
        <v>44264</v>
      </c>
      <c r="V174" s="110" t="s">
        <v>22</v>
      </c>
      <c r="W174" s="110" t="s">
        <v>23</v>
      </c>
      <c r="X174" s="110" t="s">
        <v>142</v>
      </c>
      <c r="Y174" s="110" t="s">
        <v>785</v>
      </c>
      <c r="Z174" s="112">
        <v>900265378</v>
      </c>
      <c r="AA174" s="110">
        <v>0</v>
      </c>
      <c r="AB174" s="110">
        <v>49921</v>
      </c>
      <c r="AC174" s="113">
        <v>44264</v>
      </c>
      <c r="AD174" s="103">
        <v>77250000</v>
      </c>
      <c r="AE174" s="103">
        <v>0</v>
      </c>
      <c r="AF174" s="103">
        <v>0</v>
      </c>
      <c r="AG174" s="103">
        <v>0</v>
      </c>
      <c r="AH174" s="103">
        <f t="shared" si="24"/>
        <v>77250000</v>
      </c>
      <c r="AI174" s="111" t="s">
        <v>38</v>
      </c>
      <c r="AJ174" s="113">
        <v>1</v>
      </c>
      <c r="AK174" s="110" t="s">
        <v>51</v>
      </c>
      <c r="AL174" s="113">
        <v>44264</v>
      </c>
      <c r="AM174" s="113">
        <v>44561</v>
      </c>
      <c r="AN174" s="110">
        <f t="shared" si="25"/>
        <v>297</v>
      </c>
      <c r="AO174" s="110" t="s">
        <v>478</v>
      </c>
      <c r="AP174" s="110">
        <v>39774921</v>
      </c>
      <c r="AQ174" s="103">
        <v>0</v>
      </c>
      <c r="AR174" s="122">
        <v>0</v>
      </c>
      <c r="AS174" s="104">
        <v>0</v>
      </c>
      <c r="AT174" s="120">
        <v>0</v>
      </c>
      <c r="AU174" s="104">
        <v>0</v>
      </c>
      <c r="AV174" s="120">
        <v>0</v>
      </c>
      <c r="AW174" s="104">
        <v>0</v>
      </c>
      <c r="AX174" s="120">
        <v>0</v>
      </c>
      <c r="AY174" s="104">
        <v>0</v>
      </c>
      <c r="AZ174" s="120">
        <v>0</v>
      </c>
      <c r="BA174" s="104">
        <v>0</v>
      </c>
      <c r="BB174" s="120">
        <v>0</v>
      </c>
      <c r="BC174" s="104">
        <f t="shared" si="26"/>
        <v>77250000</v>
      </c>
      <c r="BD174" s="111">
        <v>0</v>
      </c>
      <c r="BE174" s="120">
        <v>0</v>
      </c>
      <c r="BF174" s="122">
        <v>0</v>
      </c>
      <c r="BG174" s="118">
        <v>0</v>
      </c>
      <c r="BH174" s="120">
        <v>0</v>
      </c>
      <c r="BI174" s="122">
        <v>0</v>
      </c>
      <c r="BJ174" s="118">
        <v>0</v>
      </c>
      <c r="BK174" s="120">
        <v>0</v>
      </c>
      <c r="BL174" s="122">
        <v>0</v>
      </c>
      <c r="BM174" s="118">
        <v>0</v>
      </c>
      <c r="BN174" s="123">
        <v>0</v>
      </c>
      <c r="BO174" s="122">
        <v>0</v>
      </c>
      <c r="BP174" s="118">
        <f t="shared" si="28"/>
        <v>297</v>
      </c>
      <c r="BQ174" s="121"/>
    </row>
    <row r="175" spans="1:69">
      <c r="A175" s="121" t="s">
        <v>14</v>
      </c>
      <c r="B175" s="121">
        <v>50</v>
      </c>
      <c r="C175" s="121" t="s">
        <v>63</v>
      </c>
      <c r="D175" s="121" t="s">
        <v>813</v>
      </c>
      <c r="E175" s="121" t="s">
        <v>814</v>
      </c>
      <c r="F175" s="118" t="str">
        <f t="shared" si="27"/>
        <v>febrero</v>
      </c>
      <c r="G175" s="11">
        <v>44251</v>
      </c>
      <c r="H175" s="121" t="s">
        <v>18</v>
      </c>
      <c r="I175" s="121" t="s">
        <v>19</v>
      </c>
      <c r="J175" s="121" t="s">
        <v>97</v>
      </c>
      <c r="K175" s="121" t="s">
        <v>815</v>
      </c>
      <c r="L175" s="121">
        <v>15101505</v>
      </c>
      <c r="M175" s="121" t="s">
        <v>816</v>
      </c>
      <c r="N175" s="103">
        <v>18583358</v>
      </c>
      <c r="O175" s="121">
        <v>19921</v>
      </c>
      <c r="P175" s="121" t="s">
        <v>560</v>
      </c>
      <c r="Q175" s="121" t="s">
        <v>20</v>
      </c>
      <c r="R175" s="118" t="s">
        <v>21</v>
      </c>
      <c r="S175" s="118" t="s">
        <v>817</v>
      </c>
      <c r="T175" s="118" t="str">
        <f t="shared" si="23"/>
        <v>marzo</v>
      </c>
      <c r="U175" s="120">
        <v>44265</v>
      </c>
      <c r="V175" s="118" t="s">
        <v>124</v>
      </c>
      <c r="W175" s="118" t="s">
        <v>125</v>
      </c>
      <c r="X175" s="118" t="s">
        <v>208</v>
      </c>
      <c r="Y175" s="118" t="s">
        <v>818</v>
      </c>
      <c r="Z175" s="118">
        <v>5297659</v>
      </c>
      <c r="AA175" s="118">
        <v>6</v>
      </c>
      <c r="AB175" s="118">
        <v>51321</v>
      </c>
      <c r="AC175" s="120">
        <v>44265</v>
      </c>
      <c r="AD175" s="104">
        <v>18583358</v>
      </c>
      <c r="AE175" s="103">
        <v>0</v>
      </c>
      <c r="AF175" s="103">
        <v>0</v>
      </c>
      <c r="AG175" s="103">
        <v>0</v>
      </c>
      <c r="AH175" s="103">
        <f t="shared" si="24"/>
        <v>18583358</v>
      </c>
      <c r="AI175" s="118" t="s">
        <v>38</v>
      </c>
      <c r="AJ175" s="120">
        <v>0</v>
      </c>
      <c r="AK175" s="118" t="s">
        <v>51</v>
      </c>
      <c r="AL175" s="120">
        <v>44265</v>
      </c>
      <c r="AM175" s="120">
        <v>44561</v>
      </c>
      <c r="AN175" s="121">
        <v>296</v>
      </c>
      <c r="AO175" s="118" t="s">
        <v>819</v>
      </c>
      <c r="AP175" s="118">
        <v>30738603</v>
      </c>
      <c r="AQ175" s="103">
        <v>0</v>
      </c>
      <c r="AR175" s="122">
        <v>0</v>
      </c>
      <c r="AS175" s="104">
        <v>0</v>
      </c>
      <c r="AT175" s="120">
        <v>0</v>
      </c>
      <c r="AU175" s="104">
        <v>0</v>
      </c>
      <c r="AV175" s="120">
        <v>0</v>
      </c>
      <c r="AW175" s="104">
        <v>0</v>
      </c>
      <c r="AX175" s="120">
        <v>0</v>
      </c>
      <c r="AY175" s="104">
        <v>0</v>
      </c>
      <c r="AZ175" s="120">
        <v>0</v>
      </c>
      <c r="BA175" s="104">
        <v>0</v>
      </c>
      <c r="BB175" s="120">
        <v>0</v>
      </c>
      <c r="BC175" s="104">
        <v>18583358</v>
      </c>
      <c r="BD175" s="118">
        <v>0</v>
      </c>
      <c r="BE175" s="120">
        <v>0</v>
      </c>
      <c r="BF175" s="122">
        <v>0</v>
      </c>
      <c r="BG175" s="118">
        <v>0</v>
      </c>
      <c r="BH175" s="120">
        <v>0</v>
      </c>
      <c r="BI175" s="122">
        <v>0</v>
      </c>
      <c r="BJ175" s="118">
        <v>0</v>
      </c>
      <c r="BK175" s="120">
        <v>0</v>
      </c>
      <c r="BL175" s="122">
        <v>0</v>
      </c>
      <c r="BM175" s="118">
        <v>0</v>
      </c>
      <c r="BN175" s="123">
        <v>0</v>
      </c>
      <c r="BO175" s="122">
        <v>0</v>
      </c>
      <c r="BP175" s="118">
        <f t="shared" si="28"/>
        <v>296</v>
      </c>
      <c r="BQ175" s="121"/>
    </row>
    <row r="176" spans="1:69">
      <c r="A176" s="121" t="s">
        <v>14</v>
      </c>
      <c r="B176" s="121">
        <v>215</v>
      </c>
      <c r="C176" s="121" t="s">
        <v>63</v>
      </c>
      <c r="D176" s="121" t="s">
        <v>828</v>
      </c>
      <c r="E176" s="121" t="s">
        <v>829</v>
      </c>
      <c r="F176" s="118" t="str">
        <f t="shared" si="27"/>
        <v>febrero</v>
      </c>
      <c r="G176" s="11">
        <v>44251</v>
      </c>
      <c r="H176" s="121" t="s">
        <v>31</v>
      </c>
      <c r="I176" s="121" t="s">
        <v>67</v>
      </c>
      <c r="J176" s="121" t="s">
        <v>74</v>
      </c>
      <c r="K176" s="121" t="s">
        <v>830</v>
      </c>
      <c r="L176" s="121">
        <v>43232300</v>
      </c>
      <c r="M176" s="121" t="s">
        <v>831</v>
      </c>
      <c r="N176" s="103">
        <v>46091354</v>
      </c>
      <c r="O176" s="121">
        <v>22221</v>
      </c>
      <c r="P176" s="121" t="s">
        <v>370</v>
      </c>
      <c r="Q176" s="121" t="s">
        <v>20</v>
      </c>
      <c r="R176" s="118" t="s">
        <v>21</v>
      </c>
      <c r="S176" s="118" t="s">
        <v>832</v>
      </c>
      <c r="T176" s="118" t="str">
        <f t="shared" si="23"/>
        <v>abril</v>
      </c>
      <c r="U176" s="120">
        <v>44291</v>
      </c>
      <c r="V176" s="118" t="s">
        <v>59</v>
      </c>
      <c r="W176" s="118" t="s">
        <v>23</v>
      </c>
      <c r="X176" s="118" t="s">
        <v>142</v>
      </c>
      <c r="Y176" s="118" t="s">
        <v>833</v>
      </c>
      <c r="Z176" s="14">
        <v>830042244</v>
      </c>
      <c r="AA176" s="118">
        <v>1</v>
      </c>
      <c r="AB176" s="118">
        <v>60321</v>
      </c>
      <c r="AC176" s="120">
        <v>44291</v>
      </c>
      <c r="AD176" s="104">
        <v>46091354</v>
      </c>
      <c r="AE176" s="103">
        <v>0</v>
      </c>
      <c r="AF176" s="103">
        <v>0</v>
      </c>
      <c r="AG176" s="103">
        <v>0</v>
      </c>
      <c r="AH176" s="103">
        <f t="shared" si="24"/>
        <v>46091354</v>
      </c>
      <c r="AI176" s="118" t="s">
        <v>25</v>
      </c>
      <c r="AJ176" s="120">
        <v>44294</v>
      </c>
      <c r="AK176" s="118" t="s">
        <v>213</v>
      </c>
      <c r="AL176" s="120">
        <v>44294</v>
      </c>
      <c r="AM176" s="120">
        <v>44561</v>
      </c>
      <c r="AN176" s="121">
        <f>+AM176-AL176</f>
        <v>267</v>
      </c>
      <c r="AO176" s="118" t="s">
        <v>834</v>
      </c>
      <c r="AP176" s="118">
        <v>52544180</v>
      </c>
      <c r="AQ176" s="103">
        <v>0</v>
      </c>
      <c r="AR176" s="122">
        <v>0</v>
      </c>
      <c r="AS176" s="104">
        <v>0</v>
      </c>
      <c r="AT176" s="120">
        <v>0</v>
      </c>
      <c r="AU176" s="104">
        <v>0</v>
      </c>
      <c r="AV176" s="120">
        <v>0</v>
      </c>
      <c r="AW176" s="104">
        <v>0</v>
      </c>
      <c r="AX176" s="120">
        <v>0</v>
      </c>
      <c r="AY176" s="104">
        <v>0</v>
      </c>
      <c r="AZ176" s="120">
        <v>0</v>
      </c>
      <c r="BA176" s="104">
        <v>0</v>
      </c>
      <c r="BB176" s="120">
        <v>0</v>
      </c>
      <c r="BC176" s="104">
        <f>+AH176+AQ176+AS176+AU176+AW176+AY176-BA176</f>
        <v>46091354</v>
      </c>
      <c r="BD176" s="118">
        <v>0</v>
      </c>
      <c r="BE176" s="120">
        <v>0</v>
      </c>
      <c r="BF176" s="120">
        <v>0</v>
      </c>
      <c r="BG176" s="118">
        <v>0</v>
      </c>
      <c r="BH176" s="120">
        <v>0</v>
      </c>
      <c r="BI176" s="120">
        <v>0</v>
      </c>
      <c r="BJ176" s="118">
        <v>0</v>
      </c>
      <c r="BK176" s="123">
        <v>0</v>
      </c>
      <c r="BL176" s="120">
        <v>0</v>
      </c>
      <c r="BM176" s="118">
        <v>0</v>
      </c>
      <c r="BN176" s="123">
        <v>0</v>
      </c>
      <c r="BO176" s="123">
        <v>0</v>
      </c>
      <c r="BP176" s="118">
        <f t="shared" si="28"/>
        <v>267</v>
      </c>
      <c r="BQ176" s="121"/>
    </row>
    <row r="177" spans="1:69">
      <c r="A177" s="121" t="s">
        <v>14</v>
      </c>
      <c r="B177" s="121">
        <v>58</v>
      </c>
      <c r="C177" s="121" t="s">
        <v>63</v>
      </c>
      <c r="D177" s="121" t="s">
        <v>820</v>
      </c>
      <c r="E177" s="121" t="s">
        <v>821</v>
      </c>
      <c r="F177" s="118" t="str">
        <f t="shared" si="27"/>
        <v>febrero</v>
      </c>
      <c r="G177" s="11">
        <v>44252</v>
      </c>
      <c r="H177" s="121" t="s">
        <v>18</v>
      </c>
      <c r="I177" s="121" t="s">
        <v>82</v>
      </c>
      <c r="J177" s="121" t="s">
        <v>97</v>
      </c>
      <c r="K177" s="121" t="s">
        <v>822</v>
      </c>
      <c r="L177" s="121">
        <v>15101505</v>
      </c>
      <c r="M177" s="121" t="s">
        <v>816</v>
      </c>
      <c r="N177" s="103">
        <v>14405926</v>
      </c>
      <c r="O177" s="121">
        <v>20621</v>
      </c>
      <c r="P177" s="121" t="s">
        <v>560</v>
      </c>
      <c r="Q177" s="121" t="s">
        <v>33</v>
      </c>
      <c r="R177" s="118" t="s">
        <v>51</v>
      </c>
      <c r="S177" s="118" t="s">
        <v>51</v>
      </c>
      <c r="T177" s="118" t="str">
        <f t="shared" si="23"/>
        <v>enero</v>
      </c>
      <c r="U177" s="120">
        <v>0</v>
      </c>
      <c r="V177" s="118" t="s">
        <v>51</v>
      </c>
      <c r="W177" s="118" t="s">
        <v>51</v>
      </c>
      <c r="X177" s="118" t="s">
        <v>51</v>
      </c>
      <c r="Y177" s="118" t="s">
        <v>51</v>
      </c>
      <c r="Z177" s="118" t="s">
        <v>51</v>
      </c>
      <c r="AA177" s="118" t="s">
        <v>51</v>
      </c>
      <c r="AB177" s="118" t="s">
        <v>51</v>
      </c>
      <c r="AC177" s="120" t="s">
        <v>51</v>
      </c>
      <c r="AD177" s="104">
        <v>0</v>
      </c>
      <c r="AE177" s="103">
        <v>0</v>
      </c>
      <c r="AF177" s="103">
        <v>0</v>
      </c>
      <c r="AG177" s="103">
        <v>0</v>
      </c>
      <c r="AH177" s="103">
        <f t="shared" si="24"/>
        <v>0</v>
      </c>
      <c r="AI177" s="118" t="s">
        <v>51</v>
      </c>
      <c r="AJ177" s="120">
        <v>0</v>
      </c>
      <c r="AK177" s="118" t="s">
        <v>51</v>
      </c>
      <c r="AL177" s="120">
        <v>0</v>
      </c>
      <c r="AM177" s="120">
        <v>0</v>
      </c>
      <c r="AN177" s="121">
        <v>0</v>
      </c>
      <c r="AO177" s="118" t="s">
        <v>51</v>
      </c>
      <c r="AP177" s="118" t="s">
        <v>51</v>
      </c>
      <c r="AQ177" s="103">
        <v>0</v>
      </c>
      <c r="AR177" s="122">
        <v>0</v>
      </c>
      <c r="AS177" s="104">
        <v>0</v>
      </c>
      <c r="AT177" s="120">
        <v>0</v>
      </c>
      <c r="AU177" s="104">
        <v>0</v>
      </c>
      <c r="AV177" s="120">
        <v>0</v>
      </c>
      <c r="AW177" s="104">
        <v>0</v>
      </c>
      <c r="AX177" s="120">
        <v>0</v>
      </c>
      <c r="AY177" s="104">
        <v>0</v>
      </c>
      <c r="AZ177" s="120">
        <v>0</v>
      </c>
      <c r="BA177" s="104">
        <v>0</v>
      </c>
      <c r="BB177" s="120">
        <v>0</v>
      </c>
      <c r="BC177" s="104">
        <v>0</v>
      </c>
      <c r="BD177" s="118">
        <v>0</v>
      </c>
      <c r="BE177" s="120">
        <v>0</v>
      </c>
      <c r="BF177" s="122">
        <v>0</v>
      </c>
      <c r="BG177" s="118">
        <v>0</v>
      </c>
      <c r="BH177" s="120">
        <v>0</v>
      </c>
      <c r="BI177" s="122">
        <v>0</v>
      </c>
      <c r="BJ177" s="118">
        <v>0</v>
      </c>
      <c r="BK177" s="120">
        <v>0</v>
      </c>
      <c r="BL177" s="122">
        <v>0</v>
      </c>
      <c r="BM177" s="118">
        <v>0</v>
      </c>
      <c r="BN177" s="123">
        <v>0</v>
      </c>
      <c r="BO177" s="122">
        <v>0</v>
      </c>
      <c r="BP177" s="118">
        <f t="shared" si="28"/>
        <v>0</v>
      </c>
      <c r="BQ177" s="121"/>
    </row>
    <row r="178" spans="1:69">
      <c r="A178" s="121" t="s">
        <v>14</v>
      </c>
      <c r="B178" s="121">
        <v>113</v>
      </c>
      <c r="C178" s="121" t="s">
        <v>63</v>
      </c>
      <c r="D178" s="121" t="s">
        <v>850</v>
      </c>
      <c r="E178" s="121" t="s">
        <v>851</v>
      </c>
      <c r="F178" s="118" t="str">
        <f t="shared" si="27"/>
        <v>febrero</v>
      </c>
      <c r="G178" s="11">
        <v>44252</v>
      </c>
      <c r="H178" s="121" t="s">
        <v>18</v>
      </c>
      <c r="I178" s="121" t="s">
        <v>19</v>
      </c>
      <c r="J178" s="121" t="s">
        <v>109</v>
      </c>
      <c r="K178" s="121" t="s">
        <v>852</v>
      </c>
      <c r="L178" s="121">
        <v>72151704</v>
      </c>
      <c r="M178" s="121" t="s">
        <v>853</v>
      </c>
      <c r="N178" s="103">
        <v>17500000</v>
      </c>
      <c r="O178" s="121">
        <v>22121</v>
      </c>
      <c r="P178" s="121" t="s">
        <v>370</v>
      </c>
      <c r="Q178" s="121" t="s">
        <v>20</v>
      </c>
      <c r="R178" s="118" t="s">
        <v>21</v>
      </c>
      <c r="S178" s="118" t="s">
        <v>854</v>
      </c>
      <c r="T178" s="118" t="str">
        <f t="shared" si="23"/>
        <v>abril</v>
      </c>
      <c r="U178" s="120">
        <v>44291</v>
      </c>
      <c r="V178" s="118" t="s">
        <v>124</v>
      </c>
      <c r="W178" s="118" t="s">
        <v>130</v>
      </c>
      <c r="X178" s="118" t="s">
        <v>51</v>
      </c>
      <c r="Y178" s="118" t="s">
        <v>855</v>
      </c>
      <c r="Z178" s="14">
        <v>830101830</v>
      </c>
      <c r="AA178" s="118">
        <v>1</v>
      </c>
      <c r="AB178" s="118">
        <v>59921</v>
      </c>
      <c r="AC178" s="120">
        <v>44291</v>
      </c>
      <c r="AD178" s="104">
        <v>14541800</v>
      </c>
      <c r="AE178" s="103">
        <v>0</v>
      </c>
      <c r="AF178" s="103">
        <v>0</v>
      </c>
      <c r="AG178" s="103">
        <v>0</v>
      </c>
      <c r="AH178" s="103">
        <f t="shared" si="24"/>
        <v>14541800</v>
      </c>
      <c r="AI178" s="118" t="s">
        <v>25</v>
      </c>
      <c r="AJ178" s="120">
        <v>44292</v>
      </c>
      <c r="AK178" s="118" t="s">
        <v>213</v>
      </c>
      <c r="AL178" s="120">
        <v>44292</v>
      </c>
      <c r="AM178" s="120">
        <v>44561</v>
      </c>
      <c r="AN178" s="121">
        <f>+AM178-AL178</f>
        <v>269</v>
      </c>
      <c r="AO178" s="118" t="s">
        <v>842</v>
      </c>
      <c r="AP178" s="118">
        <v>75035031</v>
      </c>
      <c r="AQ178" s="103">
        <v>0</v>
      </c>
      <c r="AR178" s="122">
        <v>0</v>
      </c>
      <c r="AS178" s="104">
        <v>0</v>
      </c>
      <c r="AT178" s="120">
        <v>0</v>
      </c>
      <c r="AU178" s="104">
        <v>0</v>
      </c>
      <c r="AV178" s="120">
        <v>0</v>
      </c>
      <c r="AW178" s="104">
        <v>0</v>
      </c>
      <c r="AX178" s="120">
        <v>0</v>
      </c>
      <c r="AY178" s="104">
        <v>0</v>
      </c>
      <c r="AZ178" s="120">
        <v>0</v>
      </c>
      <c r="BA178" s="104">
        <v>0</v>
      </c>
      <c r="BB178" s="120">
        <v>0</v>
      </c>
      <c r="BC178" s="104">
        <f>+AH178+AQ178+AS178+AU178+AW178+AY178-BA178</f>
        <v>14541800</v>
      </c>
      <c r="BD178" s="118">
        <v>0</v>
      </c>
      <c r="BE178" s="120">
        <v>0</v>
      </c>
      <c r="BF178" s="120">
        <v>0</v>
      </c>
      <c r="BG178" s="118">
        <v>0</v>
      </c>
      <c r="BH178" s="120">
        <v>0</v>
      </c>
      <c r="BI178" s="120">
        <v>0</v>
      </c>
      <c r="BJ178" s="118">
        <v>0</v>
      </c>
      <c r="BK178" s="123">
        <v>0</v>
      </c>
      <c r="BL178" s="120">
        <v>0</v>
      </c>
      <c r="BM178" s="118">
        <v>0</v>
      </c>
      <c r="BN178" s="123">
        <v>0</v>
      </c>
      <c r="BO178" s="123">
        <v>0</v>
      </c>
      <c r="BP178" s="118">
        <f t="shared" si="28"/>
        <v>269</v>
      </c>
      <c r="BQ178" s="121"/>
    </row>
    <row r="179" spans="1:69">
      <c r="A179" s="121" t="s">
        <v>14</v>
      </c>
      <c r="B179" s="121">
        <v>101</v>
      </c>
      <c r="C179" s="121" t="s">
        <v>41</v>
      </c>
      <c r="D179" s="121" t="s">
        <v>856</v>
      </c>
      <c r="E179" s="121" t="s">
        <v>857</v>
      </c>
      <c r="F179" s="118" t="str">
        <f t="shared" si="27"/>
        <v>febrero</v>
      </c>
      <c r="G179" s="122">
        <v>44252</v>
      </c>
      <c r="H179" s="121" t="s">
        <v>31</v>
      </c>
      <c r="I179" s="121" t="s">
        <v>32</v>
      </c>
      <c r="J179" s="121" t="s">
        <v>74</v>
      </c>
      <c r="K179" s="121" t="s">
        <v>431</v>
      </c>
      <c r="L179" s="121">
        <v>81111500</v>
      </c>
      <c r="M179" s="121" t="s">
        <v>858</v>
      </c>
      <c r="N179" s="103">
        <v>75705000</v>
      </c>
      <c r="O179" s="121">
        <v>22321</v>
      </c>
      <c r="P179" s="121" t="s">
        <v>370</v>
      </c>
      <c r="Q179" s="121" t="s">
        <v>20</v>
      </c>
      <c r="R179" s="118" t="s">
        <v>21</v>
      </c>
      <c r="S179" s="118" t="s">
        <v>859</v>
      </c>
      <c r="T179" s="118" t="str">
        <f t="shared" si="23"/>
        <v>marzo</v>
      </c>
      <c r="U179" s="120">
        <v>44264</v>
      </c>
      <c r="V179" s="118" t="s">
        <v>22</v>
      </c>
      <c r="W179" s="118" t="s">
        <v>23</v>
      </c>
      <c r="X179" s="118" t="s">
        <v>142</v>
      </c>
      <c r="Y179" s="118" t="s">
        <v>860</v>
      </c>
      <c r="Z179" s="118">
        <v>1058038192</v>
      </c>
      <c r="AA179" s="118" t="s">
        <v>51</v>
      </c>
      <c r="AB179" s="118">
        <v>50021</v>
      </c>
      <c r="AC179" s="120">
        <v>44264</v>
      </c>
      <c r="AD179" s="104">
        <v>75705000</v>
      </c>
      <c r="AE179" s="103">
        <v>0</v>
      </c>
      <c r="AF179" s="103">
        <v>0</v>
      </c>
      <c r="AG179" s="103">
        <v>0</v>
      </c>
      <c r="AH179" s="103">
        <f t="shared" si="24"/>
        <v>75705000</v>
      </c>
      <c r="AI179" s="118" t="s">
        <v>51</v>
      </c>
      <c r="AJ179" s="120">
        <v>0</v>
      </c>
      <c r="AK179" s="118" t="s">
        <v>51</v>
      </c>
      <c r="AL179" s="120">
        <v>44264</v>
      </c>
      <c r="AM179" s="120">
        <v>44561</v>
      </c>
      <c r="AN179" s="121">
        <v>297</v>
      </c>
      <c r="AO179" s="118" t="s">
        <v>861</v>
      </c>
      <c r="AP179" s="118">
        <v>1032399702</v>
      </c>
      <c r="AQ179" s="103">
        <v>0</v>
      </c>
      <c r="AR179" s="122">
        <v>0</v>
      </c>
      <c r="AS179" s="104">
        <v>0</v>
      </c>
      <c r="AT179" s="120">
        <v>0</v>
      </c>
      <c r="AU179" s="104">
        <v>0</v>
      </c>
      <c r="AV179" s="120">
        <v>0</v>
      </c>
      <c r="AW179" s="104">
        <v>0</v>
      </c>
      <c r="AX179" s="120">
        <v>0</v>
      </c>
      <c r="AY179" s="104">
        <v>0</v>
      </c>
      <c r="AZ179" s="120">
        <v>0</v>
      </c>
      <c r="BA179" s="104">
        <v>0</v>
      </c>
      <c r="BB179" s="120">
        <v>0</v>
      </c>
      <c r="BC179" s="104">
        <v>75705000</v>
      </c>
      <c r="BD179" s="118">
        <v>0</v>
      </c>
      <c r="BE179" s="120">
        <v>0</v>
      </c>
      <c r="BF179" s="122">
        <v>0</v>
      </c>
      <c r="BG179" s="118">
        <v>0</v>
      </c>
      <c r="BH179" s="120">
        <v>0</v>
      </c>
      <c r="BI179" s="122">
        <v>0</v>
      </c>
      <c r="BJ179" s="118">
        <v>0</v>
      </c>
      <c r="BK179" s="120">
        <v>0</v>
      </c>
      <c r="BL179" s="122">
        <v>0</v>
      </c>
      <c r="BM179" s="118">
        <v>0</v>
      </c>
      <c r="BN179" s="123">
        <v>0</v>
      </c>
      <c r="BO179" s="122">
        <v>0</v>
      </c>
      <c r="BP179" s="118">
        <f t="shared" si="28"/>
        <v>297</v>
      </c>
      <c r="BQ179" s="121"/>
    </row>
    <row r="180" spans="1:69">
      <c r="A180" s="121" t="s">
        <v>14</v>
      </c>
      <c r="B180" s="121">
        <v>173</v>
      </c>
      <c r="C180" s="121" t="s">
        <v>53</v>
      </c>
      <c r="D180" s="121" t="s">
        <v>786</v>
      </c>
      <c r="E180" s="121" t="s">
        <v>787</v>
      </c>
      <c r="F180" s="118" t="str">
        <f t="shared" si="27"/>
        <v>febrero</v>
      </c>
      <c r="G180" s="11">
        <v>44253</v>
      </c>
      <c r="H180" s="121" t="s">
        <v>31</v>
      </c>
      <c r="I180" s="121" t="s">
        <v>75</v>
      </c>
      <c r="J180" s="121" t="s">
        <v>103</v>
      </c>
      <c r="K180" s="121" t="s">
        <v>788</v>
      </c>
      <c r="L180" s="121" t="s">
        <v>789</v>
      </c>
      <c r="M180" s="121" t="s">
        <v>790</v>
      </c>
      <c r="N180" s="103">
        <v>45000000</v>
      </c>
      <c r="O180" s="121">
        <v>21621</v>
      </c>
      <c r="P180" s="121" t="s">
        <v>791</v>
      </c>
      <c r="Q180" s="134" t="s">
        <v>33</v>
      </c>
      <c r="R180" s="134" t="s">
        <v>58</v>
      </c>
      <c r="S180" s="134" t="s">
        <v>792</v>
      </c>
      <c r="T180" s="118" t="str">
        <f t="shared" si="23"/>
        <v>enero</v>
      </c>
      <c r="U180" s="120">
        <v>0</v>
      </c>
      <c r="V180" s="118" t="s">
        <v>51</v>
      </c>
      <c r="W180" s="118" t="s">
        <v>51</v>
      </c>
      <c r="X180" s="118" t="s">
        <v>51</v>
      </c>
      <c r="Y180" s="118" t="s">
        <v>51</v>
      </c>
      <c r="Z180" s="118" t="s">
        <v>51</v>
      </c>
      <c r="AA180" s="118" t="s">
        <v>51</v>
      </c>
      <c r="AB180" s="118" t="s">
        <v>51</v>
      </c>
      <c r="AC180" s="120" t="s">
        <v>51</v>
      </c>
      <c r="AD180" s="104">
        <v>0</v>
      </c>
      <c r="AE180" s="103">
        <v>0</v>
      </c>
      <c r="AF180" s="103">
        <v>0</v>
      </c>
      <c r="AG180" s="103">
        <v>0</v>
      </c>
      <c r="AH180" s="103">
        <f t="shared" si="24"/>
        <v>0</v>
      </c>
      <c r="AI180" s="118" t="s">
        <v>51</v>
      </c>
      <c r="AJ180" s="120">
        <v>0</v>
      </c>
      <c r="AK180" s="118" t="s">
        <v>51</v>
      </c>
      <c r="AL180" s="120">
        <v>0</v>
      </c>
      <c r="AM180" s="120">
        <v>0</v>
      </c>
      <c r="AN180" s="121">
        <f>+AM180-AL180</f>
        <v>0</v>
      </c>
      <c r="AO180" s="118" t="s">
        <v>51</v>
      </c>
      <c r="AP180" s="118" t="s">
        <v>51</v>
      </c>
      <c r="AQ180" s="103">
        <v>0</v>
      </c>
      <c r="AR180" s="122">
        <v>0</v>
      </c>
      <c r="AS180" s="104">
        <v>0</v>
      </c>
      <c r="AT180" s="120">
        <v>0</v>
      </c>
      <c r="AU180" s="104">
        <v>0</v>
      </c>
      <c r="AV180" s="120">
        <v>0</v>
      </c>
      <c r="AW180" s="104">
        <v>0</v>
      </c>
      <c r="AX180" s="120">
        <v>0</v>
      </c>
      <c r="AY180" s="104">
        <v>0</v>
      </c>
      <c r="AZ180" s="120">
        <v>0</v>
      </c>
      <c r="BA180" s="104">
        <v>0</v>
      </c>
      <c r="BB180" s="120">
        <v>0</v>
      </c>
      <c r="BC180" s="104">
        <f t="shared" ref="BC180:BC185" si="29">+AH180+AQ180+AS180+AU180+AW180+AY180-BA180</f>
        <v>0</v>
      </c>
      <c r="BD180" s="118">
        <v>0</v>
      </c>
      <c r="BE180" s="120">
        <v>0</v>
      </c>
      <c r="BF180" s="122">
        <v>0</v>
      </c>
      <c r="BG180" s="118">
        <v>0</v>
      </c>
      <c r="BH180" s="120">
        <v>0</v>
      </c>
      <c r="BI180" s="122">
        <v>0</v>
      </c>
      <c r="BJ180" s="118">
        <v>0</v>
      </c>
      <c r="BK180" s="120">
        <v>0</v>
      </c>
      <c r="BL180" s="122">
        <v>0</v>
      </c>
      <c r="BM180" s="118">
        <v>0</v>
      </c>
      <c r="BN180" s="123">
        <v>0</v>
      </c>
      <c r="BO180" s="122">
        <v>0</v>
      </c>
      <c r="BP180" s="118">
        <f t="shared" si="28"/>
        <v>0</v>
      </c>
      <c r="BQ180" s="121"/>
    </row>
    <row r="181" spans="1:69">
      <c r="A181" s="121" t="s">
        <v>14</v>
      </c>
      <c r="B181" s="121">
        <v>176</v>
      </c>
      <c r="C181" s="121" t="s">
        <v>53</v>
      </c>
      <c r="D181" s="121" t="s">
        <v>793</v>
      </c>
      <c r="E181" s="121" t="s">
        <v>794</v>
      </c>
      <c r="F181" s="118" t="str">
        <f t="shared" si="27"/>
        <v>febrero</v>
      </c>
      <c r="G181" s="11">
        <v>44253</v>
      </c>
      <c r="H181" s="121" t="s">
        <v>44</v>
      </c>
      <c r="I181" s="121" t="s">
        <v>90</v>
      </c>
      <c r="J181" s="121" t="s">
        <v>103</v>
      </c>
      <c r="K181" s="121" t="s">
        <v>795</v>
      </c>
      <c r="L181" s="121" t="s">
        <v>796</v>
      </c>
      <c r="M181" s="121" t="s">
        <v>797</v>
      </c>
      <c r="N181" s="103">
        <v>50000000</v>
      </c>
      <c r="O181" s="121">
        <v>22421</v>
      </c>
      <c r="P181" s="121" t="s">
        <v>798</v>
      </c>
      <c r="Q181" s="124" t="s">
        <v>20</v>
      </c>
      <c r="R181" s="124" t="s">
        <v>21</v>
      </c>
      <c r="S181" s="124" t="s">
        <v>799</v>
      </c>
      <c r="T181" s="118" t="str">
        <f t="shared" si="23"/>
        <v>mayo</v>
      </c>
      <c r="U181" s="20">
        <v>44326</v>
      </c>
      <c r="V181" s="124" t="s">
        <v>83</v>
      </c>
      <c r="W181" s="124" t="s">
        <v>23</v>
      </c>
      <c r="X181" s="124" t="s">
        <v>142</v>
      </c>
      <c r="Y181" s="124" t="s">
        <v>800</v>
      </c>
      <c r="Z181" s="125">
        <v>9526868</v>
      </c>
      <c r="AA181" s="118" t="s">
        <v>51</v>
      </c>
      <c r="AB181" s="124">
        <v>79621</v>
      </c>
      <c r="AC181" s="126">
        <v>44326</v>
      </c>
      <c r="AD181" s="103">
        <v>50000000</v>
      </c>
      <c r="AE181" s="103"/>
      <c r="AF181" s="103"/>
      <c r="AG181" s="103"/>
      <c r="AH181" s="103">
        <f t="shared" si="24"/>
        <v>50000000</v>
      </c>
      <c r="AI181" s="117" t="s">
        <v>25</v>
      </c>
      <c r="AJ181" s="126">
        <v>44326</v>
      </c>
      <c r="AK181" s="124" t="s">
        <v>173</v>
      </c>
      <c r="AL181" s="126">
        <v>44349</v>
      </c>
      <c r="AM181" s="126">
        <v>44441</v>
      </c>
      <c r="AN181" s="124">
        <f>+AM181-AL181</f>
        <v>92</v>
      </c>
      <c r="AO181" s="124" t="s">
        <v>801</v>
      </c>
      <c r="AP181" s="124">
        <v>52813239</v>
      </c>
      <c r="AQ181" s="103">
        <v>0</v>
      </c>
      <c r="AR181" s="122">
        <v>0</v>
      </c>
      <c r="AS181" s="104">
        <v>0</v>
      </c>
      <c r="AT181" s="120">
        <v>0</v>
      </c>
      <c r="AU181" s="104">
        <v>0</v>
      </c>
      <c r="AV181" s="120">
        <v>0</v>
      </c>
      <c r="AW181" s="104">
        <v>0</v>
      </c>
      <c r="AX181" s="120">
        <v>0</v>
      </c>
      <c r="AY181" s="104">
        <v>0</v>
      </c>
      <c r="AZ181" s="120">
        <v>0</v>
      </c>
      <c r="BA181" s="104">
        <v>0</v>
      </c>
      <c r="BB181" s="120">
        <v>0</v>
      </c>
      <c r="BC181" s="104">
        <f t="shared" si="29"/>
        <v>50000000</v>
      </c>
      <c r="BD181" s="118">
        <v>0</v>
      </c>
      <c r="BE181" s="120">
        <v>0</v>
      </c>
      <c r="BF181" s="122">
        <v>0</v>
      </c>
      <c r="BG181" s="118">
        <v>0</v>
      </c>
      <c r="BH181" s="120">
        <v>0</v>
      </c>
      <c r="BI181" s="122">
        <v>0</v>
      </c>
      <c r="BJ181" s="118">
        <v>0</v>
      </c>
      <c r="BK181" s="120">
        <v>0</v>
      </c>
      <c r="BL181" s="122">
        <v>0</v>
      </c>
      <c r="BM181" s="118">
        <v>0</v>
      </c>
      <c r="BN181" s="123">
        <v>0</v>
      </c>
      <c r="BO181" s="122">
        <v>0</v>
      </c>
      <c r="BP181" s="118">
        <f t="shared" si="28"/>
        <v>92</v>
      </c>
      <c r="BQ181" s="121"/>
    </row>
    <row r="182" spans="1:69">
      <c r="A182" s="121" t="s">
        <v>14</v>
      </c>
      <c r="B182" s="121">
        <v>191</v>
      </c>
      <c r="C182" s="121" t="s">
        <v>63</v>
      </c>
      <c r="D182" s="121" t="s">
        <v>835</v>
      </c>
      <c r="E182" s="121" t="s">
        <v>836</v>
      </c>
      <c r="F182" s="118" t="str">
        <f t="shared" si="27"/>
        <v>febrero</v>
      </c>
      <c r="G182" s="11">
        <v>44253</v>
      </c>
      <c r="H182" s="121" t="s">
        <v>44</v>
      </c>
      <c r="I182" s="121" t="s">
        <v>82</v>
      </c>
      <c r="J182" s="121" t="s">
        <v>109</v>
      </c>
      <c r="K182" s="121" t="s">
        <v>837</v>
      </c>
      <c r="L182" s="121">
        <v>92101500</v>
      </c>
      <c r="M182" s="121" t="s">
        <v>838</v>
      </c>
      <c r="N182" s="103">
        <v>50000000</v>
      </c>
      <c r="O182" s="121">
        <v>21821</v>
      </c>
      <c r="P182" s="121" t="s">
        <v>839</v>
      </c>
      <c r="Q182" s="121" t="s">
        <v>20</v>
      </c>
      <c r="R182" s="118" t="s">
        <v>21</v>
      </c>
      <c r="S182" s="118" t="s">
        <v>840</v>
      </c>
      <c r="T182" s="118" t="str">
        <f t="shared" si="23"/>
        <v>mayo</v>
      </c>
      <c r="U182" s="120">
        <v>44336</v>
      </c>
      <c r="V182" s="118" t="s">
        <v>83</v>
      </c>
      <c r="W182" s="118" t="s">
        <v>130</v>
      </c>
      <c r="X182" s="118" t="s">
        <v>142</v>
      </c>
      <c r="Y182" s="118" t="s">
        <v>841</v>
      </c>
      <c r="Z182" s="14">
        <v>830040391</v>
      </c>
      <c r="AA182" s="118">
        <v>7</v>
      </c>
      <c r="AB182" s="118">
        <v>79221</v>
      </c>
      <c r="AC182" s="120">
        <v>44323</v>
      </c>
      <c r="AD182" s="104">
        <v>49652750</v>
      </c>
      <c r="AE182" s="103">
        <v>0</v>
      </c>
      <c r="AF182" s="103">
        <v>0</v>
      </c>
      <c r="AG182" s="103">
        <v>0</v>
      </c>
      <c r="AH182" s="103">
        <f t="shared" si="24"/>
        <v>49652750</v>
      </c>
      <c r="AI182" s="118" t="s">
        <v>25</v>
      </c>
      <c r="AJ182" s="120">
        <v>44340</v>
      </c>
      <c r="AK182" s="118" t="s">
        <v>213</v>
      </c>
      <c r="AL182" s="120">
        <v>44340</v>
      </c>
      <c r="AM182" s="120">
        <v>44370</v>
      </c>
      <c r="AN182" s="121">
        <f>+AM182-AL182</f>
        <v>30</v>
      </c>
      <c r="AO182" s="118" t="s">
        <v>842</v>
      </c>
      <c r="AP182" s="118">
        <v>75035031</v>
      </c>
      <c r="AQ182" s="103">
        <v>0</v>
      </c>
      <c r="AR182" s="122">
        <v>0</v>
      </c>
      <c r="AS182" s="104">
        <v>0</v>
      </c>
      <c r="AT182" s="120">
        <v>0</v>
      </c>
      <c r="AU182" s="104">
        <v>0</v>
      </c>
      <c r="AV182" s="120">
        <v>0</v>
      </c>
      <c r="AW182" s="104">
        <v>0</v>
      </c>
      <c r="AX182" s="120">
        <v>0</v>
      </c>
      <c r="AY182" s="104">
        <v>0</v>
      </c>
      <c r="AZ182" s="120">
        <v>0</v>
      </c>
      <c r="BA182" s="104">
        <v>0</v>
      </c>
      <c r="BB182" s="120">
        <v>0</v>
      </c>
      <c r="BC182" s="104">
        <f t="shared" si="29"/>
        <v>49652750</v>
      </c>
      <c r="BD182" s="118">
        <v>0</v>
      </c>
      <c r="BE182" s="120">
        <v>0</v>
      </c>
      <c r="BF182" s="120">
        <v>0</v>
      </c>
      <c r="BG182" s="118">
        <v>0</v>
      </c>
      <c r="BH182" s="120">
        <v>0</v>
      </c>
      <c r="BI182" s="120">
        <v>0</v>
      </c>
      <c r="BJ182" s="118">
        <v>0</v>
      </c>
      <c r="BK182" s="123">
        <v>0</v>
      </c>
      <c r="BL182" s="120">
        <v>0</v>
      </c>
      <c r="BM182" s="118">
        <v>0</v>
      </c>
      <c r="BN182" s="123">
        <v>0</v>
      </c>
      <c r="BO182" s="123">
        <v>0</v>
      </c>
      <c r="BP182" s="118">
        <f t="shared" si="28"/>
        <v>30</v>
      </c>
      <c r="BQ182" s="121"/>
    </row>
    <row r="183" spans="1:69">
      <c r="A183" s="121" t="s">
        <v>14</v>
      </c>
      <c r="B183" s="121">
        <v>105</v>
      </c>
      <c r="C183" s="121" t="s">
        <v>63</v>
      </c>
      <c r="D183" s="121" t="s">
        <v>843</v>
      </c>
      <c r="E183" s="121" t="s">
        <v>844</v>
      </c>
      <c r="F183" s="118" t="str">
        <f t="shared" si="27"/>
        <v>febrero</v>
      </c>
      <c r="G183" s="11">
        <v>44253</v>
      </c>
      <c r="H183" s="121" t="s">
        <v>44</v>
      </c>
      <c r="I183" s="121" t="s">
        <v>90</v>
      </c>
      <c r="J183" s="121" t="s">
        <v>74</v>
      </c>
      <c r="K183" s="121" t="s">
        <v>845</v>
      </c>
      <c r="L183" s="121">
        <v>43201800</v>
      </c>
      <c r="M183" s="121" t="s">
        <v>846</v>
      </c>
      <c r="N183" s="103">
        <v>1187709722</v>
      </c>
      <c r="O183" s="121">
        <v>23721</v>
      </c>
      <c r="P183" s="121" t="s">
        <v>370</v>
      </c>
      <c r="Q183" s="121" t="s">
        <v>20</v>
      </c>
      <c r="R183" s="118" t="s">
        <v>21</v>
      </c>
      <c r="S183" s="118" t="s">
        <v>847</v>
      </c>
      <c r="T183" s="118" t="str">
        <f t="shared" si="23"/>
        <v>mayo</v>
      </c>
      <c r="U183" s="120">
        <v>44334</v>
      </c>
      <c r="V183" s="118" t="s">
        <v>83</v>
      </c>
      <c r="W183" s="118" t="s">
        <v>130</v>
      </c>
      <c r="X183" s="118" t="s">
        <v>142</v>
      </c>
      <c r="Y183" s="118" t="s">
        <v>848</v>
      </c>
      <c r="Z183" s="14">
        <v>900471414</v>
      </c>
      <c r="AA183" s="118">
        <v>0</v>
      </c>
      <c r="AB183" s="118">
        <v>83721</v>
      </c>
      <c r="AC183" s="120">
        <v>44334</v>
      </c>
      <c r="AD183" s="104">
        <v>1187709722</v>
      </c>
      <c r="AE183" s="103">
        <v>0</v>
      </c>
      <c r="AF183" s="103">
        <v>0</v>
      </c>
      <c r="AG183" s="103">
        <v>0</v>
      </c>
      <c r="AH183" s="103">
        <f t="shared" si="24"/>
        <v>1187709722</v>
      </c>
      <c r="AI183" s="118" t="s">
        <v>25</v>
      </c>
      <c r="AJ183" s="120">
        <v>44340</v>
      </c>
      <c r="AK183" s="118" t="s">
        <v>213</v>
      </c>
      <c r="AL183" s="120">
        <v>44344</v>
      </c>
      <c r="AM183" s="120">
        <v>44389</v>
      </c>
      <c r="AN183" s="121">
        <f>+AM183-AL183</f>
        <v>45</v>
      </c>
      <c r="AO183" s="118" t="s">
        <v>849</v>
      </c>
      <c r="AP183" s="118">
        <v>46373712</v>
      </c>
      <c r="AQ183" s="103">
        <v>0</v>
      </c>
      <c r="AR183" s="122">
        <v>0</v>
      </c>
      <c r="AS183" s="104">
        <v>0</v>
      </c>
      <c r="AT183" s="120">
        <v>0</v>
      </c>
      <c r="AU183" s="104">
        <v>0</v>
      </c>
      <c r="AV183" s="120">
        <v>0</v>
      </c>
      <c r="AW183" s="104">
        <v>0</v>
      </c>
      <c r="AX183" s="120">
        <v>0</v>
      </c>
      <c r="AY183" s="104">
        <v>0</v>
      </c>
      <c r="AZ183" s="120">
        <v>0</v>
      </c>
      <c r="BA183" s="104">
        <v>0</v>
      </c>
      <c r="BB183" s="120">
        <v>0</v>
      </c>
      <c r="BC183" s="104">
        <f t="shared" si="29"/>
        <v>1187709722</v>
      </c>
      <c r="BD183" s="118">
        <v>0</v>
      </c>
      <c r="BE183" s="120">
        <v>0</v>
      </c>
      <c r="BF183" s="120">
        <v>0</v>
      </c>
      <c r="BG183" s="118">
        <v>0</v>
      </c>
      <c r="BH183" s="120">
        <v>0</v>
      </c>
      <c r="BI183" s="120">
        <v>0</v>
      </c>
      <c r="BJ183" s="118">
        <v>0</v>
      </c>
      <c r="BK183" s="123">
        <v>0</v>
      </c>
      <c r="BL183" s="120">
        <v>0</v>
      </c>
      <c r="BM183" s="118">
        <v>0</v>
      </c>
      <c r="BN183" s="123">
        <v>0</v>
      </c>
      <c r="BO183" s="123">
        <v>0</v>
      </c>
      <c r="BP183" s="118">
        <f t="shared" si="28"/>
        <v>45</v>
      </c>
      <c r="BQ183" s="121"/>
    </row>
    <row r="184" spans="1:69">
      <c r="A184" s="121" t="s">
        <v>14</v>
      </c>
      <c r="B184" s="121">
        <v>106</v>
      </c>
      <c r="C184" s="121" t="s">
        <v>15</v>
      </c>
      <c r="D184" s="121" t="s">
        <v>951</v>
      </c>
      <c r="E184" s="121" t="s">
        <v>952</v>
      </c>
      <c r="F184" s="118" t="str">
        <f t="shared" si="27"/>
        <v>marzo</v>
      </c>
      <c r="G184" s="122">
        <v>44259</v>
      </c>
      <c r="H184" s="121" t="s">
        <v>44</v>
      </c>
      <c r="I184" s="121" t="s">
        <v>110</v>
      </c>
      <c r="J184" s="121" t="s">
        <v>74</v>
      </c>
      <c r="K184" s="121" t="s">
        <v>953</v>
      </c>
      <c r="L184" s="121">
        <v>43232300</v>
      </c>
      <c r="M184" s="121" t="s">
        <v>922</v>
      </c>
      <c r="N184" s="24">
        <v>1415623396</v>
      </c>
      <c r="O184" s="121">
        <v>20321</v>
      </c>
      <c r="P184" s="121" t="s">
        <v>398</v>
      </c>
      <c r="Q184" s="121" t="s">
        <v>20</v>
      </c>
      <c r="R184" s="121" t="s">
        <v>21</v>
      </c>
      <c r="S184" s="121" t="s">
        <v>954</v>
      </c>
      <c r="T184" s="118" t="str">
        <f t="shared" si="23"/>
        <v>marzo</v>
      </c>
      <c r="U184" s="123">
        <v>44266</v>
      </c>
      <c r="V184" s="121" t="s">
        <v>83</v>
      </c>
      <c r="W184" s="121" t="s">
        <v>23</v>
      </c>
      <c r="X184" s="121" t="s">
        <v>142</v>
      </c>
      <c r="Y184" s="121" t="s">
        <v>955</v>
      </c>
      <c r="Z184" s="25">
        <v>800103052</v>
      </c>
      <c r="AA184" s="121">
        <v>8</v>
      </c>
      <c r="AB184" s="121">
        <v>52021</v>
      </c>
      <c r="AC184" s="122">
        <v>44266</v>
      </c>
      <c r="AD184" s="103">
        <v>1415623396</v>
      </c>
      <c r="AE184" s="103">
        <v>0</v>
      </c>
      <c r="AF184" s="103">
        <v>0</v>
      </c>
      <c r="AG184" s="103">
        <v>0</v>
      </c>
      <c r="AH184" s="103">
        <f t="shared" si="24"/>
        <v>1415623396</v>
      </c>
      <c r="AI184" s="121" t="s">
        <v>25</v>
      </c>
      <c r="AJ184" s="122">
        <v>44285</v>
      </c>
      <c r="AK184" s="121" t="s">
        <v>171</v>
      </c>
      <c r="AL184" s="122">
        <v>44281</v>
      </c>
      <c r="AM184" s="132">
        <v>44312</v>
      </c>
      <c r="AN184" s="121">
        <v>31</v>
      </c>
      <c r="AO184" s="121" t="s">
        <v>956</v>
      </c>
      <c r="AP184" s="118">
        <v>46373712</v>
      </c>
      <c r="AQ184" s="103">
        <v>0</v>
      </c>
      <c r="AR184" s="122">
        <v>0</v>
      </c>
      <c r="AS184" s="104">
        <v>0</v>
      </c>
      <c r="AT184" s="120">
        <v>0</v>
      </c>
      <c r="AU184" s="104">
        <v>0</v>
      </c>
      <c r="AV184" s="120">
        <v>0</v>
      </c>
      <c r="AW184" s="104">
        <v>0</v>
      </c>
      <c r="AX184" s="120">
        <v>0</v>
      </c>
      <c r="AY184" s="104">
        <v>0</v>
      </c>
      <c r="AZ184" s="120">
        <v>0</v>
      </c>
      <c r="BA184" s="104">
        <v>0</v>
      </c>
      <c r="BB184" s="120">
        <v>0</v>
      </c>
      <c r="BC184" s="104">
        <f t="shared" si="29"/>
        <v>1415623396</v>
      </c>
      <c r="BD184" s="118">
        <v>0</v>
      </c>
      <c r="BE184" s="120">
        <v>0</v>
      </c>
      <c r="BF184" s="122">
        <v>0</v>
      </c>
      <c r="BG184" s="118">
        <v>0</v>
      </c>
      <c r="BH184" s="120">
        <v>0</v>
      </c>
      <c r="BI184" s="122">
        <v>0</v>
      </c>
      <c r="BJ184" s="118">
        <v>0</v>
      </c>
      <c r="BK184" s="123">
        <v>0</v>
      </c>
      <c r="BL184" s="122">
        <v>0</v>
      </c>
      <c r="BM184" s="118">
        <v>0</v>
      </c>
      <c r="BN184" s="123">
        <v>0</v>
      </c>
      <c r="BO184" s="122">
        <v>0</v>
      </c>
      <c r="BP184" s="118">
        <f t="shared" si="28"/>
        <v>31</v>
      </c>
      <c r="BQ184" s="121"/>
    </row>
    <row r="185" spans="1:69">
      <c r="A185" s="121" t="s">
        <v>14</v>
      </c>
      <c r="B185" s="121">
        <v>25</v>
      </c>
      <c r="C185" s="121" t="s">
        <v>41</v>
      </c>
      <c r="D185" s="121" t="s">
        <v>972</v>
      </c>
      <c r="E185" s="121" t="s">
        <v>973</v>
      </c>
      <c r="F185" s="118" t="str">
        <f t="shared" si="27"/>
        <v>marzo</v>
      </c>
      <c r="G185" s="122">
        <v>44265</v>
      </c>
      <c r="H185" s="121" t="s">
        <v>18</v>
      </c>
      <c r="I185" s="121" t="s">
        <v>19</v>
      </c>
      <c r="J185" s="121" t="s">
        <v>97</v>
      </c>
      <c r="K185" s="121" t="s">
        <v>974</v>
      </c>
      <c r="L185" s="121">
        <v>40151510</v>
      </c>
      <c r="M185" s="121" t="s">
        <v>975</v>
      </c>
      <c r="N185" s="103">
        <v>4240000</v>
      </c>
      <c r="O185" s="121">
        <v>22621</v>
      </c>
      <c r="P185" s="121" t="s">
        <v>510</v>
      </c>
      <c r="Q185" s="121" t="s">
        <v>20</v>
      </c>
      <c r="R185" s="121" t="s">
        <v>21</v>
      </c>
      <c r="S185" s="143" t="s">
        <v>976</v>
      </c>
      <c r="T185" s="118" t="str">
        <f t="shared" si="23"/>
        <v>abril</v>
      </c>
      <c r="U185" s="21">
        <v>44294</v>
      </c>
      <c r="V185" s="121" t="s">
        <v>124</v>
      </c>
      <c r="W185" s="121" t="s">
        <v>105</v>
      </c>
      <c r="X185" s="121" t="s">
        <v>144</v>
      </c>
      <c r="Y185" s="117" t="s">
        <v>977</v>
      </c>
      <c r="Z185" s="13">
        <v>79216932</v>
      </c>
      <c r="AA185" s="118" t="s">
        <v>51</v>
      </c>
      <c r="AB185" s="121">
        <v>63921</v>
      </c>
      <c r="AC185" s="122">
        <v>44298</v>
      </c>
      <c r="AD185" s="148">
        <v>2213400</v>
      </c>
      <c r="AE185" s="103">
        <v>0</v>
      </c>
      <c r="AF185" s="103">
        <v>0</v>
      </c>
      <c r="AG185" s="103">
        <v>0</v>
      </c>
      <c r="AH185" s="103">
        <f t="shared" si="24"/>
        <v>2213400</v>
      </c>
      <c r="AI185" s="118" t="s">
        <v>51</v>
      </c>
      <c r="AJ185" s="120">
        <v>0</v>
      </c>
      <c r="AK185" s="118" t="s">
        <v>51</v>
      </c>
      <c r="AL185" s="120">
        <v>44294</v>
      </c>
      <c r="AM185" s="120">
        <v>44561</v>
      </c>
      <c r="AN185" s="121">
        <f>+AM185-AL185</f>
        <v>267</v>
      </c>
      <c r="AO185" s="143" t="s">
        <v>964</v>
      </c>
      <c r="AP185" s="118">
        <v>88264550</v>
      </c>
      <c r="AQ185" s="103">
        <v>0</v>
      </c>
      <c r="AR185" s="122">
        <v>0</v>
      </c>
      <c r="AS185" s="104">
        <v>0</v>
      </c>
      <c r="AT185" s="120">
        <v>0</v>
      </c>
      <c r="AU185" s="104">
        <v>0</v>
      </c>
      <c r="AV185" s="120">
        <v>0</v>
      </c>
      <c r="AW185" s="104">
        <v>0</v>
      </c>
      <c r="AX185" s="120">
        <v>0</v>
      </c>
      <c r="AY185" s="104">
        <v>0</v>
      </c>
      <c r="AZ185" s="120">
        <v>0</v>
      </c>
      <c r="BA185" s="104">
        <v>0</v>
      </c>
      <c r="BB185" s="120">
        <v>0</v>
      </c>
      <c r="BC185" s="104">
        <f t="shared" si="29"/>
        <v>2213400</v>
      </c>
      <c r="BD185" s="118">
        <v>0</v>
      </c>
      <c r="BE185" s="120">
        <v>0</v>
      </c>
      <c r="BF185" s="120">
        <v>0</v>
      </c>
      <c r="BG185" s="118">
        <v>0</v>
      </c>
      <c r="BH185" s="120">
        <v>0</v>
      </c>
      <c r="BI185" s="120">
        <v>0</v>
      </c>
      <c r="BJ185" s="118">
        <v>0</v>
      </c>
      <c r="BK185" s="123">
        <v>0</v>
      </c>
      <c r="BL185" s="120">
        <v>0</v>
      </c>
      <c r="BM185" s="118">
        <v>0</v>
      </c>
      <c r="BN185" s="123">
        <v>0</v>
      </c>
      <c r="BO185" s="123">
        <v>0</v>
      </c>
      <c r="BP185" s="118">
        <f t="shared" si="28"/>
        <v>267</v>
      </c>
      <c r="BQ185" s="121"/>
    </row>
    <row r="186" spans="1:69">
      <c r="A186" s="121" t="s">
        <v>27</v>
      </c>
      <c r="B186" s="121">
        <v>39</v>
      </c>
      <c r="C186" s="121" t="s">
        <v>87</v>
      </c>
      <c r="D186" s="121" t="s">
        <v>1107</v>
      </c>
      <c r="E186" s="121">
        <v>103466</v>
      </c>
      <c r="F186" s="118" t="str">
        <f t="shared" si="27"/>
        <v>marzo</v>
      </c>
      <c r="G186" s="122">
        <v>44265</v>
      </c>
      <c r="H186" s="121" t="s">
        <v>44</v>
      </c>
      <c r="I186" s="121" t="s">
        <v>110</v>
      </c>
      <c r="J186" s="121" t="s">
        <v>97</v>
      </c>
      <c r="K186" s="121" t="s">
        <v>1108</v>
      </c>
      <c r="L186" s="121" t="s">
        <v>303</v>
      </c>
      <c r="M186" s="121" t="s">
        <v>304</v>
      </c>
      <c r="N186" s="103">
        <v>137512799.68000001</v>
      </c>
      <c r="O186" s="121">
        <v>26521</v>
      </c>
      <c r="P186" s="121" t="s">
        <v>305</v>
      </c>
      <c r="Q186" s="121" t="s">
        <v>20</v>
      </c>
      <c r="R186" s="121" t="s">
        <v>21</v>
      </c>
      <c r="S186" s="121" t="s">
        <v>1109</v>
      </c>
      <c r="T186" s="118" t="str">
        <f t="shared" si="23"/>
        <v>marzo</v>
      </c>
      <c r="U186" s="11">
        <v>44285</v>
      </c>
      <c r="V186" s="121" t="s">
        <v>118</v>
      </c>
      <c r="W186" s="121" t="s">
        <v>125</v>
      </c>
      <c r="X186" s="121" t="s">
        <v>176</v>
      </c>
      <c r="Y186" s="121" t="s">
        <v>312</v>
      </c>
      <c r="Z186" s="121">
        <v>800242738</v>
      </c>
      <c r="AA186" s="121">
        <v>7</v>
      </c>
      <c r="AB186" s="121">
        <v>58621</v>
      </c>
      <c r="AC186" s="122">
        <v>44285</v>
      </c>
      <c r="AD186" s="103">
        <v>122484609.61</v>
      </c>
      <c r="AE186" s="103">
        <v>0</v>
      </c>
      <c r="AF186" s="103">
        <v>0</v>
      </c>
      <c r="AG186" s="103">
        <v>0</v>
      </c>
      <c r="AH186" s="103">
        <f t="shared" si="24"/>
        <v>122484609.61</v>
      </c>
      <c r="AI186" s="121" t="s">
        <v>25</v>
      </c>
      <c r="AJ186" s="122">
        <v>44258</v>
      </c>
      <c r="AK186" s="121" t="s">
        <v>328</v>
      </c>
      <c r="AL186" s="122">
        <v>44285</v>
      </c>
      <c r="AM186" s="122">
        <v>44561</v>
      </c>
      <c r="AN186" s="121">
        <v>276</v>
      </c>
      <c r="AO186" s="121" t="s">
        <v>1110</v>
      </c>
      <c r="AP186" s="118">
        <v>30738603</v>
      </c>
      <c r="AQ186" s="103">
        <v>0</v>
      </c>
      <c r="AR186" s="122">
        <v>0</v>
      </c>
      <c r="AS186" s="104">
        <v>0</v>
      </c>
      <c r="AT186" s="122">
        <v>0</v>
      </c>
      <c r="AU186" s="104">
        <v>0</v>
      </c>
      <c r="AV186" s="122">
        <v>0</v>
      </c>
      <c r="AW186" s="104">
        <v>0</v>
      </c>
      <c r="AX186" s="122">
        <v>0</v>
      </c>
      <c r="AY186" s="103">
        <v>0</v>
      </c>
      <c r="AZ186" s="122">
        <v>0</v>
      </c>
      <c r="BA186" s="103">
        <v>0</v>
      </c>
      <c r="BB186" s="122">
        <v>0</v>
      </c>
      <c r="BC186" s="104">
        <v>122484609.61</v>
      </c>
      <c r="BD186" s="118">
        <v>0</v>
      </c>
      <c r="BE186" s="120">
        <v>0</v>
      </c>
      <c r="BF186" s="122">
        <v>0</v>
      </c>
      <c r="BG186" s="118">
        <v>0</v>
      </c>
      <c r="BH186" s="120">
        <v>0</v>
      </c>
      <c r="BI186" s="122">
        <v>0</v>
      </c>
      <c r="BJ186" s="118">
        <v>0</v>
      </c>
      <c r="BK186" s="120">
        <v>0</v>
      </c>
      <c r="BL186" s="122">
        <v>0</v>
      </c>
      <c r="BM186" s="118">
        <v>0</v>
      </c>
      <c r="BN186" s="123">
        <v>0</v>
      </c>
      <c r="BO186" s="122">
        <v>0</v>
      </c>
      <c r="BP186" s="118">
        <f t="shared" si="28"/>
        <v>276</v>
      </c>
      <c r="BQ186" s="121"/>
    </row>
    <row r="187" spans="1:69">
      <c r="A187" s="121" t="s">
        <v>14</v>
      </c>
      <c r="B187" s="121">
        <v>216</v>
      </c>
      <c r="C187" s="121" t="s">
        <v>41</v>
      </c>
      <c r="D187" s="121" t="s">
        <v>997</v>
      </c>
      <c r="E187" s="121" t="s">
        <v>1004</v>
      </c>
      <c r="F187" s="118" t="str">
        <f t="shared" si="27"/>
        <v>marzo</v>
      </c>
      <c r="G187" s="122">
        <v>44267</v>
      </c>
      <c r="H187" s="121" t="s">
        <v>31</v>
      </c>
      <c r="I187" s="121" t="s">
        <v>32</v>
      </c>
      <c r="J187" s="121" t="s">
        <v>74</v>
      </c>
      <c r="K187" s="121" t="s">
        <v>1005</v>
      </c>
      <c r="L187" s="121" t="s">
        <v>1006</v>
      </c>
      <c r="M187" s="16"/>
      <c r="N187" s="103">
        <v>100000000</v>
      </c>
      <c r="O187" s="121">
        <v>24521</v>
      </c>
      <c r="P187" s="121" t="s">
        <v>370</v>
      </c>
      <c r="Q187" s="121" t="s">
        <v>20</v>
      </c>
      <c r="R187" s="121" t="s">
        <v>21</v>
      </c>
      <c r="S187" s="121" t="s">
        <v>1007</v>
      </c>
      <c r="T187" s="118" t="str">
        <f t="shared" si="23"/>
        <v>marzo</v>
      </c>
      <c r="U187" s="123">
        <v>44281</v>
      </c>
      <c r="V187" s="121" t="s">
        <v>22</v>
      </c>
      <c r="W187" s="121" t="s">
        <v>23</v>
      </c>
      <c r="X187" s="121" t="s">
        <v>142</v>
      </c>
      <c r="Y187" s="121" t="s">
        <v>1008</v>
      </c>
      <c r="Z187" s="121">
        <v>80053190</v>
      </c>
      <c r="AA187" s="118" t="s">
        <v>51</v>
      </c>
      <c r="AB187" s="121">
        <v>58421</v>
      </c>
      <c r="AC187" s="122">
        <v>44281</v>
      </c>
      <c r="AD187" s="103">
        <v>100000000</v>
      </c>
      <c r="AE187" s="103">
        <v>0</v>
      </c>
      <c r="AF187" s="103">
        <v>0</v>
      </c>
      <c r="AG187" s="103">
        <v>0</v>
      </c>
      <c r="AH187" s="103">
        <f t="shared" si="24"/>
        <v>100000000</v>
      </c>
      <c r="AI187" s="121" t="s">
        <v>51</v>
      </c>
      <c r="AJ187" s="122">
        <v>0</v>
      </c>
      <c r="AK187" s="121" t="s">
        <v>51</v>
      </c>
      <c r="AL187" s="122">
        <v>44281</v>
      </c>
      <c r="AM187" s="132">
        <v>44561</v>
      </c>
      <c r="AN187" s="121">
        <v>280</v>
      </c>
      <c r="AO187" s="121" t="s">
        <v>1009</v>
      </c>
      <c r="AP187" s="118">
        <v>79149505</v>
      </c>
      <c r="AQ187" s="103">
        <v>0</v>
      </c>
      <c r="AR187" s="122">
        <v>0</v>
      </c>
      <c r="AS187" s="104">
        <v>0</v>
      </c>
      <c r="AT187" s="122">
        <v>0</v>
      </c>
      <c r="AU187" s="104">
        <v>0</v>
      </c>
      <c r="AV187" s="122">
        <v>0</v>
      </c>
      <c r="AW187" s="104">
        <v>0</v>
      </c>
      <c r="AX187" s="122">
        <v>0</v>
      </c>
      <c r="AY187" s="103">
        <v>0</v>
      </c>
      <c r="AZ187" s="122">
        <v>0</v>
      </c>
      <c r="BA187" s="103">
        <v>0</v>
      </c>
      <c r="BB187" s="122">
        <v>0</v>
      </c>
      <c r="BC187" s="104">
        <v>100000000</v>
      </c>
      <c r="BD187" s="121">
        <v>0</v>
      </c>
      <c r="BE187" s="120">
        <v>0</v>
      </c>
      <c r="BF187" s="122">
        <v>0</v>
      </c>
      <c r="BG187" s="121">
        <v>0</v>
      </c>
      <c r="BH187" s="120">
        <v>0</v>
      </c>
      <c r="BI187" s="122">
        <v>0</v>
      </c>
      <c r="BJ187" s="121">
        <v>0</v>
      </c>
      <c r="BK187" s="123">
        <v>0</v>
      </c>
      <c r="BL187" s="122">
        <v>0</v>
      </c>
      <c r="BM187" s="121">
        <v>0</v>
      </c>
      <c r="BN187" s="123">
        <v>0</v>
      </c>
      <c r="BO187" s="123">
        <v>0</v>
      </c>
      <c r="BP187" s="118">
        <f t="shared" si="28"/>
        <v>280</v>
      </c>
      <c r="BQ187" s="121"/>
    </row>
    <row r="188" spans="1:69" ht="16">
      <c r="A188" s="121" t="s">
        <v>14</v>
      </c>
      <c r="B188" s="121">
        <v>126</v>
      </c>
      <c r="C188" s="121" t="s">
        <v>15</v>
      </c>
      <c r="D188" s="121" t="s">
        <v>925</v>
      </c>
      <c r="E188" s="121" t="s">
        <v>926</v>
      </c>
      <c r="F188" s="118" t="str">
        <f t="shared" si="27"/>
        <v>marzo</v>
      </c>
      <c r="G188" s="11">
        <v>44270</v>
      </c>
      <c r="H188" s="121" t="s">
        <v>31</v>
      </c>
      <c r="I188" s="121" t="s">
        <v>67</v>
      </c>
      <c r="J188" s="11" t="s">
        <v>74</v>
      </c>
      <c r="K188" s="121" t="s">
        <v>927</v>
      </c>
      <c r="L188" s="121">
        <v>72151514</v>
      </c>
      <c r="M188" s="121" t="s">
        <v>928</v>
      </c>
      <c r="N188" s="103">
        <v>171995800</v>
      </c>
      <c r="O188" s="121">
        <v>25021</v>
      </c>
      <c r="P188" s="121" t="s">
        <v>398</v>
      </c>
      <c r="Q188" s="103" t="s">
        <v>20</v>
      </c>
      <c r="R188" s="121" t="s">
        <v>21</v>
      </c>
      <c r="S188" s="121" t="s">
        <v>929</v>
      </c>
      <c r="T188" s="118" t="str">
        <f t="shared" si="23"/>
        <v>abril</v>
      </c>
      <c r="U188" s="20">
        <v>44302</v>
      </c>
      <c r="V188" s="121" t="s">
        <v>59</v>
      </c>
      <c r="W188" s="121" t="s">
        <v>130</v>
      </c>
      <c r="X188" s="121" t="s">
        <v>51</v>
      </c>
      <c r="Y188" s="121" t="s">
        <v>930</v>
      </c>
      <c r="Z188" s="121">
        <v>830025306</v>
      </c>
      <c r="AA188" s="121">
        <v>8</v>
      </c>
      <c r="AB188" s="121">
        <v>69321</v>
      </c>
      <c r="AC188" s="122">
        <v>44302</v>
      </c>
      <c r="AD188" s="148">
        <v>171995800</v>
      </c>
      <c r="AE188" s="103">
        <v>0</v>
      </c>
      <c r="AF188" s="103">
        <v>0</v>
      </c>
      <c r="AG188" s="103">
        <v>0</v>
      </c>
      <c r="AH188" s="103">
        <f t="shared" si="24"/>
        <v>171995800</v>
      </c>
      <c r="AI188" s="121" t="s">
        <v>25</v>
      </c>
      <c r="AJ188" s="122">
        <v>44305</v>
      </c>
      <c r="AK188" s="121" t="s">
        <v>169</v>
      </c>
      <c r="AL188" s="122">
        <v>44305</v>
      </c>
      <c r="AM188" s="122">
        <v>44561</v>
      </c>
      <c r="AN188" s="121">
        <f t="shared" ref="AN188:AN198" si="30">+AM188-AL188</f>
        <v>256</v>
      </c>
      <c r="AO188" s="118" t="s">
        <v>697</v>
      </c>
      <c r="AP188" s="118">
        <v>19477329</v>
      </c>
      <c r="AQ188" s="103">
        <v>0</v>
      </c>
      <c r="AR188" s="122">
        <v>0</v>
      </c>
      <c r="AS188" s="104">
        <v>0</v>
      </c>
      <c r="AT188" s="122">
        <v>0</v>
      </c>
      <c r="AU188" s="104">
        <v>0</v>
      </c>
      <c r="AV188" s="122">
        <v>0</v>
      </c>
      <c r="AW188" s="104">
        <v>0</v>
      </c>
      <c r="AX188" s="122">
        <v>0</v>
      </c>
      <c r="AY188" s="103">
        <v>0</v>
      </c>
      <c r="AZ188" s="122">
        <v>0</v>
      </c>
      <c r="BA188" s="103">
        <v>0</v>
      </c>
      <c r="BB188" s="122">
        <v>0</v>
      </c>
      <c r="BC188" s="104">
        <f t="shared" ref="BC188:BC198" si="31">+AH188+AQ188+AS188+AU188+AW188+AY188-BA188</f>
        <v>171995800</v>
      </c>
      <c r="BD188" s="118">
        <v>0</v>
      </c>
      <c r="BE188" s="120">
        <v>0</v>
      </c>
      <c r="BF188" s="120">
        <v>0</v>
      </c>
      <c r="BG188" s="118">
        <v>0</v>
      </c>
      <c r="BH188" s="120">
        <v>0</v>
      </c>
      <c r="BI188" s="120">
        <v>0</v>
      </c>
      <c r="BJ188" s="118">
        <v>0</v>
      </c>
      <c r="BK188" s="123">
        <v>0</v>
      </c>
      <c r="BL188" s="120">
        <v>0</v>
      </c>
      <c r="BM188" s="118">
        <v>0</v>
      </c>
      <c r="BN188" s="123">
        <v>0</v>
      </c>
      <c r="BO188" s="123">
        <v>0</v>
      </c>
      <c r="BP188" s="118">
        <f t="shared" si="28"/>
        <v>256</v>
      </c>
      <c r="BQ188" s="121"/>
    </row>
    <row r="189" spans="1:69">
      <c r="A189" s="121" t="s">
        <v>14</v>
      </c>
      <c r="B189" s="121">
        <v>206</v>
      </c>
      <c r="C189" s="121" t="s">
        <v>41</v>
      </c>
      <c r="D189" s="121" t="s">
        <v>997</v>
      </c>
      <c r="E189" s="121" t="s">
        <v>998</v>
      </c>
      <c r="F189" s="118" t="str">
        <f t="shared" si="27"/>
        <v>marzo</v>
      </c>
      <c r="G189" s="122">
        <v>44270</v>
      </c>
      <c r="H189" s="121" t="s">
        <v>31</v>
      </c>
      <c r="I189" s="121" t="s">
        <v>45</v>
      </c>
      <c r="J189" s="121" t="s">
        <v>65</v>
      </c>
      <c r="K189" s="121" t="s">
        <v>999</v>
      </c>
      <c r="L189" s="121" t="s">
        <v>1000</v>
      </c>
      <c r="M189" s="16"/>
      <c r="N189" s="103">
        <v>780000</v>
      </c>
      <c r="O189" s="121">
        <v>20021</v>
      </c>
      <c r="P189" s="121" t="s">
        <v>1001</v>
      </c>
      <c r="Q189" s="121" t="s">
        <v>20</v>
      </c>
      <c r="R189" s="121" t="s">
        <v>21</v>
      </c>
      <c r="S189" s="143" t="s">
        <v>1002</v>
      </c>
      <c r="T189" s="118" t="str">
        <f t="shared" ref="T189:T215" si="32">TEXT(U189,"mmmm")</f>
        <v>abril</v>
      </c>
      <c r="U189" s="20">
        <v>44293</v>
      </c>
      <c r="V189" s="121" t="s">
        <v>129</v>
      </c>
      <c r="W189" s="121" t="s">
        <v>23</v>
      </c>
      <c r="X189" s="121" t="s">
        <v>142</v>
      </c>
      <c r="Y189" s="143" t="s">
        <v>1003</v>
      </c>
      <c r="Z189" s="121">
        <v>860509265</v>
      </c>
      <c r="AA189" s="121">
        <v>1</v>
      </c>
      <c r="AB189" s="121">
        <v>62121</v>
      </c>
      <c r="AC189" s="122">
        <v>44293</v>
      </c>
      <c r="AD189" s="103">
        <v>718000</v>
      </c>
      <c r="AE189" s="103">
        <v>0</v>
      </c>
      <c r="AF189" s="103">
        <v>0</v>
      </c>
      <c r="AG189" s="103">
        <v>0</v>
      </c>
      <c r="AH189" s="103">
        <f t="shared" ref="AH189:AH215" si="33">+AD189+AE189+AF189+AG189</f>
        <v>718000</v>
      </c>
      <c r="AI189" s="118" t="s">
        <v>51</v>
      </c>
      <c r="AJ189" s="120">
        <v>0</v>
      </c>
      <c r="AK189" s="118" t="s">
        <v>51</v>
      </c>
      <c r="AL189" s="120">
        <v>44298</v>
      </c>
      <c r="AM189" s="120">
        <v>44662</v>
      </c>
      <c r="AN189" s="121">
        <f t="shared" si="30"/>
        <v>364</v>
      </c>
      <c r="AO189" s="143" t="s">
        <v>413</v>
      </c>
      <c r="AP189" s="118">
        <v>94486941</v>
      </c>
      <c r="AQ189" s="103">
        <v>0</v>
      </c>
      <c r="AR189" s="122">
        <v>0</v>
      </c>
      <c r="AS189" s="104">
        <v>0</v>
      </c>
      <c r="AT189" s="120">
        <v>0</v>
      </c>
      <c r="AU189" s="104">
        <v>0</v>
      </c>
      <c r="AV189" s="120">
        <v>0</v>
      </c>
      <c r="AW189" s="104">
        <v>0</v>
      </c>
      <c r="AX189" s="120">
        <v>0</v>
      </c>
      <c r="AY189" s="104">
        <v>0</v>
      </c>
      <c r="AZ189" s="120">
        <v>0</v>
      </c>
      <c r="BA189" s="104">
        <v>0</v>
      </c>
      <c r="BB189" s="120">
        <v>0</v>
      </c>
      <c r="BC189" s="104">
        <f t="shared" si="31"/>
        <v>718000</v>
      </c>
      <c r="BD189" s="118">
        <v>0</v>
      </c>
      <c r="BE189" s="120">
        <v>0</v>
      </c>
      <c r="BF189" s="120">
        <v>0</v>
      </c>
      <c r="BG189" s="118">
        <v>0</v>
      </c>
      <c r="BH189" s="120">
        <v>0</v>
      </c>
      <c r="BI189" s="120">
        <v>0</v>
      </c>
      <c r="BJ189" s="118">
        <v>0</v>
      </c>
      <c r="BK189" s="123">
        <v>0</v>
      </c>
      <c r="BL189" s="120">
        <v>0</v>
      </c>
      <c r="BM189" s="118">
        <v>0</v>
      </c>
      <c r="BN189" s="123">
        <v>0</v>
      </c>
      <c r="BO189" s="123">
        <v>0</v>
      </c>
      <c r="BP189" s="118">
        <f t="shared" si="28"/>
        <v>364</v>
      </c>
      <c r="BQ189" s="121"/>
    </row>
    <row r="190" spans="1:69">
      <c r="A190" s="121" t="s">
        <v>14</v>
      </c>
      <c r="B190" s="121">
        <v>114</v>
      </c>
      <c r="C190" s="121" t="s">
        <v>63</v>
      </c>
      <c r="D190" s="121" t="s">
        <v>1021</v>
      </c>
      <c r="E190" s="121" t="s">
        <v>1022</v>
      </c>
      <c r="F190" s="118" t="str">
        <f t="shared" si="27"/>
        <v>marzo</v>
      </c>
      <c r="G190" s="122">
        <v>44270</v>
      </c>
      <c r="H190" s="121" t="s">
        <v>31</v>
      </c>
      <c r="I190" s="121" t="s">
        <v>67</v>
      </c>
      <c r="J190" s="121" t="s">
        <v>74</v>
      </c>
      <c r="K190" s="121" t="s">
        <v>1023</v>
      </c>
      <c r="L190" s="121">
        <v>432117</v>
      </c>
      <c r="M190" s="121" t="s">
        <v>1024</v>
      </c>
      <c r="N190" s="103">
        <v>778245572</v>
      </c>
      <c r="O190" s="121">
        <v>23921</v>
      </c>
      <c r="P190" s="121" t="s">
        <v>370</v>
      </c>
      <c r="Q190" s="121" t="s">
        <v>20</v>
      </c>
      <c r="R190" s="121" t="s">
        <v>21</v>
      </c>
      <c r="S190" s="121" t="s">
        <v>1025</v>
      </c>
      <c r="T190" s="118" t="str">
        <f t="shared" si="32"/>
        <v>abril</v>
      </c>
      <c r="U190" s="21">
        <v>44316</v>
      </c>
      <c r="V190" s="121" t="s">
        <v>83</v>
      </c>
      <c r="W190" s="121" t="s">
        <v>23</v>
      </c>
      <c r="X190" s="121" t="s">
        <v>142</v>
      </c>
      <c r="Y190" s="121" t="s">
        <v>1026</v>
      </c>
      <c r="Z190" s="26">
        <v>830079892</v>
      </c>
      <c r="AA190" s="121">
        <v>4</v>
      </c>
      <c r="AB190" s="121">
        <v>75621</v>
      </c>
      <c r="AC190" s="122">
        <v>44316</v>
      </c>
      <c r="AD190" s="103">
        <v>778245572</v>
      </c>
      <c r="AE190" s="103">
        <v>0</v>
      </c>
      <c r="AF190" s="103">
        <v>0</v>
      </c>
      <c r="AG190" s="103">
        <v>0</v>
      </c>
      <c r="AH190" s="103">
        <f t="shared" si="33"/>
        <v>778245572</v>
      </c>
      <c r="AI190" s="121" t="s">
        <v>25</v>
      </c>
      <c r="AJ190" s="120">
        <v>0</v>
      </c>
      <c r="AK190" s="121" t="s">
        <v>213</v>
      </c>
      <c r="AL190" s="122">
        <v>44316</v>
      </c>
      <c r="AM190" s="122">
        <v>44377</v>
      </c>
      <c r="AN190" s="121">
        <f t="shared" si="30"/>
        <v>61</v>
      </c>
      <c r="AO190" s="118" t="s">
        <v>460</v>
      </c>
      <c r="AP190" s="118">
        <v>75035031</v>
      </c>
      <c r="AQ190" s="103">
        <v>0</v>
      </c>
      <c r="AR190" s="122">
        <v>0</v>
      </c>
      <c r="AS190" s="104">
        <v>0</v>
      </c>
      <c r="AT190" s="120">
        <v>0</v>
      </c>
      <c r="AU190" s="104">
        <v>0</v>
      </c>
      <c r="AV190" s="120">
        <v>0</v>
      </c>
      <c r="AW190" s="104">
        <v>0</v>
      </c>
      <c r="AX190" s="120">
        <v>0</v>
      </c>
      <c r="AY190" s="104">
        <v>0</v>
      </c>
      <c r="AZ190" s="120">
        <v>0</v>
      </c>
      <c r="BA190" s="104">
        <v>0</v>
      </c>
      <c r="BB190" s="120">
        <v>0</v>
      </c>
      <c r="BC190" s="104">
        <f t="shared" si="31"/>
        <v>778245572</v>
      </c>
      <c r="BD190" s="118">
        <v>0</v>
      </c>
      <c r="BE190" s="120">
        <v>0</v>
      </c>
      <c r="BF190" s="120">
        <v>0</v>
      </c>
      <c r="BG190" s="118">
        <v>0</v>
      </c>
      <c r="BH190" s="120">
        <v>0</v>
      </c>
      <c r="BI190" s="120">
        <v>0</v>
      </c>
      <c r="BJ190" s="118">
        <v>0</v>
      </c>
      <c r="BK190" s="123">
        <v>0</v>
      </c>
      <c r="BL190" s="120">
        <v>0</v>
      </c>
      <c r="BM190" s="118">
        <v>0</v>
      </c>
      <c r="BN190" s="123">
        <v>0</v>
      </c>
      <c r="BO190" s="123">
        <v>0</v>
      </c>
      <c r="BP190" s="118">
        <f t="shared" si="28"/>
        <v>61</v>
      </c>
      <c r="BQ190" s="121"/>
    </row>
    <row r="191" spans="1:69">
      <c r="A191" s="121" t="s">
        <v>14</v>
      </c>
      <c r="B191" s="121">
        <v>130</v>
      </c>
      <c r="C191" s="121" t="s">
        <v>53</v>
      </c>
      <c r="D191" s="121" t="s">
        <v>1121</v>
      </c>
      <c r="E191" s="121" t="s">
        <v>1122</v>
      </c>
      <c r="F191" s="118" t="str">
        <f t="shared" si="27"/>
        <v>marzo</v>
      </c>
      <c r="G191" s="122">
        <v>44270</v>
      </c>
      <c r="H191" s="121" t="s">
        <v>31</v>
      </c>
      <c r="I191" s="121" t="s">
        <v>67</v>
      </c>
      <c r="J191" s="121" t="s">
        <v>109</v>
      </c>
      <c r="K191" s="121" t="s">
        <v>1123</v>
      </c>
      <c r="L191" s="121">
        <v>72151700</v>
      </c>
      <c r="M191" s="121" t="s">
        <v>1124</v>
      </c>
      <c r="N191" s="103">
        <v>69972000</v>
      </c>
      <c r="O191" s="121">
        <v>26321</v>
      </c>
      <c r="P191" s="121" t="s">
        <v>398</v>
      </c>
      <c r="Q191" s="110" t="s">
        <v>20</v>
      </c>
      <c r="R191" s="110" t="s">
        <v>21</v>
      </c>
      <c r="S191" s="110" t="s">
        <v>1125</v>
      </c>
      <c r="T191" s="118" t="str">
        <f t="shared" si="32"/>
        <v>abril</v>
      </c>
      <c r="U191" s="123">
        <v>44305</v>
      </c>
      <c r="V191" s="110" t="s">
        <v>59</v>
      </c>
      <c r="W191" s="110" t="s">
        <v>23</v>
      </c>
      <c r="X191" s="110" t="s">
        <v>51</v>
      </c>
      <c r="Y191" s="110" t="s">
        <v>1126</v>
      </c>
      <c r="Z191" s="112">
        <v>860000648</v>
      </c>
      <c r="AA191" s="110">
        <v>2</v>
      </c>
      <c r="AB191" s="110">
        <v>70021</v>
      </c>
      <c r="AC191" s="113">
        <v>44306</v>
      </c>
      <c r="AD191" s="103">
        <v>69972000</v>
      </c>
      <c r="AE191" s="103">
        <v>0</v>
      </c>
      <c r="AF191" s="103">
        <v>0</v>
      </c>
      <c r="AG191" s="103">
        <v>0</v>
      </c>
      <c r="AH191" s="103">
        <f t="shared" si="33"/>
        <v>69972000</v>
      </c>
      <c r="AI191" s="111" t="s">
        <v>25</v>
      </c>
      <c r="AJ191" s="113">
        <v>44314</v>
      </c>
      <c r="AK191" s="110" t="s">
        <v>173</v>
      </c>
      <c r="AL191" s="113">
        <v>44321</v>
      </c>
      <c r="AM191" s="113">
        <v>44561</v>
      </c>
      <c r="AN191" s="110">
        <f t="shared" si="30"/>
        <v>240</v>
      </c>
      <c r="AO191" s="110" t="s">
        <v>842</v>
      </c>
      <c r="AP191" s="118">
        <v>75035031</v>
      </c>
      <c r="AQ191" s="103">
        <v>0</v>
      </c>
      <c r="AR191" s="122">
        <v>0</v>
      </c>
      <c r="AS191" s="104">
        <v>0</v>
      </c>
      <c r="AT191" s="122">
        <v>0</v>
      </c>
      <c r="AU191" s="104">
        <v>0</v>
      </c>
      <c r="AV191" s="122">
        <v>0</v>
      </c>
      <c r="AW191" s="104">
        <v>0</v>
      </c>
      <c r="AX191" s="122">
        <v>0</v>
      </c>
      <c r="AY191" s="103">
        <v>0</v>
      </c>
      <c r="AZ191" s="122">
        <v>0</v>
      </c>
      <c r="BA191" s="103">
        <v>0</v>
      </c>
      <c r="BB191" s="122">
        <v>0</v>
      </c>
      <c r="BC191" s="104">
        <f t="shared" si="31"/>
        <v>69972000</v>
      </c>
      <c r="BD191" s="111">
        <v>0</v>
      </c>
      <c r="BE191" s="120">
        <v>0</v>
      </c>
      <c r="BF191" s="122">
        <v>0</v>
      </c>
      <c r="BG191" s="118">
        <v>0</v>
      </c>
      <c r="BH191" s="120">
        <v>0</v>
      </c>
      <c r="BI191" s="122">
        <v>0</v>
      </c>
      <c r="BJ191" s="111">
        <v>0</v>
      </c>
      <c r="BK191" s="120">
        <v>0</v>
      </c>
      <c r="BL191" s="122">
        <v>0</v>
      </c>
      <c r="BM191" s="118">
        <v>0</v>
      </c>
      <c r="BN191" s="123">
        <v>0</v>
      </c>
      <c r="BO191" s="122">
        <v>0</v>
      </c>
      <c r="BP191" s="118">
        <f t="shared" si="28"/>
        <v>240</v>
      </c>
      <c r="BQ191" s="121"/>
    </row>
    <row r="192" spans="1:69">
      <c r="A192" s="121" t="s">
        <v>14</v>
      </c>
      <c r="B192" s="121">
        <v>124</v>
      </c>
      <c r="C192" s="121" t="s">
        <v>53</v>
      </c>
      <c r="D192" s="121" t="s">
        <v>1127</v>
      </c>
      <c r="E192" s="121" t="s">
        <v>1128</v>
      </c>
      <c r="F192" s="118" t="str">
        <f t="shared" si="27"/>
        <v>marzo</v>
      </c>
      <c r="G192" s="122">
        <v>44271</v>
      </c>
      <c r="H192" s="121" t="s">
        <v>44</v>
      </c>
      <c r="I192" s="121" t="s">
        <v>90</v>
      </c>
      <c r="J192" s="121" t="s">
        <v>74</v>
      </c>
      <c r="K192" s="121" t="s">
        <v>1129</v>
      </c>
      <c r="L192" s="121" t="s">
        <v>1130</v>
      </c>
      <c r="M192" s="121" t="s">
        <v>1131</v>
      </c>
      <c r="N192" s="103">
        <v>264955548</v>
      </c>
      <c r="O192" s="121">
        <v>27021</v>
      </c>
      <c r="P192" s="121" t="s">
        <v>398</v>
      </c>
      <c r="Q192" s="124" t="s">
        <v>20</v>
      </c>
      <c r="R192" s="124" t="s">
        <v>21</v>
      </c>
      <c r="S192" s="124" t="s">
        <v>1132</v>
      </c>
      <c r="T192" s="118" t="str">
        <f t="shared" si="32"/>
        <v>mayo</v>
      </c>
      <c r="U192" s="20">
        <v>44342</v>
      </c>
      <c r="V192" s="124" t="s">
        <v>83</v>
      </c>
      <c r="W192" s="124" t="s">
        <v>23</v>
      </c>
      <c r="X192" s="124" t="s">
        <v>142</v>
      </c>
      <c r="Y192" s="124" t="s">
        <v>1133</v>
      </c>
      <c r="Z192" s="125">
        <v>830500329</v>
      </c>
      <c r="AA192" s="124">
        <v>4</v>
      </c>
      <c r="AB192" s="124">
        <v>89221</v>
      </c>
      <c r="AC192" s="126">
        <v>44344</v>
      </c>
      <c r="AD192" s="103">
        <v>264955000</v>
      </c>
      <c r="AE192" s="103"/>
      <c r="AF192" s="103"/>
      <c r="AG192" s="103"/>
      <c r="AH192" s="103">
        <f t="shared" si="33"/>
        <v>264955000</v>
      </c>
      <c r="AI192" s="117" t="s">
        <v>25</v>
      </c>
      <c r="AJ192" s="128">
        <v>44348</v>
      </c>
      <c r="AK192" s="124" t="s">
        <v>173</v>
      </c>
      <c r="AL192" s="128">
        <v>44348</v>
      </c>
      <c r="AM192" s="128">
        <v>44408</v>
      </c>
      <c r="AN192" s="124">
        <f t="shared" si="30"/>
        <v>60</v>
      </c>
      <c r="AO192" s="124" t="s">
        <v>1134</v>
      </c>
      <c r="AP192" s="118">
        <v>79787263</v>
      </c>
      <c r="AQ192" s="103">
        <v>0</v>
      </c>
      <c r="AR192" s="122">
        <v>0</v>
      </c>
      <c r="AS192" s="104">
        <v>0</v>
      </c>
      <c r="AT192" s="120">
        <v>0</v>
      </c>
      <c r="AU192" s="104">
        <v>0</v>
      </c>
      <c r="AV192" s="122">
        <v>0</v>
      </c>
      <c r="AW192" s="104">
        <v>0</v>
      </c>
      <c r="AX192" s="122">
        <v>0</v>
      </c>
      <c r="AY192" s="103">
        <v>0</v>
      </c>
      <c r="AZ192" s="122">
        <v>0</v>
      </c>
      <c r="BA192" s="103">
        <v>0</v>
      </c>
      <c r="BB192" s="122">
        <v>0</v>
      </c>
      <c r="BC192" s="104">
        <f t="shared" si="31"/>
        <v>264955000</v>
      </c>
      <c r="BD192" s="118">
        <v>0</v>
      </c>
      <c r="BE192" s="120">
        <v>0</v>
      </c>
      <c r="BF192" s="122">
        <v>0</v>
      </c>
      <c r="BG192" s="118">
        <v>0</v>
      </c>
      <c r="BH192" s="120">
        <v>0</v>
      </c>
      <c r="BI192" s="122">
        <v>0</v>
      </c>
      <c r="BJ192" s="118">
        <v>0</v>
      </c>
      <c r="BK192" s="120">
        <v>0</v>
      </c>
      <c r="BL192" s="122">
        <v>0</v>
      </c>
      <c r="BM192" s="118">
        <v>0</v>
      </c>
      <c r="BN192" s="123">
        <v>0</v>
      </c>
      <c r="BO192" s="122">
        <v>0</v>
      </c>
      <c r="BP192" s="118">
        <f t="shared" si="28"/>
        <v>60</v>
      </c>
      <c r="BQ192" s="121"/>
    </row>
    <row r="193" spans="1:69" s="102" customFormat="1">
      <c r="A193" s="121" t="s">
        <v>27</v>
      </c>
      <c r="B193" s="121">
        <v>174</v>
      </c>
      <c r="C193" s="121" t="s">
        <v>87</v>
      </c>
      <c r="D193" s="121" t="s">
        <v>2110</v>
      </c>
      <c r="E193" s="121">
        <v>103835</v>
      </c>
      <c r="F193" s="118" t="s">
        <v>1853</v>
      </c>
      <c r="G193" s="122">
        <v>44271</v>
      </c>
      <c r="H193" s="121" t="s">
        <v>44</v>
      </c>
      <c r="I193" s="121" t="s">
        <v>110</v>
      </c>
      <c r="J193" s="121" t="s">
        <v>103</v>
      </c>
      <c r="K193" s="121" t="s">
        <v>1199</v>
      </c>
      <c r="L193" s="121" t="s">
        <v>1200</v>
      </c>
      <c r="M193" s="121" t="s">
        <v>1201</v>
      </c>
      <c r="N193" s="103">
        <v>85500000</v>
      </c>
      <c r="O193" s="121">
        <v>25421</v>
      </c>
      <c r="P193" s="121" t="s">
        <v>1202</v>
      </c>
      <c r="Q193" s="124" t="s">
        <v>20</v>
      </c>
      <c r="R193" s="124" t="s">
        <v>21</v>
      </c>
      <c r="S193" s="124" t="s">
        <v>1203</v>
      </c>
      <c r="T193" s="118" t="s">
        <v>1853</v>
      </c>
      <c r="U193" s="20">
        <v>44285</v>
      </c>
      <c r="V193" s="124" t="s">
        <v>118</v>
      </c>
      <c r="W193" s="124" t="s">
        <v>130</v>
      </c>
      <c r="X193" s="124" t="s">
        <v>142</v>
      </c>
      <c r="Y193" s="124" t="s">
        <v>1204</v>
      </c>
      <c r="Z193" s="125">
        <v>900916649</v>
      </c>
      <c r="AA193" s="124">
        <v>6</v>
      </c>
      <c r="AB193" s="124">
        <v>64121</v>
      </c>
      <c r="AC193" s="126">
        <v>44298</v>
      </c>
      <c r="AD193" s="103">
        <v>16611529.52</v>
      </c>
      <c r="AE193" s="103"/>
      <c r="AF193" s="103"/>
      <c r="AG193" s="103"/>
      <c r="AH193" s="103">
        <f t="shared" si="33"/>
        <v>16611529.52</v>
      </c>
      <c r="AI193" s="117" t="s">
        <v>25</v>
      </c>
      <c r="AJ193" s="128">
        <v>44301</v>
      </c>
      <c r="AK193" s="124" t="s">
        <v>161</v>
      </c>
      <c r="AL193" s="128">
        <v>44301</v>
      </c>
      <c r="AM193" s="128">
        <v>44561</v>
      </c>
      <c r="AN193" s="124">
        <f t="shared" si="30"/>
        <v>260</v>
      </c>
      <c r="AO193" s="124" t="s">
        <v>1205</v>
      </c>
      <c r="AP193" s="118">
        <v>79292555</v>
      </c>
      <c r="AQ193" s="103">
        <v>8295130.29</v>
      </c>
      <c r="AR193" s="122">
        <v>44511</v>
      </c>
      <c r="AS193" s="104"/>
      <c r="AT193" s="120"/>
      <c r="AU193" s="104"/>
      <c r="AV193" s="122"/>
      <c r="AW193" s="104"/>
      <c r="AX193" s="122"/>
      <c r="AY193" s="103"/>
      <c r="AZ193" s="122"/>
      <c r="BA193" s="103"/>
      <c r="BB193" s="122"/>
      <c r="BC193" s="104"/>
      <c r="BD193" s="118"/>
      <c r="BE193" s="120"/>
      <c r="BF193" s="122"/>
      <c r="BG193" s="118"/>
      <c r="BH193" s="120"/>
      <c r="BI193" s="122"/>
      <c r="BJ193" s="118"/>
      <c r="BK193" s="120"/>
      <c r="BL193" s="122"/>
      <c r="BM193" s="118"/>
      <c r="BN193" s="123"/>
      <c r="BO193" s="122"/>
      <c r="BP193" s="118">
        <f t="shared" si="28"/>
        <v>260</v>
      </c>
      <c r="BQ193" s="121"/>
    </row>
    <row r="194" spans="1:69" s="102" customFormat="1">
      <c r="A194" s="121" t="s">
        <v>27</v>
      </c>
      <c r="B194" s="121">
        <v>174</v>
      </c>
      <c r="C194" s="121" t="s">
        <v>87</v>
      </c>
      <c r="D194" s="121" t="s">
        <v>2111</v>
      </c>
      <c r="E194" s="121">
        <v>103837</v>
      </c>
      <c r="F194" s="118" t="s">
        <v>1853</v>
      </c>
      <c r="G194" s="122">
        <v>44271</v>
      </c>
      <c r="H194" s="121" t="s">
        <v>44</v>
      </c>
      <c r="I194" s="121" t="s">
        <v>110</v>
      </c>
      <c r="J194" s="121" t="s">
        <v>103</v>
      </c>
      <c r="K194" s="121" t="s">
        <v>1199</v>
      </c>
      <c r="L194" s="121" t="s">
        <v>1200</v>
      </c>
      <c r="M194" s="121" t="s">
        <v>1201</v>
      </c>
      <c r="N194" s="103">
        <v>85500000</v>
      </c>
      <c r="O194" s="121">
        <v>25421</v>
      </c>
      <c r="P194" s="121" t="s">
        <v>1202</v>
      </c>
      <c r="Q194" s="124" t="s">
        <v>20</v>
      </c>
      <c r="R194" s="124" t="s">
        <v>21</v>
      </c>
      <c r="S194" s="124" t="s">
        <v>1206</v>
      </c>
      <c r="T194" s="118" t="s">
        <v>1853</v>
      </c>
      <c r="U194" s="20">
        <v>44285</v>
      </c>
      <c r="V194" s="124" t="s">
        <v>118</v>
      </c>
      <c r="W194" s="124" t="s">
        <v>130</v>
      </c>
      <c r="X194" s="124" t="s">
        <v>142</v>
      </c>
      <c r="Y194" s="124" t="s">
        <v>1204</v>
      </c>
      <c r="Z194" s="125">
        <v>900916649</v>
      </c>
      <c r="AA194" s="124">
        <v>6</v>
      </c>
      <c r="AB194" s="124">
        <v>63121</v>
      </c>
      <c r="AC194" s="126">
        <v>44295</v>
      </c>
      <c r="AD194" s="103">
        <v>4351177.4000000004</v>
      </c>
      <c r="AE194" s="103"/>
      <c r="AF194" s="103"/>
      <c r="AG194" s="103"/>
      <c r="AH194" s="103">
        <f t="shared" si="33"/>
        <v>4351177.4000000004</v>
      </c>
      <c r="AI194" s="117" t="s">
        <v>25</v>
      </c>
      <c r="AJ194" s="128">
        <v>44301</v>
      </c>
      <c r="AK194" s="124" t="s">
        <v>161</v>
      </c>
      <c r="AL194" s="128">
        <v>44301</v>
      </c>
      <c r="AM194" s="128">
        <v>44561</v>
      </c>
      <c r="AN194" s="124">
        <f t="shared" si="30"/>
        <v>260</v>
      </c>
      <c r="AO194" s="124" t="s">
        <v>1205</v>
      </c>
      <c r="AP194" s="118">
        <v>79292555</v>
      </c>
      <c r="AQ194" s="103">
        <v>2175589</v>
      </c>
      <c r="AR194" s="122">
        <v>44512</v>
      </c>
      <c r="AS194" s="104"/>
      <c r="AT194" s="120"/>
      <c r="AU194" s="104"/>
      <c r="AV194" s="122"/>
      <c r="AW194" s="104"/>
      <c r="AX194" s="122"/>
      <c r="AY194" s="103"/>
      <c r="AZ194" s="122"/>
      <c r="BA194" s="103"/>
      <c r="BB194" s="122"/>
      <c r="BC194" s="104"/>
      <c r="BD194" s="118"/>
      <c r="BE194" s="120"/>
      <c r="BF194" s="122"/>
      <c r="BG194" s="118"/>
      <c r="BH194" s="120"/>
      <c r="BI194" s="122"/>
      <c r="BJ194" s="118"/>
      <c r="BK194" s="120"/>
      <c r="BL194" s="122"/>
      <c r="BM194" s="118"/>
      <c r="BN194" s="123"/>
      <c r="BO194" s="122"/>
      <c r="BP194" s="118">
        <f t="shared" si="28"/>
        <v>260</v>
      </c>
      <c r="BQ194" s="121"/>
    </row>
    <row r="195" spans="1:69" s="102" customFormat="1">
      <c r="A195" s="121" t="s">
        <v>27</v>
      </c>
      <c r="B195" s="121">
        <v>174</v>
      </c>
      <c r="C195" s="121" t="s">
        <v>87</v>
      </c>
      <c r="D195" s="121" t="s">
        <v>2112</v>
      </c>
      <c r="E195" s="121">
        <v>103838</v>
      </c>
      <c r="F195" s="118" t="s">
        <v>1853</v>
      </c>
      <c r="G195" s="122">
        <v>44271</v>
      </c>
      <c r="H195" s="121" t="s">
        <v>44</v>
      </c>
      <c r="I195" s="121" t="s">
        <v>110</v>
      </c>
      <c r="J195" s="121" t="s">
        <v>103</v>
      </c>
      <c r="K195" s="121" t="s">
        <v>1199</v>
      </c>
      <c r="L195" s="121" t="s">
        <v>1200</v>
      </c>
      <c r="M195" s="121" t="s">
        <v>1201</v>
      </c>
      <c r="N195" s="103">
        <v>85500000</v>
      </c>
      <c r="O195" s="121">
        <v>25421</v>
      </c>
      <c r="P195" s="121" t="s">
        <v>1202</v>
      </c>
      <c r="Q195" s="124" t="s">
        <v>20</v>
      </c>
      <c r="R195" s="124" t="s">
        <v>21</v>
      </c>
      <c r="S195" s="124" t="s">
        <v>1207</v>
      </c>
      <c r="T195" s="118" t="s">
        <v>1853</v>
      </c>
      <c r="U195" s="20">
        <v>44285</v>
      </c>
      <c r="V195" s="124" t="s">
        <v>118</v>
      </c>
      <c r="W195" s="124" t="s">
        <v>130</v>
      </c>
      <c r="X195" s="124" t="s">
        <v>142</v>
      </c>
      <c r="Y195" s="124" t="s">
        <v>1208</v>
      </c>
      <c r="Z195" s="125">
        <v>901348947</v>
      </c>
      <c r="AA195" s="124">
        <v>2</v>
      </c>
      <c r="AB195" s="124">
        <v>64421</v>
      </c>
      <c r="AC195" s="126">
        <v>44298</v>
      </c>
      <c r="AD195" s="103">
        <v>19178249.449999999</v>
      </c>
      <c r="AE195" s="103"/>
      <c r="AF195" s="103"/>
      <c r="AG195" s="103"/>
      <c r="AH195" s="103">
        <f t="shared" si="33"/>
        <v>19178249.449999999</v>
      </c>
      <c r="AI195" s="117" t="s">
        <v>25</v>
      </c>
      <c r="AJ195" s="128">
        <v>44293</v>
      </c>
      <c r="AK195" s="124" t="s">
        <v>161</v>
      </c>
      <c r="AL195" s="128">
        <v>44293</v>
      </c>
      <c r="AM195" s="128">
        <v>44561</v>
      </c>
      <c r="AN195" s="124">
        <f t="shared" si="30"/>
        <v>268</v>
      </c>
      <c r="AO195" s="124" t="s">
        <v>1205</v>
      </c>
      <c r="AP195" s="118">
        <v>79292555</v>
      </c>
      <c r="AQ195" s="103">
        <v>9580845.9199999999</v>
      </c>
      <c r="AR195" s="122">
        <v>44510</v>
      </c>
      <c r="AS195" s="104"/>
      <c r="AT195" s="120"/>
      <c r="AU195" s="104"/>
      <c r="AV195" s="122"/>
      <c r="AW195" s="104"/>
      <c r="AX195" s="122"/>
      <c r="AY195" s="103"/>
      <c r="AZ195" s="122"/>
      <c r="BA195" s="103"/>
      <c r="BB195" s="122"/>
      <c r="BC195" s="104"/>
      <c r="BD195" s="118"/>
      <c r="BE195" s="120"/>
      <c r="BF195" s="122"/>
      <c r="BG195" s="118"/>
      <c r="BH195" s="120"/>
      <c r="BI195" s="122"/>
      <c r="BJ195" s="118"/>
      <c r="BK195" s="120"/>
      <c r="BL195" s="122"/>
      <c r="BM195" s="118"/>
      <c r="BN195" s="123"/>
      <c r="BO195" s="122"/>
      <c r="BP195" s="118">
        <f t="shared" si="28"/>
        <v>268</v>
      </c>
      <c r="BQ195" s="121"/>
    </row>
    <row r="196" spans="1:69" s="102" customFormat="1">
      <c r="A196" s="121" t="s">
        <v>27</v>
      </c>
      <c r="B196" s="121">
        <v>174</v>
      </c>
      <c r="C196" s="121" t="s">
        <v>87</v>
      </c>
      <c r="D196" s="121" t="s">
        <v>1198</v>
      </c>
      <c r="E196" s="121">
        <v>103839</v>
      </c>
      <c r="F196" s="118" t="s">
        <v>1853</v>
      </c>
      <c r="G196" s="122">
        <v>44271</v>
      </c>
      <c r="H196" s="121" t="s">
        <v>44</v>
      </c>
      <c r="I196" s="121" t="s">
        <v>110</v>
      </c>
      <c r="J196" s="121" t="s">
        <v>103</v>
      </c>
      <c r="K196" s="121" t="s">
        <v>1199</v>
      </c>
      <c r="L196" s="121" t="s">
        <v>1200</v>
      </c>
      <c r="M196" s="121" t="s">
        <v>1201</v>
      </c>
      <c r="N196" s="103">
        <v>85500000</v>
      </c>
      <c r="O196" s="121">
        <v>25421</v>
      </c>
      <c r="P196" s="121" t="s">
        <v>1202</v>
      </c>
      <c r="Q196" s="124" t="s">
        <v>20</v>
      </c>
      <c r="R196" s="124" t="s">
        <v>21</v>
      </c>
      <c r="S196" s="124" t="s">
        <v>1209</v>
      </c>
      <c r="T196" s="118" t="s">
        <v>1853</v>
      </c>
      <c r="U196" s="20">
        <v>44285</v>
      </c>
      <c r="V196" s="124" t="s">
        <v>118</v>
      </c>
      <c r="W196" s="124" t="s">
        <v>130</v>
      </c>
      <c r="X196" s="124" t="s">
        <v>142</v>
      </c>
      <c r="Y196" s="124" t="s">
        <v>869</v>
      </c>
      <c r="Z196" s="125">
        <v>901349538</v>
      </c>
      <c r="AA196" s="124">
        <v>8</v>
      </c>
      <c r="AB196" s="124">
        <v>64221</v>
      </c>
      <c r="AC196" s="126">
        <v>44298</v>
      </c>
      <c r="AD196" s="103">
        <v>10495800</v>
      </c>
      <c r="AE196" s="103"/>
      <c r="AF196" s="103"/>
      <c r="AG196" s="103"/>
      <c r="AH196" s="103">
        <f t="shared" si="33"/>
        <v>10495800</v>
      </c>
      <c r="AI196" s="117" t="s">
        <v>25</v>
      </c>
      <c r="AJ196" s="128">
        <v>44285</v>
      </c>
      <c r="AK196" s="124" t="s">
        <v>161</v>
      </c>
      <c r="AL196" s="128">
        <v>44285</v>
      </c>
      <c r="AM196" s="128">
        <v>44561</v>
      </c>
      <c r="AN196" s="124">
        <f t="shared" si="30"/>
        <v>276</v>
      </c>
      <c r="AO196" s="124" t="s">
        <v>1205</v>
      </c>
      <c r="AP196" s="118">
        <v>79292555</v>
      </c>
      <c r="AQ196" s="103">
        <v>3213000</v>
      </c>
      <c r="AR196" s="122">
        <v>44513</v>
      </c>
      <c r="AS196" s="104"/>
      <c r="AT196" s="120"/>
      <c r="AU196" s="104"/>
      <c r="AV196" s="122"/>
      <c r="AW196" s="104"/>
      <c r="AX196" s="122"/>
      <c r="AY196" s="103"/>
      <c r="AZ196" s="122"/>
      <c r="BA196" s="103"/>
      <c r="BB196" s="122"/>
      <c r="BC196" s="104"/>
      <c r="BD196" s="118"/>
      <c r="BE196" s="120"/>
      <c r="BF196" s="122"/>
      <c r="BG196" s="118"/>
      <c r="BH196" s="120"/>
      <c r="BI196" s="122"/>
      <c r="BJ196" s="118"/>
      <c r="BK196" s="120"/>
      <c r="BL196" s="122"/>
      <c r="BM196" s="118"/>
      <c r="BN196" s="123"/>
      <c r="BO196" s="122"/>
      <c r="BP196" s="118">
        <f t="shared" si="28"/>
        <v>276</v>
      </c>
      <c r="BQ196" s="121"/>
    </row>
    <row r="197" spans="1:69">
      <c r="A197" s="121" t="s">
        <v>14</v>
      </c>
      <c r="B197" s="121">
        <v>12</v>
      </c>
      <c r="C197" s="121" t="s">
        <v>53</v>
      </c>
      <c r="D197" s="121" t="s">
        <v>1135</v>
      </c>
      <c r="E197" s="121" t="s">
        <v>1136</v>
      </c>
      <c r="F197" s="118" t="str">
        <f t="shared" si="27"/>
        <v>marzo</v>
      </c>
      <c r="G197" s="122">
        <v>44272</v>
      </c>
      <c r="H197" s="121" t="s">
        <v>18</v>
      </c>
      <c r="I197" s="121" t="s">
        <v>19</v>
      </c>
      <c r="J197" s="121" t="s">
        <v>97</v>
      </c>
      <c r="K197" s="121" t="s">
        <v>1137</v>
      </c>
      <c r="L197" s="121" t="s">
        <v>1138</v>
      </c>
      <c r="M197" s="121" t="s">
        <v>509</v>
      </c>
      <c r="N197" s="103">
        <v>22000000</v>
      </c>
      <c r="O197" s="121">
        <v>26621</v>
      </c>
      <c r="P197" s="121" t="s">
        <v>663</v>
      </c>
      <c r="Q197" s="110" t="s">
        <v>20</v>
      </c>
      <c r="R197" s="110" t="s">
        <v>21</v>
      </c>
      <c r="S197" s="110" t="s">
        <v>1139</v>
      </c>
      <c r="T197" s="118" t="str">
        <f t="shared" si="32"/>
        <v>abril</v>
      </c>
      <c r="U197" s="123">
        <v>44314</v>
      </c>
      <c r="V197" s="110" t="s">
        <v>124</v>
      </c>
      <c r="W197" s="110" t="s">
        <v>112</v>
      </c>
      <c r="X197" s="110" t="s">
        <v>131</v>
      </c>
      <c r="Y197" s="110" t="s">
        <v>1140</v>
      </c>
      <c r="Z197" s="112">
        <v>86066748</v>
      </c>
      <c r="AA197" s="110">
        <v>7</v>
      </c>
      <c r="AB197" s="110">
        <v>75421</v>
      </c>
      <c r="AC197" s="113">
        <v>44316</v>
      </c>
      <c r="AD197" s="103">
        <v>22000000</v>
      </c>
      <c r="AE197" s="103">
        <v>0</v>
      </c>
      <c r="AF197" s="103">
        <v>0</v>
      </c>
      <c r="AG197" s="103">
        <v>0</v>
      </c>
      <c r="AH197" s="103">
        <f t="shared" si="33"/>
        <v>22000000</v>
      </c>
      <c r="AI197" s="111" t="s">
        <v>38</v>
      </c>
      <c r="AJ197" s="113">
        <v>1</v>
      </c>
      <c r="AK197" s="110" t="s">
        <v>51</v>
      </c>
      <c r="AL197" s="113">
        <v>44316</v>
      </c>
      <c r="AM197" s="113">
        <v>44561</v>
      </c>
      <c r="AN197" s="110">
        <f t="shared" si="30"/>
        <v>245</v>
      </c>
      <c r="AO197" s="110" t="s">
        <v>1141</v>
      </c>
      <c r="AP197" s="118">
        <v>1116789294</v>
      </c>
      <c r="AQ197" s="103">
        <v>0</v>
      </c>
      <c r="AR197" s="122">
        <v>0</v>
      </c>
      <c r="AS197" s="104">
        <v>0</v>
      </c>
      <c r="AT197" s="122">
        <v>0</v>
      </c>
      <c r="AU197" s="104">
        <v>0</v>
      </c>
      <c r="AV197" s="122">
        <v>0</v>
      </c>
      <c r="AW197" s="104">
        <v>0</v>
      </c>
      <c r="AX197" s="122">
        <v>0</v>
      </c>
      <c r="AY197" s="103">
        <v>0</v>
      </c>
      <c r="AZ197" s="122">
        <v>0</v>
      </c>
      <c r="BA197" s="103">
        <v>0</v>
      </c>
      <c r="BB197" s="122">
        <v>0</v>
      </c>
      <c r="BC197" s="104">
        <f t="shared" si="31"/>
        <v>22000000</v>
      </c>
      <c r="BD197" s="111">
        <v>0</v>
      </c>
      <c r="BE197" s="120">
        <v>0</v>
      </c>
      <c r="BF197" s="122">
        <v>0</v>
      </c>
      <c r="BG197" s="118">
        <v>0</v>
      </c>
      <c r="BH197" s="120">
        <v>0</v>
      </c>
      <c r="BI197" s="122">
        <v>0</v>
      </c>
      <c r="BJ197" s="111">
        <v>0</v>
      </c>
      <c r="BK197" s="120">
        <v>0</v>
      </c>
      <c r="BL197" s="122">
        <v>0</v>
      </c>
      <c r="BM197" s="118">
        <v>0</v>
      </c>
      <c r="BN197" s="123">
        <v>0</v>
      </c>
      <c r="BO197" s="122">
        <v>0</v>
      </c>
      <c r="BP197" s="118">
        <f t="shared" si="28"/>
        <v>245</v>
      </c>
      <c r="BQ197" s="121"/>
    </row>
    <row r="198" spans="1:69">
      <c r="A198" s="121" t="s">
        <v>14</v>
      </c>
      <c r="B198" s="121">
        <v>131</v>
      </c>
      <c r="C198" s="121" t="s">
        <v>15</v>
      </c>
      <c r="D198" s="121" t="s">
        <v>931</v>
      </c>
      <c r="E198" s="121" t="s">
        <v>932</v>
      </c>
      <c r="F198" s="118" t="str">
        <f t="shared" si="27"/>
        <v>marzo</v>
      </c>
      <c r="G198" s="122">
        <v>44273</v>
      </c>
      <c r="H198" s="121" t="s">
        <v>31</v>
      </c>
      <c r="I198" s="121" t="s">
        <v>67</v>
      </c>
      <c r="J198" s="121" t="s">
        <v>74</v>
      </c>
      <c r="K198" s="121" t="s">
        <v>933</v>
      </c>
      <c r="L198" s="121">
        <v>81112306</v>
      </c>
      <c r="M198" s="121" t="s">
        <v>934</v>
      </c>
      <c r="N198" s="103">
        <v>9290395</v>
      </c>
      <c r="O198" s="121">
        <v>27121</v>
      </c>
      <c r="P198" s="121" t="s">
        <v>398</v>
      </c>
      <c r="Q198" s="121" t="s">
        <v>20</v>
      </c>
      <c r="R198" s="121" t="s">
        <v>21</v>
      </c>
      <c r="S198" s="121" t="s">
        <v>935</v>
      </c>
      <c r="T198" s="118" t="str">
        <f t="shared" si="32"/>
        <v>abril</v>
      </c>
      <c r="U198" s="20">
        <v>44307</v>
      </c>
      <c r="V198" s="121" t="s">
        <v>59</v>
      </c>
      <c r="W198" s="121" t="s">
        <v>130</v>
      </c>
      <c r="X198" s="121" t="s">
        <v>142</v>
      </c>
      <c r="Y198" s="121" t="s">
        <v>936</v>
      </c>
      <c r="Z198" s="22">
        <v>830141960</v>
      </c>
      <c r="AA198" s="23">
        <v>1</v>
      </c>
      <c r="AB198" s="121">
        <v>71321</v>
      </c>
      <c r="AC198" s="122">
        <v>44307</v>
      </c>
      <c r="AD198" s="148">
        <v>9290095</v>
      </c>
      <c r="AE198" s="103">
        <v>0</v>
      </c>
      <c r="AF198" s="103">
        <v>0</v>
      </c>
      <c r="AG198" s="103">
        <v>0</v>
      </c>
      <c r="AH198" s="103">
        <f t="shared" si="33"/>
        <v>9290095</v>
      </c>
      <c r="AI198" s="121" t="s">
        <v>25</v>
      </c>
      <c r="AJ198" s="122">
        <v>44307</v>
      </c>
      <c r="AK198" s="121" t="s">
        <v>169</v>
      </c>
      <c r="AL198" s="122">
        <v>44307</v>
      </c>
      <c r="AM198" s="122">
        <v>44561</v>
      </c>
      <c r="AN198" s="121">
        <f t="shared" si="30"/>
        <v>254</v>
      </c>
      <c r="AO198" s="121" t="s">
        <v>937</v>
      </c>
      <c r="AP198" s="118">
        <v>79379510</v>
      </c>
      <c r="AQ198" s="103">
        <v>0</v>
      </c>
      <c r="AR198" s="122">
        <v>0</v>
      </c>
      <c r="AS198" s="104">
        <v>0</v>
      </c>
      <c r="AT198" s="122">
        <v>0</v>
      </c>
      <c r="AU198" s="104">
        <v>0</v>
      </c>
      <c r="AV198" s="122">
        <v>0</v>
      </c>
      <c r="AW198" s="104">
        <v>0</v>
      </c>
      <c r="AX198" s="122">
        <v>0</v>
      </c>
      <c r="AY198" s="103">
        <v>0</v>
      </c>
      <c r="AZ198" s="122">
        <v>0</v>
      </c>
      <c r="BA198" s="103">
        <v>0</v>
      </c>
      <c r="BB198" s="122">
        <v>0</v>
      </c>
      <c r="BC198" s="104">
        <f t="shared" si="31"/>
        <v>9290095</v>
      </c>
      <c r="BD198" s="118">
        <v>0</v>
      </c>
      <c r="BE198" s="120">
        <v>0</v>
      </c>
      <c r="BF198" s="120">
        <v>0</v>
      </c>
      <c r="BG198" s="118">
        <v>0</v>
      </c>
      <c r="BH198" s="120">
        <v>0</v>
      </c>
      <c r="BI198" s="120">
        <v>0</v>
      </c>
      <c r="BJ198" s="118">
        <v>0</v>
      </c>
      <c r="BK198" s="123">
        <v>0</v>
      </c>
      <c r="BL198" s="120">
        <v>0</v>
      </c>
      <c r="BM198" s="118">
        <v>0</v>
      </c>
      <c r="BN198" s="123">
        <v>0</v>
      </c>
      <c r="BO198" s="123">
        <v>0</v>
      </c>
      <c r="BP198" s="118">
        <f t="shared" si="28"/>
        <v>254</v>
      </c>
      <c r="BQ198" s="121"/>
    </row>
    <row r="199" spans="1:69">
      <c r="A199" s="121" t="s">
        <v>14</v>
      </c>
      <c r="B199" s="121">
        <v>218</v>
      </c>
      <c r="C199" s="121" t="s">
        <v>41</v>
      </c>
      <c r="D199" s="121" t="s">
        <v>1010</v>
      </c>
      <c r="E199" s="121" t="s">
        <v>1011</v>
      </c>
      <c r="F199" s="118" t="str">
        <f t="shared" si="27"/>
        <v>marzo</v>
      </c>
      <c r="G199" s="122">
        <v>44273</v>
      </c>
      <c r="H199" s="121" t="s">
        <v>31</v>
      </c>
      <c r="I199" s="121" t="s">
        <v>32</v>
      </c>
      <c r="J199" s="121" t="s">
        <v>74</v>
      </c>
      <c r="K199" s="121" t="s">
        <v>1012</v>
      </c>
      <c r="L199" s="121" t="s">
        <v>1006</v>
      </c>
      <c r="M199" s="16"/>
      <c r="N199" s="103">
        <v>100000000</v>
      </c>
      <c r="O199" s="121">
        <v>27721</v>
      </c>
      <c r="P199" s="121" t="s">
        <v>370</v>
      </c>
      <c r="Q199" s="121" t="s">
        <v>20</v>
      </c>
      <c r="R199" s="121" t="s">
        <v>21</v>
      </c>
      <c r="S199" s="121" t="s">
        <v>1013</v>
      </c>
      <c r="T199" s="118" t="str">
        <f t="shared" si="32"/>
        <v>marzo</v>
      </c>
      <c r="U199" s="123">
        <v>44284</v>
      </c>
      <c r="V199" s="121" t="s">
        <v>22</v>
      </c>
      <c r="W199" s="121" t="s">
        <v>23</v>
      </c>
      <c r="X199" s="121" t="s">
        <v>142</v>
      </c>
      <c r="Y199" s="121" t="s">
        <v>1014</v>
      </c>
      <c r="Z199" s="121">
        <v>80096980</v>
      </c>
      <c r="AA199" s="118" t="s">
        <v>51</v>
      </c>
      <c r="AB199" s="121">
        <v>58521</v>
      </c>
      <c r="AC199" s="122">
        <v>44284</v>
      </c>
      <c r="AD199" s="103">
        <v>100000000</v>
      </c>
      <c r="AE199" s="103">
        <v>0</v>
      </c>
      <c r="AF199" s="103">
        <v>0</v>
      </c>
      <c r="AG199" s="103">
        <v>0</v>
      </c>
      <c r="AH199" s="103">
        <f t="shared" si="33"/>
        <v>100000000</v>
      </c>
      <c r="AI199" s="121" t="s">
        <v>51</v>
      </c>
      <c r="AJ199" s="122">
        <v>0</v>
      </c>
      <c r="AK199" s="121" t="s">
        <v>51</v>
      </c>
      <c r="AL199" s="122">
        <v>44284</v>
      </c>
      <c r="AM199" s="122">
        <v>44561</v>
      </c>
      <c r="AN199" s="121">
        <v>277</v>
      </c>
      <c r="AO199" s="121" t="s">
        <v>1009</v>
      </c>
      <c r="AP199" s="118">
        <v>79149505</v>
      </c>
      <c r="AQ199" s="103">
        <v>0</v>
      </c>
      <c r="AR199" s="122">
        <v>0</v>
      </c>
      <c r="AS199" s="104">
        <v>0</v>
      </c>
      <c r="AT199" s="122">
        <v>0</v>
      </c>
      <c r="AU199" s="104">
        <v>0</v>
      </c>
      <c r="AV199" s="122">
        <v>0</v>
      </c>
      <c r="AW199" s="104">
        <v>0</v>
      </c>
      <c r="AX199" s="122">
        <v>0</v>
      </c>
      <c r="AY199" s="103">
        <v>0</v>
      </c>
      <c r="AZ199" s="122">
        <v>0</v>
      </c>
      <c r="BA199" s="103">
        <v>0</v>
      </c>
      <c r="BB199" s="122">
        <v>0</v>
      </c>
      <c r="BC199" s="104">
        <v>100000000</v>
      </c>
      <c r="BD199" s="121">
        <v>0</v>
      </c>
      <c r="BE199" s="120">
        <v>0</v>
      </c>
      <c r="BF199" s="122">
        <v>0</v>
      </c>
      <c r="BG199" s="121">
        <v>0</v>
      </c>
      <c r="BH199" s="120">
        <v>0</v>
      </c>
      <c r="BI199" s="122">
        <v>0</v>
      </c>
      <c r="BJ199" s="121">
        <v>0</v>
      </c>
      <c r="BK199" s="123">
        <v>0</v>
      </c>
      <c r="BL199" s="122">
        <v>0</v>
      </c>
      <c r="BM199" s="121">
        <v>0</v>
      </c>
      <c r="BN199" s="123">
        <v>0</v>
      </c>
      <c r="BO199" s="123">
        <v>0</v>
      </c>
      <c r="BP199" s="118">
        <f t="shared" si="28"/>
        <v>277</v>
      </c>
      <c r="BQ199" s="121"/>
    </row>
    <row r="200" spans="1:69">
      <c r="A200" s="121" t="s">
        <v>14</v>
      </c>
      <c r="B200" s="121">
        <v>9</v>
      </c>
      <c r="C200" s="121" t="s">
        <v>63</v>
      </c>
      <c r="D200" s="121" t="s">
        <v>1034</v>
      </c>
      <c r="E200" s="121" t="s">
        <v>1035</v>
      </c>
      <c r="F200" s="118" t="str">
        <f t="shared" si="27"/>
        <v>marzo</v>
      </c>
      <c r="G200" s="122">
        <v>44273</v>
      </c>
      <c r="H200" s="121" t="s">
        <v>18</v>
      </c>
      <c r="I200" s="121" t="s">
        <v>19</v>
      </c>
      <c r="J200" s="121" t="s">
        <v>97</v>
      </c>
      <c r="K200" s="121" t="s">
        <v>1036</v>
      </c>
      <c r="L200" s="121">
        <v>78181502</v>
      </c>
      <c r="M200" s="121" t="s">
        <v>509</v>
      </c>
      <c r="N200" s="103">
        <v>18000000</v>
      </c>
      <c r="O200" s="121">
        <v>26021</v>
      </c>
      <c r="P200" s="121" t="s">
        <v>510</v>
      </c>
      <c r="Q200" s="121" t="s">
        <v>20</v>
      </c>
      <c r="R200" s="121" t="s">
        <v>21</v>
      </c>
      <c r="S200" s="121" t="s">
        <v>1037</v>
      </c>
      <c r="T200" s="118" t="str">
        <f t="shared" si="32"/>
        <v>abril</v>
      </c>
      <c r="U200" s="122">
        <v>44305</v>
      </c>
      <c r="V200" s="121" t="s">
        <v>124</v>
      </c>
      <c r="W200" s="121" t="s">
        <v>36</v>
      </c>
      <c r="X200" s="121" t="s">
        <v>51</v>
      </c>
      <c r="Y200" s="121" t="s">
        <v>1038</v>
      </c>
      <c r="Z200" s="13">
        <v>9817150</v>
      </c>
      <c r="AA200" s="118" t="s">
        <v>51</v>
      </c>
      <c r="AB200" s="121">
        <v>69921</v>
      </c>
      <c r="AC200" s="122">
        <v>44306</v>
      </c>
      <c r="AD200" s="103">
        <v>18000000</v>
      </c>
      <c r="AE200" s="103">
        <v>0</v>
      </c>
      <c r="AF200" s="103">
        <v>0</v>
      </c>
      <c r="AG200" s="103">
        <v>0</v>
      </c>
      <c r="AH200" s="103">
        <f t="shared" si="33"/>
        <v>18000000</v>
      </c>
      <c r="AI200" s="121" t="s">
        <v>38</v>
      </c>
      <c r="AJ200" s="120">
        <v>0</v>
      </c>
      <c r="AK200" s="121" t="s">
        <v>51</v>
      </c>
      <c r="AL200" s="120">
        <v>44306</v>
      </c>
      <c r="AM200" s="122">
        <v>44561</v>
      </c>
      <c r="AN200" s="121">
        <f t="shared" ref="AN200:AN209" si="34">+AM200-AL200</f>
        <v>255</v>
      </c>
      <c r="AO200" s="121" t="s">
        <v>1039</v>
      </c>
      <c r="AP200" s="118">
        <v>41057375</v>
      </c>
      <c r="AQ200" s="103">
        <v>0</v>
      </c>
      <c r="AR200" s="122">
        <v>0</v>
      </c>
      <c r="AS200" s="104">
        <v>0</v>
      </c>
      <c r="AT200" s="120">
        <v>0</v>
      </c>
      <c r="AU200" s="104">
        <v>0</v>
      </c>
      <c r="AV200" s="120">
        <v>0</v>
      </c>
      <c r="AW200" s="104">
        <v>0</v>
      </c>
      <c r="AX200" s="120">
        <v>0</v>
      </c>
      <c r="AY200" s="104">
        <v>0</v>
      </c>
      <c r="AZ200" s="120">
        <v>0</v>
      </c>
      <c r="BA200" s="104">
        <v>0</v>
      </c>
      <c r="BB200" s="120">
        <v>0</v>
      </c>
      <c r="BC200" s="104">
        <f t="shared" ref="BC200:BC208" si="35">+AH200+AQ200+AS200+AU200+AW200+AY200-BA200</f>
        <v>18000000</v>
      </c>
      <c r="BD200" s="118">
        <v>0</v>
      </c>
      <c r="BE200" s="120">
        <v>0</v>
      </c>
      <c r="BF200" s="120">
        <v>0</v>
      </c>
      <c r="BG200" s="118">
        <v>0</v>
      </c>
      <c r="BH200" s="120">
        <v>0</v>
      </c>
      <c r="BI200" s="120">
        <v>0</v>
      </c>
      <c r="BJ200" s="118">
        <v>0</v>
      </c>
      <c r="BK200" s="123">
        <v>0</v>
      </c>
      <c r="BL200" s="120">
        <v>0</v>
      </c>
      <c r="BM200" s="118">
        <v>0</v>
      </c>
      <c r="BN200" s="123">
        <v>0</v>
      </c>
      <c r="BO200" s="123">
        <v>0</v>
      </c>
      <c r="BP200" s="118">
        <f t="shared" si="28"/>
        <v>255</v>
      </c>
      <c r="BQ200" s="121"/>
    </row>
    <row r="201" spans="1:69">
      <c r="A201" s="121" t="s">
        <v>14</v>
      </c>
      <c r="B201" s="121">
        <v>181</v>
      </c>
      <c r="C201" s="121" t="s">
        <v>53</v>
      </c>
      <c r="D201" s="121" t="s">
        <v>1142</v>
      </c>
      <c r="E201" s="121" t="s">
        <v>1143</v>
      </c>
      <c r="F201" s="118" t="str">
        <f t="shared" si="27"/>
        <v>marzo</v>
      </c>
      <c r="G201" s="122">
        <v>44273</v>
      </c>
      <c r="H201" s="121" t="s">
        <v>18</v>
      </c>
      <c r="I201" s="121" t="s">
        <v>19</v>
      </c>
      <c r="J201" s="121" t="s">
        <v>103</v>
      </c>
      <c r="K201" s="121" t="s">
        <v>1144</v>
      </c>
      <c r="L201" s="121">
        <v>53102710</v>
      </c>
      <c r="M201" s="121" t="s">
        <v>1145</v>
      </c>
      <c r="N201" s="103">
        <v>7500000</v>
      </c>
      <c r="O201" s="121">
        <v>27821</v>
      </c>
      <c r="P201" s="121" t="s">
        <v>867</v>
      </c>
      <c r="Q201" s="110" t="s">
        <v>20</v>
      </c>
      <c r="R201" s="110" t="s">
        <v>21</v>
      </c>
      <c r="S201" s="110" t="s">
        <v>1146</v>
      </c>
      <c r="T201" s="118" t="str">
        <f t="shared" si="32"/>
        <v>abril</v>
      </c>
      <c r="U201" s="123">
        <v>44306</v>
      </c>
      <c r="V201" s="110" t="s">
        <v>124</v>
      </c>
      <c r="W201" s="110" t="s">
        <v>23</v>
      </c>
      <c r="X201" s="110" t="s">
        <v>142</v>
      </c>
      <c r="Y201" s="110" t="s">
        <v>1147</v>
      </c>
      <c r="Z201" s="112">
        <v>1010219605</v>
      </c>
      <c r="AA201" s="110">
        <v>5</v>
      </c>
      <c r="AB201" s="110">
        <v>71221</v>
      </c>
      <c r="AC201" s="113">
        <v>44307</v>
      </c>
      <c r="AD201" s="103">
        <v>5100000</v>
      </c>
      <c r="AE201" s="103">
        <v>0</v>
      </c>
      <c r="AF201" s="103">
        <v>0</v>
      </c>
      <c r="AG201" s="103">
        <v>0</v>
      </c>
      <c r="AH201" s="103">
        <f t="shared" si="33"/>
        <v>5100000</v>
      </c>
      <c r="AI201" s="111" t="s">
        <v>38</v>
      </c>
      <c r="AJ201" s="113">
        <v>1</v>
      </c>
      <c r="AK201" s="110" t="s">
        <v>51</v>
      </c>
      <c r="AL201" s="113">
        <v>44321</v>
      </c>
      <c r="AM201" s="113">
        <v>44412</v>
      </c>
      <c r="AN201" s="110">
        <f t="shared" si="34"/>
        <v>91</v>
      </c>
      <c r="AO201" s="110" t="s">
        <v>1148</v>
      </c>
      <c r="AP201" s="118">
        <v>53907500</v>
      </c>
      <c r="AQ201" s="103">
        <v>0</v>
      </c>
      <c r="AR201" s="122">
        <v>0</v>
      </c>
      <c r="AS201" s="104">
        <v>0</v>
      </c>
      <c r="AT201" s="122">
        <v>0</v>
      </c>
      <c r="AU201" s="104">
        <v>0</v>
      </c>
      <c r="AV201" s="122">
        <v>0</v>
      </c>
      <c r="AW201" s="104">
        <v>0</v>
      </c>
      <c r="AX201" s="122">
        <v>0</v>
      </c>
      <c r="AY201" s="103">
        <v>0</v>
      </c>
      <c r="AZ201" s="122">
        <v>0</v>
      </c>
      <c r="BA201" s="103">
        <v>0</v>
      </c>
      <c r="BB201" s="122">
        <v>0</v>
      </c>
      <c r="BC201" s="104">
        <f t="shared" si="35"/>
        <v>5100000</v>
      </c>
      <c r="BD201" s="111">
        <v>0</v>
      </c>
      <c r="BE201" s="120">
        <v>0</v>
      </c>
      <c r="BF201" s="122">
        <v>0</v>
      </c>
      <c r="BG201" s="118">
        <v>0</v>
      </c>
      <c r="BH201" s="120">
        <v>0</v>
      </c>
      <c r="BI201" s="122">
        <v>0</v>
      </c>
      <c r="BJ201" s="111">
        <v>0</v>
      </c>
      <c r="BK201" s="120">
        <v>0</v>
      </c>
      <c r="BL201" s="122">
        <v>0</v>
      </c>
      <c r="BM201" s="118">
        <v>0</v>
      </c>
      <c r="BN201" s="123">
        <v>0</v>
      </c>
      <c r="BO201" s="122">
        <v>0</v>
      </c>
      <c r="BP201" s="118">
        <f t="shared" si="28"/>
        <v>91</v>
      </c>
      <c r="BQ201" s="121"/>
    </row>
    <row r="202" spans="1:69">
      <c r="A202" s="121" t="s">
        <v>14</v>
      </c>
      <c r="B202" s="121">
        <v>202</v>
      </c>
      <c r="C202" s="121" t="s">
        <v>41</v>
      </c>
      <c r="D202" s="121" t="s">
        <v>990</v>
      </c>
      <c r="E202" s="121" t="s">
        <v>991</v>
      </c>
      <c r="F202" s="118" t="str">
        <f t="shared" si="27"/>
        <v>marzo</v>
      </c>
      <c r="G202" s="122">
        <v>44274</v>
      </c>
      <c r="H202" s="121" t="s">
        <v>31</v>
      </c>
      <c r="I202" s="121" t="s">
        <v>45</v>
      </c>
      <c r="J202" s="121" t="s">
        <v>65</v>
      </c>
      <c r="K202" s="121" t="s">
        <v>992</v>
      </c>
      <c r="L202" s="121" t="s">
        <v>993</v>
      </c>
      <c r="M202" s="16"/>
      <c r="N202" s="103">
        <v>51582780</v>
      </c>
      <c r="O202" s="121">
        <v>26721</v>
      </c>
      <c r="P202" s="121" t="s">
        <v>994</v>
      </c>
      <c r="Q202" s="121" t="s">
        <v>20</v>
      </c>
      <c r="R202" s="121" t="s">
        <v>21</v>
      </c>
      <c r="S202" s="143" t="s">
        <v>995</v>
      </c>
      <c r="T202" s="118" t="str">
        <f t="shared" si="32"/>
        <v>abril</v>
      </c>
      <c r="U202" s="122">
        <v>44294</v>
      </c>
      <c r="V202" s="121" t="s">
        <v>35</v>
      </c>
      <c r="W202" s="121" t="s">
        <v>23</v>
      </c>
      <c r="X202" s="121" t="s">
        <v>142</v>
      </c>
      <c r="Y202" s="143" t="s">
        <v>996</v>
      </c>
      <c r="Z202" s="13">
        <v>830072071</v>
      </c>
      <c r="AA202" s="121">
        <v>2</v>
      </c>
      <c r="AB202" s="121">
        <v>64521</v>
      </c>
      <c r="AC202" s="122">
        <v>44298</v>
      </c>
      <c r="AD202" s="103">
        <v>51582780</v>
      </c>
      <c r="AE202" s="103">
        <v>0</v>
      </c>
      <c r="AF202" s="103">
        <v>0</v>
      </c>
      <c r="AG202" s="103">
        <v>0</v>
      </c>
      <c r="AH202" s="103">
        <f t="shared" si="33"/>
        <v>51582780</v>
      </c>
      <c r="AI202" s="118" t="s">
        <v>51</v>
      </c>
      <c r="AJ202" s="120">
        <v>0</v>
      </c>
      <c r="AK202" s="118" t="s">
        <v>51</v>
      </c>
      <c r="AL202" s="120">
        <v>44299</v>
      </c>
      <c r="AM202" s="120">
        <v>44561</v>
      </c>
      <c r="AN202" s="121">
        <f t="shared" si="34"/>
        <v>262</v>
      </c>
      <c r="AO202" s="143" t="s">
        <v>413</v>
      </c>
      <c r="AP202" s="118">
        <v>94486941</v>
      </c>
      <c r="AQ202" s="103">
        <v>0</v>
      </c>
      <c r="AR202" s="122">
        <v>0</v>
      </c>
      <c r="AS202" s="104">
        <v>0</v>
      </c>
      <c r="AT202" s="120">
        <v>0</v>
      </c>
      <c r="AU202" s="104">
        <v>0</v>
      </c>
      <c r="AV202" s="120">
        <v>0</v>
      </c>
      <c r="AW202" s="104">
        <v>0</v>
      </c>
      <c r="AX202" s="120">
        <v>0</v>
      </c>
      <c r="AY202" s="104">
        <v>0</v>
      </c>
      <c r="AZ202" s="120">
        <v>0</v>
      </c>
      <c r="BA202" s="104">
        <v>0</v>
      </c>
      <c r="BB202" s="120">
        <v>0</v>
      </c>
      <c r="BC202" s="104">
        <f t="shared" si="35"/>
        <v>51582780</v>
      </c>
      <c r="BD202" s="118">
        <v>0</v>
      </c>
      <c r="BE202" s="120">
        <v>0</v>
      </c>
      <c r="BF202" s="120">
        <v>0</v>
      </c>
      <c r="BG202" s="118">
        <v>0</v>
      </c>
      <c r="BH202" s="120">
        <v>0</v>
      </c>
      <c r="BI202" s="120">
        <v>0</v>
      </c>
      <c r="BJ202" s="118">
        <v>0</v>
      </c>
      <c r="BK202" s="123">
        <v>0</v>
      </c>
      <c r="BL202" s="120">
        <v>0</v>
      </c>
      <c r="BM202" s="118">
        <v>0</v>
      </c>
      <c r="BN202" s="123">
        <v>0</v>
      </c>
      <c r="BO202" s="123">
        <v>0</v>
      </c>
      <c r="BP202" s="118">
        <f t="shared" si="28"/>
        <v>262</v>
      </c>
      <c r="BQ202" s="121"/>
    </row>
    <row r="203" spans="1:69">
      <c r="A203" s="121" t="s">
        <v>14</v>
      </c>
      <c r="B203" s="121">
        <v>127</v>
      </c>
      <c r="C203" s="121" t="s">
        <v>63</v>
      </c>
      <c r="D203" s="121" t="s">
        <v>1027</v>
      </c>
      <c r="E203" s="121" t="s">
        <v>1028</v>
      </c>
      <c r="F203" s="118" t="str">
        <f t="shared" si="27"/>
        <v>marzo</v>
      </c>
      <c r="G203" s="122">
        <v>44274</v>
      </c>
      <c r="H203" s="121" t="s">
        <v>31</v>
      </c>
      <c r="I203" s="121" t="s">
        <v>67</v>
      </c>
      <c r="J203" s="121" t="s">
        <v>74</v>
      </c>
      <c r="K203" s="121" t="s">
        <v>1029</v>
      </c>
      <c r="L203" s="121">
        <v>72151514</v>
      </c>
      <c r="M203" s="121" t="s">
        <v>1030</v>
      </c>
      <c r="N203" s="103">
        <v>15861160</v>
      </c>
      <c r="O203" s="121">
        <v>25521</v>
      </c>
      <c r="P203" s="121" t="s">
        <v>370</v>
      </c>
      <c r="Q203" s="121" t="s">
        <v>20</v>
      </c>
      <c r="R203" s="121" t="s">
        <v>21</v>
      </c>
      <c r="S203" s="121" t="s">
        <v>1031</v>
      </c>
      <c r="T203" s="118" t="str">
        <f t="shared" si="32"/>
        <v>abril</v>
      </c>
      <c r="U203" s="21">
        <v>44305</v>
      </c>
      <c r="V203" s="121" t="s">
        <v>59</v>
      </c>
      <c r="W203" s="121" t="s">
        <v>130</v>
      </c>
      <c r="X203" s="121" t="s">
        <v>51</v>
      </c>
      <c r="Y203" s="121" t="s">
        <v>1032</v>
      </c>
      <c r="Z203" s="13">
        <v>900115635</v>
      </c>
      <c r="AA203" s="121">
        <v>6</v>
      </c>
      <c r="AB203" s="121">
        <v>70121</v>
      </c>
      <c r="AC203" s="122">
        <v>44306</v>
      </c>
      <c r="AD203" s="103">
        <v>15861160</v>
      </c>
      <c r="AE203" s="103">
        <v>0</v>
      </c>
      <c r="AF203" s="103">
        <v>0</v>
      </c>
      <c r="AG203" s="103">
        <v>0</v>
      </c>
      <c r="AH203" s="103">
        <f t="shared" si="33"/>
        <v>15861160</v>
      </c>
      <c r="AI203" s="121" t="s">
        <v>25</v>
      </c>
      <c r="AJ203" s="120">
        <v>44312</v>
      </c>
      <c r="AK203" s="121" t="s">
        <v>213</v>
      </c>
      <c r="AL203" s="120">
        <v>44312</v>
      </c>
      <c r="AM203" s="132">
        <v>44561</v>
      </c>
      <c r="AN203" s="121">
        <f t="shared" si="34"/>
        <v>249</v>
      </c>
      <c r="AO203" s="121" t="s">
        <v>1033</v>
      </c>
      <c r="AP203" s="118">
        <v>79120027</v>
      </c>
      <c r="AQ203" s="103">
        <v>0</v>
      </c>
      <c r="AR203" s="122">
        <v>0</v>
      </c>
      <c r="AS203" s="104">
        <v>0</v>
      </c>
      <c r="AT203" s="120">
        <v>0</v>
      </c>
      <c r="AU203" s="104">
        <v>0</v>
      </c>
      <c r="AV203" s="120">
        <v>0</v>
      </c>
      <c r="AW203" s="104">
        <v>0</v>
      </c>
      <c r="AX203" s="120">
        <v>0</v>
      </c>
      <c r="AY203" s="104">
        <v>0</v>
      </c>
      <c r="AZ203" s="120">
        <v>0</v>
      </c>
      <c r="BA203" s="104">
        <v>0</v>
      </c>
      <c r="BB203" s="120">
        <v>0</v>
      </c>
      <c r="BC203" s="104">
        <f t="shared" si="35"/>
        <v>15861160</v>
      </c>
      <c r="BD203" s="118">
        <v>0</v>
      </c>
      <c r="BE203" s="120">
        <v>0</v>
      </c>
      <c r="BF203" s="120">
        <v>0</v>
      </c>
      <c r="BG203" s="118">
        <v>0</v>
      </c>
      <c r="BH203" s="120">
        <v>0</v>
      </c>
      <c r="BI203" s="120">
        <v>0</v>
      </c>
      <c r="BJ203" s="118">
        <v>0</v>
      </c>
      <c r="BK203" s="123">
        <v>0</v>
      </c>
      <c r="BL203" s="120">
        <v>0</v>
      </c>
      <c r="BM203" s="118">
        <v>0</v>
      </c>
      <c r="BN203" s="123">
        <v>0</v>
      </c>
      <c r="BO203" s="123">
        <v>0</v>
      </c>
      <c r="BP203" s="118">
        <f t="shared" si="28"/>
        <v>249</v>
      </c>
      <c r="BQ203" s="118"/>
    </row>
    <row r="204" spans="1:69">
      <c r="A204" s="121" t="s">
        <v>27</v>
      </c>
      <c r="B204" s="121">
        <v>120</v>
      </c>
      <c r="C204" s="121" t="s">
        <v>87</v>
      </c>
      <c r="D204" s="121" t="s">
        <v>1210</v>
      </c>
      <c r="E204" s="121">
        <v>103333</v>
      </c>
      <c r="F204" s="118" t="str">
        <f t="shared" si="27"/>
        <v>marzo</v>
      </c>
      <c r="G204" s="122">
        <v>44276</v>
      </c>
      <c r="H204" s="121" t="s">
        <v>44</v>
      </c>
      <c r="I204" s="121" t="s">
        <v>110</v>
      </c>
      <c r="J204" s="121" t="s">
        <v>74</v>
      </c>
      <c r="K204" s="121" t="s">
        <v>1211</v>
      </c>
      <c r="L204" s="121" t="s">
        <v>1212</v>
      </c>
      <c r="M204" s="121" t="s">
        <v>1213</v>
      </c>
      <c r="N204" s="103">
        <v>14017788</v>
      </c>
      <c r="O204" s="121">
        <v>22021</v>
      </c>
      <c r="P204" s="121" t="s">
        <v>370</v>
      </c>
      <c r="Q204" s="121" t="s">
        <v>20</v>
      </c>
      <c r="R204" s="121" t="s">
        <v>21</v>
      </c>
      <c r="S204" s="121" t="s">
        <v>1214</v>
      </c>
      <c r="T204" s="118" t="str">
        <f t="shared" si="32"/>
        <v>abril</v>
      </c>
      <c r="U204" s="122">
        <v>44300</v>
      </c>
      <c r="V204" s="121" t="s">
        <v>118</v>
      </c>
      <c r="W204" s="121" t="s">
        <v>130</v>
      </c>
      <c r="X204" s="121" t="s">
        <v>142</v>
      </c>
      <c r="Y204" s="121" t="s">
        <v>1215</v>
      </c>
      <c r="Z204" s="80">
        <v>819006966</v>
      </c>
      <c r="AA204" s="121">
        <v>8</v>
      </c>
      <c r="AB204" s="121">
        <v>68821</v>
      </c>
      <c r="AC204" s="122">
        <v>44301</v>
      </c>
      <c r="AD204" s="103">
        <v>59099150.880000003</v>
      </c>
      <c r="AE204" s="103">
        <v>0</v>
      </c>
      <c r="AF204" s="103">
        <v>0</v>
      </c>
      <c r="AG204" s="103">
        <v>0</v>
      </c>
      <c r="AH204" s="103">
        <f t="shared" si="33"/>
        <v>59099150.880000003</v>
      </c>
      <c r="AI204" s="121" t="s">
        <v>25</v>
      </c>
      <c r="AJ204" s="122">
        <v>44300</v>
      </c>
      <c r="AK204" s="121" t="s">
        <v>161</v>
      </c>
      <c r="AL204" s="122">
        <v>44300</v>
      </c>
      <c r="AM204" s="122">
        <v>44499</v>
      </c>
      <c r="AN204" s="121">
        <f t="shared" si="34"/>
        <v>199</v>
      </c>
      <c r="AO204" s="121" t="s">
        <v>1216</v>
      </c>
      <c r="AP204" s="118">
        <v>79597516</v>
      </c>
      <c r="AQ204" s="103">
        <v>0</v>
      </c>
      <c r="AR204" s="122">
        <v>0</v>
      </c>
      <c r="AS204" s="104">
        <v>0</v>
      </c>
      <c r="AT204" s="120">
        <v>0</v>
      </c>
      <c r="AU204" s="104">
        <v>0</v>
      </c>
      <c r="AV204" s="120">
        <v>0</v>
      </c>
      <c r="AW204" s="104">
        <v>0</v>
      </c>
      <c r="AX204" s="120">
        <v>0</v>
      </c>
      <c r="AY204" s="104">
        <v>0</v>
      </c>
      <c r="AZ204" s="120">
        <v>0</v>
      </c>
      <c r="BA204" s="104">
        <v>0</v>
      </c>
      <c r="BB204" s="120">
        <v>0</v>
      </c>
      <c r="BC204" s="104">
        <f t="shared" si="35"/>
        <v>59099150.880000003</v>
      </c>
      <c r="BD204" s="118">
        <v>0</v>
      </c>
      <c r="BE204" s="120">
        <v>0</v>
      </c>
      <c r="BF204" s="122">
        <v>0</v>
      </c>
      <c r="BG204" s="118">
        <v>0</v>
      </c>
      <c r="BH204" s="120">
        <v>0</v>
      </c>
      <c r="BI204" s="122">
        <v>0</v>
      </c>
      <c r="BJ204" s="118">
        <v>0</v>
      </c>
      <c r="BK204" s="120">
        <v>0</v>
      </c>
      <c r="BL204" s="122">
        <v>0</v>
      </c>
      <c r="BM204" s="118">
        <v>0</v>
      </c>
      <c r="BN204" s="123">
        <v>0</v>
      </c>
      <c r="BO204" s="120">
        <v>0</v>
      </c>
      <c r="BP204" s="118">
        <f t="shared" si="28"/>
        <v>199</v>
      </c>
      <c r="BQ204" s="121"/>
    </row>
    <row r="205" spans="1:69">
      <c r="A205" s="121" t="s">
        <v>14</v>
      </c>
      <c r="B205" s="121">
        <v>145</v>
      </c>
      <c r="C205" s="121" t="s">
        <v>15</v>
      </c>
      <c r="D205" s="121" t="s">
        <v>938</v>
      </c>
      <c r="E205" s="121" t="s">
        <v>939</v>
      </c>
      <c r="F205" s="118" t="str">
        <f t="shared" ref="F205:F215" si="36">TEXT(G205,"mmmm")</f>
        <v>marzo</v>
      </c>
      <c r="G205" s="122">
        <v>44278</v>
      </c>
      <c r="H205" s="121" t="s">
        <v>31</v>
      </c>
      <c r="I205" s="121" t="s">
        <v>32</v>
      </c>
      <c r="J205" s="121" t="s">
        <v>103</v>
      </c>
      <c r="K205" s="121" t="s">
        <v>940</v>
      </c>
      <c r="L205" s="121">
        <v>86111700</v>
      </c>
      <c r="M205" s="121" t="s">
        <v>941</v>
      </c>
      <c r="N205" s="103">
        <v>258300</v>
      </c>
      <c r="O205" s="121">
        <v>27421</v>
      </c>
      <c r="P205" s="121" t="s">
        <v>942</v>
      </c>
      <c r="Q205" s="121" t="s">
        <v>20</v>
      </c>
      <c r="R205" s="121" t="s">
        <v>21</v>
      </c>
      <c r="S205" s="121" t="s">
        <v>943</v>
      </c>
      <c r="T205" s="118" t="str">
        <f t="shared" si="32"/>
        <v>abril</v>
      </c>
      <c r="U205" s="20">
        <v>44313</v>
      </c>
      <c r="V205" s="121" t="s">
        <v>22</v>
      </c>
      <c r="W205" s="121" t="s">
        <v>130</v>
      </c>
      <c r="X205" s="121" t="s">
        <v>51</v>
      </c>
      <c r="Y205" s="121" t="s">
        <v>944</v>
      </c>
      <c r="Z205" s="13">
        <v>860511232</v>
      </c>
      <c r="AA205" s="121">
        <v>5</v>
      </c>
      <c r="AB205" s="121">
        <v>73821</v>
      </c>
      <c r="AC205" s="122">
        <v>44313</v>
      </c>
      <c r="AD205" s="148">
        <v>258300000</v>
      </c>
      <c r="AE205" s="103">
        <v>0</v>
      </c>
      <c r="AF205" s="103">
        <v>0</v>
      </c>
      <c r="AG205" s="103">
        <v>0</v>
      </c>
      <c r="AH205" s="103">
        <f t="shared" si="33"/>
        <v>258300000</v>
      </c>
      <c r="AI205" s="121" t="s">
        <v>51</v>
      </c>
      <c r="AJ205" s="122">
        <v>0</v>
      </c>
      <c r="AK205" s="121" t="s">
        <v>51</v>
      </c>
      <c r="AL205" s="122">
        <v>44319</v>
      </c>
      <c r="AM205" s="122">
        <v>44561</v>
      </c>
      <c r="AN205" s="121">
        <f t="shared" si="34"/>
        <v>242</v>
      </c>
      <c r="AO205" s="121" t="s">
        <v>945</v>
      </c>
      <c r="AP205" s="118">
        <v>21094954</v>
      </c>
      <c r="AQ205" s="103">
        <v>0</v>
      </c>
      <c r="AR205" s="122">
        <v>0</v>
      </c>
      <c r="AS205" s="104">
        <v>0</v>
      </c>
      <c r="AT205" s="122">
        <v>0</v>
      </c>
      <c r="AU205" s="104">
        <v>0</v>
      </c>
      <c r="AV205" s="122">
        <v>0</v>
      </c>
      <c r="AW205" s="104">
        <v>0</v>
      </c>
      <c r="AX205" s="122">
        <v>0</v>
      </c>
      <c r="AY205" s="103">
        <v>0</v>
      </c>
      <c r="AZ205" s="122">
        <v>0</v>
      </c>
      <c r="BA205" s="103">
        <v>0</v>
      </c>
      <c r="BB205" s="122">
        <v>0</v>
      </c>
      <c r="BC205" s="104">
        <f t="shared" si="35"/>
        <v>258300000</v>
      </c>
      <c r="BD205" s="118">
        <v>0</v>
      </c>
      <c r="BE205" s="120">
        <v>0</v>
      </c>
      <c r="BF205" s="120">
        <v>0</v>
      </c>
      <c r="BG205" s="118">
        <v>0</v>
      </c>
      <c r="BH205" s="120">
        <v>0</v>
      </c>
      <c r="BI205" s="120">
        <v>0</v>
      </c>
      <c r="BJ205" s="118">
        <v>0</v>
      </c>
      <c r="BK205" s="123">
        <v>0</v>
      </c>
      <c r="BL205" s="120">
        <v>0</v>
      </c>
      <c r="BM205" s="118">
        <v>0</v>
      </c>
      <c r="BN205" s="123">
        <v>0</v>
      </c>
      <c r="BO205" s="123">
        <v>0</v>
      </c>
      <c r="BP205" s="118">
        <f t="shared" ref="BP205:BP239" si="37">+BD205+BG205+BJ205+BM205+AN205</f>
        <v>242</v>
      </c>
      <c r="BQ205" s="121"/>
    </row>
    <row r="206" spans="1:69">
      <c r="A206" s="121" t="s">
        <v>14</v>
      </c>
      <c r="B206" s="121">
        <v>148</v>
      </c>
      <c r="C206" s="121" t="s">
        <v>15</v>
      </c>
      <c r="D206" s="121" t="s">
        <v>946</v>
      </c>
      <c r="E206" s="121" t="s">
        <v>947</v>
      </c>
      <c r="F206" s="118" t="str">
        <f t="shared" si="36"/>
        <v>marzo</v>
      </c>
      <c r="G206" s="122">
        <v>44278</v>
      </c>
      <c r="H206" s="121" t="s">
        <v>31</v>
      </c>
      <c r="I206" s="121" t="s">
        <v>32</v>
      </c>
      <c r="J206" s="121" t="s">
        <v>103</v>
      </c>
      <c r="K206" s="121" t="s">
        <v>948</v>
      </c>
      <c r="L206" s="121">
        <v>86111600</v>
      </c>
      <c r="M206" s="121" t="s">
        <v>941</v>
      </c>
      <c r="N206" s="103">
        <v>159495000</v>
      </c>
      <c r="O206" s="121">
        <v>27521</v>
      </c>
      <c r="P206" s="121" t="s">
        <v>942</v>
      </c>
      <c r="Q206" s="121" t="s">
        <v>20</v>
      </c>
      <c r="R206" s="121" t="s">
        <v>21</v>
      </c>
      <c r="S206" s="121" t="s">
        <v>949</v>
      </c>
      <c r="T206" s="118" t="str">
        <f t="shared" si="32"/>
        <v>abril</v>
      </c>
      <c r="U206" s="20">
        <v>44313</v>
      </c>
      <c r="V206" s="121" t="s">
        <v>22</v>
      </c>
      <c r="W206" s="121" t="s">
        <v>23</v>
      </c>
      <c r="X206" s="121" t="s">
        <v>142</v>
      </c>
      <c r="Y206" s="121" t="s">
        <v>950</v>
      </c>
      <c r="Z206" s="13">
        <v>860007759</v>
      </c>
      <c r="AA206" s="121">
        <v>3</v>
      </c>
      <c r="AB206" s="121">
        <v>73921</v>
      </c>
      <c r="AC206" s="122">
        <v>44313</v>
      </c>
      <c r="AD206" s="148">
        <v>159495000</v>
      </c>
      <c r="AE206" s="103">
        <v>0</v>
      </c>
      <c r="AF206" s="103">
        <v>0</v>
      </c>
      <c r="AG206" s="103">
        <v>0</v>
      </c>
      <c r="AH206" s="103">
        <f t="shared" si="33"/>
        <v>159495000</v>
      </c>
      <c r="AI206" s="121" t="s">
        <v>51</v>
      </c>
      <c r="AJ206" s="122">
        <v>0</v>
      </c>
      <c r="AK206" s="121" t="s">
        <v>51</v>
      </c>
      <c r="AL206" s="122">
        <v>44319</v>
      </c>
      <c r="AM206" s="122">
        <v>44561</v>
      </c>
      <c r="AN206" s="121">
        <f t="shared" si="34"/>
        <v>242</v>
      </c>
      <c r="AO206" s="121" t="s">
        <v>945</v>
      </c>
      <c r="AP206" s="118">
        <v>21094954</v>
      </c>
      <c r="AQ206" s="103">
        <v>0</v>
      </c>
      <c r="AR206" s="122">
        <v>0</v>
      </c>
      <c r="AS206" s="104">
        <v>0</v>
      </c>
      <c r="AT206" s="122">
        <v>0</v>
      </c>
      <c r="AU206" s="104">
        <v>0</v>
      </c>
      <c r="AV206" s="122">
        <v>0</v>
      </c>
      <c r="AW206" s="104">
        <v>0</v>
      </c>
      <c r="AX206" s="122">
        <v>0</v>
      </c>
      <c r="AY206" s="103">
        <v>0</v>
      </c>
      <c r="AZ206" s="122">
        <v>0</v>
      </c>
      <c r="BA206" s="103">
        <v>0</v>
      </c>
      <c r="BB206" s="122">
        <v>0</v>
      </c>
      <c r="BC206" s="104">
        <f t="shared" si="35"/>
        <v>159495000</v>
      </c>
      <c r="BD206" s="118">
        <v>0</v>
      </c>
      <c r="BE206" s="120">
        <v>0</v>
      </c>
      <c r="BF206" s="120">
        <v>0</v>
      </c>
      <c r="BG206" s="118">
        <v>0</v>
      </c>
      <c r="BH206" s="120">
        <v>0</v>
      </c>
      <c r="BI206" s="120">
        <v>0</v>
      </c>
      <c r="BJ206" s="118">
        <v>0</v>
      </c>
      <c r="BK206" s="123">
        <v>0</v>
      </c>
      <c r="BL206" s="120">
        <v>0</v>
      </c>
      <c r="BM206" s="118">
        <v>0</v>
      </c>
      <c r="BN206" s="123">
        <v>0</v>
      </c>
      <c r="BO206" s="123">
        <v>0</v>
      </c>
      <c r="BP206" s="118">
        <f t="shared" si="37"/>
        <v>242</v>
      </c>
      <c r="BQ206" s="121"/>
    </row>
    <row r="207" spans="1:69">
      <c r="A207" s="121" t="s">
        <v>14</v>
      </c>
      <c r="B207" s="121">
        <v>115</v>
      </c>
      <c r="C207" s="121" t="s">
        <v>15</v>
      </c>
      <c r="D207" s="121" t="s">
        <v>919</v>
      </c>
      <c r="E207" s="121" t="s">
        <v>920</v>
      </c>
      <c r="F207" s="118" t="str">
        <f t="shared" si="36"/>
        <v>marzo</v>
      </c>
      <c r="G207" s="122">
        <v>44279</v>
      </c>
      <c r="H207" s="121" t="s">
        <v>44</v>
      </c>
      <c r="I207" s="121" t="s">
        <v>90</v>
      </c>
      <c r="J207" s="121" t="s">
        <v>74</v>
      </c>
      <c r="K207" s="121" t="s">
        <v>921</v>
      </c>
      <c r="L207" s="121">
        <v>43233200</v>
      </c>
      <c r="M207" s="121" t="s">
        <v>922</v>
      </c>
      <c r="N207" s="103">
        <v>82000000</v>
      </c>
      <c r="O207" s="121">
        <v>23621</v>
      </c>
      <c r="P207" s="121" t="s">
        <v>398</v>
      </c>
      <c r="Q207" s="121" t="s">
        <v>20</v>
      </c>
      <c r="R207" s="118" t="s">
        <v>21</v>
      </c>
      <c r="S207" s="119" t="s">
        <v>923</v>
      </c>
      <c r="T207" s="118" t="str">
        <f t="shared" si="32"/>
        <v>mayo</v>
      </c>
      <c r="U207" s="120">
        <v>44337</v>
      </c>
      <c r="V207" s="120" t="s">
        <v>59</v>
      </c>
      <c r="W207" s="118" t="s">
        <v>130</v>
      </c>
      <c r="X207" s="118" t="s">
        <v>51</v>
      </c>
      <c r="Y207" s="119" t="s">
        <v>924</v>
      </c>
      <c r="Z207" s="118">
        <v>830106748</v>
      </c>
      <c r="AA207" s="121">
        <v>8</v>
      </c>
      <c r="AB207" s="118">
        <v>79321</v>
      </c>
      <c r="AC207" s="120">
        <v>44323</v>
      </c>
      <c r="AD207" s="104">
        <v>81999959</v>
      </c>
      <c r="AE207" s="103">
        <v>0</v>
      </c>
      <c r="AF207" s="103">
        <v>0</v>
      </c>
      <c r="AG207" s="103">
        <v>0</v>
      </c>
      <c r="AH207" s="103">
        <f t="shared" si="33"/>
        <v>81999959</v>
      </c>
      <c r="AI207" s="118" t="s">
        <v>25</v>
      </c>
      <c r="AJ207" s="120">
        <v>44337</v>
      </c>
      <c r="AK207" s="118" t="s">
        <v>163</v>
      </c>
      <c r="AL207" s="120">
        <v>44337</v>
      </c>
      <c r="AM207" s="120">
        <v>44561</v>
      </c>
      <c r="AN207" s="121">
        <f t="shared" si="34"/>
        <v>224</v>
      </c>
      <c r="AO207" s="119" t="s">
        <v>590</v>
      </c>
      <c r="AP207" s="118">
        <v>79787263</v>
      </c>
      <c r="AQ207" s="103">
        <v>0</v>
      </c>
      <c r="AR207" s="122">
        <v>0</v>
      </c>
      <c r="AS207" s="104">
        <v>0</v>
      </c>
      <c r="AT207" s="120">
        <v>0</v>
      </c>
      <c r="AU207" s="104">
        <v>0</v>
      </c>
      <c r="AV207" s="120">
        <v>0</v>
      </c>
      <c r="AW207" s="104">
        <v>0</v>
      </c>
      <c r="AX207" s="120">
        <v>0</v>
      </c>
      <c r="AY207" s="104">
        <v>0</v>
      </c>
      <c r="AZ207" s="120">
        <v>0</v>
      </c>
      <c r="BA207" s="104">
        <v>0</v>
      </c>
      <c r="BB207" s="120">
        <v>0</v>
      </c>
      <c r="BC207" s="104">
        <f t="shared" si="35"/>
        <v>81999959</v>
      </c>
      <c r="BD207" s="118">
        <v>0</v>
      </c>
      <c r="BE207" s="120">
        <v>0</v>
      </c>
      <c r="BF207" s="122">
        <v>0</v>
      </c>
      <c r="BG207" s="118">
        <v>0</v>
      </c>
      <c r="BH207" s="120">
        <v>0</v>
      </c>
      <c r="BI207" s="122">
        <v>0</v>
      </c>
      <c r="BJ207" s="118">
        <v>0</v>
      </c>
      <c r="BK207" s="120">
        <v>0</v>
      </c>
      <c r="BL207" s="122">
        <v>0</v>
      </c>
      <c r="BM207" s="118">
        <v>0</v>
      </c>
      <c r="BN207" s="123">
        <v>0</v>
      </c>
      <c r="BO207" s="122">
        <v>0</v>
      </c>
      <c r="BP207" s="118">
        <f t="shared" si="37"/>
        <v>224</v>
      </c>
      <c r="BQ207" s="121"/>
    </row>
    <row r="208" spans="1:69">
      <c r="A208" s="121" t="s">
        <v>14</v>
      </c>
      <c r="B208" s="121">
        <v>72</v>
      </c>
      <c r="C208" s="121" t="s">
        <v>41</v>
      </c>
      <c r="D208" s="121" t="s">
        <v>978</v>
      </c>
      <c r="E208" s="121" t="s">
        <v>979</v>
      </c>
      <c r="F208" s="118" t="str">
        <f t="shared" si="36"/>
        <v>marzo</v>
      </c>
      <c r="G208" s="122">
        <v>44279</v>
      </c>
      <c r="H208" s="121" t="s">
        <v>31</v>
      </c>
      <c r="I208" s="121" t="s">
        <v>75</v>
      </c>
      <c r="J208" s="121" t="s">
        <v>97</v>
      </c>
      <c r="K208" s="121" t="s">
        <v>980</v>
      </c>
      <c r="L208" s="121" t="s">
        <v>981</v>
      </c>
      <c r="M208" s="16"/>
      <c r="N208" s="103">
        <v>60000000</v>
      </c>
      <c r="O208" s="121">
        <v>26821</v>
      </c>
      <c r="P208" s="121" t="s">
        <v>982</v>
      </c>
      <c r="Q208" s="121" t="s">
        <v>57</v>
      </c>
      <c r="R208" s="118" t="s">
        <v>51</v>
      </c>
      <c r="S208" s="118" t="s">
        <v>51</v>
      </c>
      <c r="T208" s="118" t="str">
        <f t="shared" si="32"/>
        <v>enero</v>
      </c>
      <c r="U208" s="120">
        <v>0</v>
      </c>
      <c r="V208" s="118" t="s">
        <v>51</v>
      </c>
      <c r="W208" s="118" t="s">
        <v>51</v>
      </c>
      <c r="X208" s="118" t="s">
        <v>51</v>
      </c>
      <c r="Y208" s="118" t="s">
        <v>51</v>
      </c>
      <c r="Z208" s="118" t="s">
        <v>51</v>
      </c>
      <c r="AA208" s="118" t="s">
        <v>51</v>
      </c>
      <c r="AB208" s="118" t="s">
        <v>51</v>
      </c>
      <c r="AC208" s="120" t="s">
        <v>51</v>
      </c>
      <c r="AD208" s="104">
        <v>0</v>
      </c>
      <c r="AE208" s="103">
        <v>0</v>
      </c>
      <c r="AF208" s="103">
        <v>0</v>
      </c>
      <c r="AG208" s="103">
        <v>0</v>
      </c>
      <c r="AH208" s="103">
        <f t="shared" si="33"/>
        <v>0</v>
      </c>
      <c r="AI208" s="118" t="s">
        <v>51</v>
      </c>
      <c r="AJ208" s="120">
        <v>0</v>
      </c>
      <c r="AK208" s="118" t="s">
        <v>51</v>
      </c>
      <c r="AL208" s="120">
        <v>0</v>
      </c>
      <c r="AM208" s="120">
        <v>0</v>
      </c>
      <c r="AN208" s="121">
        <f t="shared" si="34"/>
        <v>0</v>
      </c>
      <c r="AO208" s="118" t="s">
        <v>51</v>
      </c>
      <c r="AP208" s="118" t="s">
        <v>51</v>
      </c>
      <c r="AQ208" s="103">
        <v>0</v>
      </c>
      <c r="AR208" s="122">
        <v>0</v>
      </c>
      <c r="AS208" s="104">
        <v>0</v>
      </c>
      <c r="AT208" s="120">
        <v>0</v>
      </c>
      <c r="AU208" s="104">
        <v>0</v>
      </c>
      <c r="AV208" s="120">
        <v>0</v>
      </c>
      <c r="AW208" s="104">
        <v>0</v>
      </c>
      <c r="AX208" s="120">
        <v>0</v>
      </c>
      <c r="AY208" s="104">
        <v>0</v>
      </c>
      <c r="AZ208" s="120">
        <v>0</v>
      </c>
      <c r="BA208" s="104">
        <v>0</v>
      </c>
      <c r="BB208" s="120">
        <v>0</v>
      </c>
      <c r="BC208" s="104">
        <f t="shared" si="35"/>
        <v>0</v>
      </c>
      <c r="BD208" s="118">
        <v>0</v>
      </c>
      <c r="BE208" s="120">
        <v>0</v>
      </c>
      <c r="BF208" s="122">
        <v>0</v>
      </c>
      <c r="BG208" s="118">
        <v>0</v>
      </c>
      <c r="BH208" s="120">
        <v>0</v>
      </c>
      <c r="BI208" s="122">
        <v>0</v>
      </c>
      <c r="BJ208" s="118">
        <v>0</v>
      </c>
      <c r="BK208" s="123">
        <v>0</v>
      </c>
      <c r="BL208" s="122">
        <v>0</v>
      </c>
      <c r="BM208" s="118">
        <v>0</v>
      </c>
      <c r="BN208" s="123">
        <v>0</v>
      </c>
      <c r="BO208" s="122">
        <v>0</v>
      </c>
      <c r="BP208" s="118">
        <f t="shared" si="37"/>
        <v>0</v>
      </c>
      <c r="BQ208" s="121"/>
    </row>
    <row r="209" spans="1:78" s="168" customFormat="1">
      <c r="A209" s="282" t="s">
        <v>14</v>
      </c>
      <c r="B209" s="121">
        <v>223</v>
      </c>
      <c r="C209" s="121" t="s">
        <v>41</v>
      </c>
      <c r="D209" s="121" t="s">
        <v>1015</v>
      </c>
      <c r="E209" s="121" t="s">
        <v>979</v>
      </c>
      <c r="F209" s="118" t="str">
        <f>TEXT(G209,"mmmm")</f>
        <v>marzo</v>
      </c>
      <c r="G209" s="122">
        <v>44279</v>
      </c>
      <c r="H209" s="121" t="s">
        <v>31</v>
      </c>
      <c r="I209" s="121" t="s">
        <v>75</v>
      </c>
      <c r="J209" s="121" t="s">
        <v>103</v>
      </c>
      <c r="K209" s="121" t="s">
        <v>1016</v>
      </c>
      <c r="L209" s="121">
        <v>80131504</v>
      </c>
      <c r="M209" s="281" t="s">
        <v>2045</v>
      </c>
      <c r="N209" s="103">
        <v>45000000</v>
      </c>
      <c r="O209" s="121">
        <v>21621</v>
      </c>
      <c r="P209" s="121" t="s">
        <v>1017</v>
      </c>
      <c r="Q209" s="116" t="s">
        <v>20</v>
      </c>
      <c r="R209" s="116" t="s">
        <v>21</v>
      </c>
      <c r="S209" s="287" t="s">
        <v>1018</v>
      </c>
      <c r="T209" s="287" t="s">
        <v>54</v>
      </c>
      <c r="U209" s="246">
        <v>44294</v>
      </c>
      <c r="V209" s="116" t="s">
        <v>75</v>
      </c>
      <c r="W209" s="116" t="s">
        <v>23</v>
      </c>
      <c r="X209" s="116" t="s">
        <v>142</v>
      </c>
      <c r="Y209" s="287" t="s">
        <v>1019</v>
      </c>
      <c r="Z209" s="247">
        <v>860006543</v>
      </c>
      <c r="AA209" s="116">
        <v>5</v>
      </c>
      <c r="AB209" s="116">
        <v>62721</v>
      </c>
      <c r="AC209" s="248">
        <v>44294</v>
      </c>
      <c r="AD209" s="106">
        <v>45000000</v>
      </c>
      <c r="AE209" s="106">
        <v>0</v>
      </c>
      <c r="AF209" s="106">
        <v>0</v>
      </c>
      <c r="AG209" s="106">
        <v>0</v>
      </c>
      <c r="AH209" s="106">
        <f t="shared" si="33"/>
        <v>45000000</v>
      </c>
      <c r="AI209" s="252" t="s">
        <v>51</v>
      </c>
      <c r="AJ209" s="251">
        <v>0</v>
      </c>
      <c r="AK209" s="252" t="s">
        <v>51</v>
      </c>
      <c r="AL209" s="251">
        <v>44298</v>
      </c>
      <c r="AM209" s="251">
        <v>44561</v>
      </c>
      <c r="AN209" s="116">
        <f t="shared" si="34"/>
        <v>263</v>
      </c>
      <c r="AO209" s="287" t="s">
        <v>1020</v>
      </c>
      <c r="AP209" s="288">
        <v>21094954</v>
      </c>
      <c r="AQ209" s="106">
        <v>0</v>
      </c>
      <c r="AR209" s="248">
        <v>0</v>
      </c>
      <c r="AS209" s="250">
        <v>0</v>
      </c>
      <c r="AT209" s="251">
        <v>0</v>
      </c>
      <c r="AU209" s="250">
        <v>0</v>
      </c>
      <c r="AV209" s="251">
        <v>0</v>
      </c>
      <c r="AW209" s="250">
        <v>0</v>
      </c>
      <c r="AX209" s="251">
        <v>0</v>
      </c>
      <c r="AY209" s="250">
        <v>0</v>
      </c>
      <c r="AZ209" s="251">
        <v>0</v>
      </c>
      <c r="BA209" s="250">
        <v>0</v>
      </c>
      <c r="BB209" s="251">
        <v>0</v>
      </c>
      <c r="BC209" s="250">
        <f>+AH209+AQ209+AS209+AU209+AW209+AY209-BA209</f>
        <v>45000000</v>
      </c>
      <c r="BD209" s="252">
        <v>0</v>
      </c>
      <c r="BE209" s="120">
        <v>0</v>
      </c>
      <c r="BF209" s="251">
        <v>0</v>
      </c>
      <c r="BG209" s="252">
        <v>0</v>
      </c>
      <c r="BH209" s="120">
        <v>0</v>
      </c>
      <c r="BI209" s="251">
        <v>0</v>
      </c>
      <c r="BJ209" s="252">
        <v>0</v>
      </c>
      <c r="BK209" s="123">
        <v>0</v>
      </c>
      <c r="BL209" s="251">
        <v>0</v>
      </c>
      <c r="BM209" s="252">
        <v>0</v>
      </c>
      <c r="BN209" s="123">
        <v>0</v>
      </c>
      <c r="BO209" s="253">
        <v>0</v>
      </c>
      <c r="BP209" s="252">
        <f>+BD209+BG209+BJ209+BM209+AN209</f>
        <v>263</v>
      </c>
      <c r="BQ209" s="282"/>
      <c r="BR209" s="289" t="s">
        <v>2046</v>
      </c>
      <c r="BS209" s="290"/>
      <c r="BT209" s="291">
        <v>44508</v>
      </c>
      <c r="BU209" s="283"/>
      <c r="BV209" s="283"/>
      <c r="BW209" s="283"/>
      <c r="BX209" s="283"/>
      <c r="BY209" s="283"/>
      <c r="BZ209" s="283"/>
    </row>
    <row r="210" spans="1:78">
      <c r="A210" s="121" t="s">
        <v>14</v>
      </c>
      <c r="B210" s="121">
        <v>7</v>
      </c>
      <c r="C210" s="121" t="s">
        <v>63</v>
      </c>
      <c r="D210" s="121" t="s">
        <v>1040</v>
      </c>
      <c r="E210" s="121" t="s">
        <v>1041</v>
      </c>
      <c r="F210" s="118" t="str">
        <f t="shared" si="36"/>
        <v>marzo</v>
      </c>
      <c r="G210" s="122">
        <v>44279</v>
      </c>
      <c r="H210" s="121" t="s">
        <v>18</v>
      </c>
      <c r="I210" s="121" t="s">
        <v>19</v>
      </c>
      <c r="J210" s="121" t="s">
        <v>97</v>
      </c>
      <c r="K210" s="121" t="s">
        <v>1042</v>
      </c>
      <c r="L210" s="121">
        <v>78181502</v>
      </c>
      <c r="M210" s="121" t="s">
        <v>509</v>
      </c>
      <c r="N210" s="103">
        <v>22000000</v>
      </c>
      <c r="O210" s="121">
        <v>25921</v>
      </c>
      <c r="P210" s="121" t="s">
        <v>510</v>
      </c>
      <c r="Q210" s="121" t="s">
        <v>20</v>
      </c>
      <c r="R210" s="127" t="s">
        <v>21</v>
      </c>
      <c r="S210" s="127" t="s">
        <v>1043</v>
      </c>
      <c r="T210" s="118" t="str">
        <f t="shared" si="32"/>
        <v>mayo</v>
      </c>
      <c r="U210" s="69">
        <v>44319</v>
      </c>
      <c r="V210" s="127" t="s">
        <v>124</v>
      </c>
      <c r="W210" s="127" t="s">
        <v>69</v>
      </c>
      <c r="X210" s="127" t="s">
        <v>51</v>
      </c>
      <c r="Y210" s="127" t="s">
        <v>1044</v>
      </c>
      <c r="Z210" s="70">
        <v>900110012</v>
      </c>
      <c r="AA210" s="127">
        <v>5</v>
      </c>
      <c r="AB210" s="127">
        <v>76121</v>
      </c>
      <c r="AC210" s="71">
        <v>44319</v>
      </c>
      <c r="AD210" s="72">
        <v>22000000</v>
      </c>
      <c r="AE210" s="103">
        <v>0</v>
      </c>
      <c r="AF210" s="103">
        <v>0</v>
      </c>
      <c r="AG210" s="103">
        <v>0</v>
      </c>
      <c r="AH210" s="103">
        <f t="shared" si="33"/>
        <v>22000000</v>
      </c>
      <c r="AI210" s="127" t="s">
        <v>38</v>
      </c>
      <c r="AJ210" s="73" t="s">
        <v>1045</v>
      </c>
      <c r="AK210" s="127" t="s">
        <v>51</v>
      </c>
      <c r="AL210" s="73">
        <v>44326</v>
      </c>
      <c r="AM210" s="74">
        <v>44561</v>
      </c>
      <c r="AN210" s="127">
        <v>235</v>
      </c>
      <c r="AO210" s="127" t="s">
        <v>1046</v>
      </c>
      <c r="AP210" s="118">
        <v>1129573091</v>
      </c>
      <c r="AQ210" s="72" t="s">
        <v>1047</v>
      </c>
      <c r="AR210" s="71" t="s">
        <v>1045</v>
      </c>
      <c r="AS210" s="104" t="s">
        <v>1048</v>
      </c>
      <c r="AT210" s="73" t="s">
        <v>1045</v>
      </c>
      <c r="AU210" s="104" t="s">
        <v>1049</v>
      </c>
      <c r="AV210" s="73" t="s">
        <v>1045</v>
      </c>
      <c r="AW210" s="104" t="s">
        <v>1049</v>
      </c>
      <c r="AX210" s="73" t="s">
        <v>1045</v>
      </c>
      <c r="AY210" s="75" t="s">
        <v>1050</v>
      </c>
      <c r="AZ210" s="73" t="s">
        <v>1045</v>
      </c>
      <c r="BA210" s="75" t="s">
        <v>1050</v>
      </c>
      <c r="BB210" s="73" t="s">
        <v>1045</v>
      </c>
      <c r="BC210" s="75">
        <v>22000000</v>
      </c>
      <c r="BD210" s="76">
        <v>0</v>
      </c>
      <c r="BE210" s="120">
        <v>0</v>
      </c>
      <c r="BF210" s="73" t="s">
        <v>1045</v>
      </c>
      <c r="BG210" s="76">
        <v>0</v>
      </c>
      <c r="BH210" s="120">
        <v>0</v>
      </c>
      <c r="BI210" s="73" t="s">
        <v>1045</v>
      </c>
      <c r="BJ210" s="76">
        <v>0</v>
      </c>
      <c r="BK210" s="123">
        <v>0</v>
      </c>
      <c r="BL210" s="73" t="s">
        <v>1045</v>
      </c>
      <c r="BM210" s="76">
        <v>0</v>
      </c>
      <c r="BN210" s="123">
        <v>0</v>
      </c>
      <c r="BO210" s="71" t="s">
        <v>1045</v>
      </c>
      <c r="BP210" s="118">
        <f t="shared" si="37"/>
        <v>235</v>
      </c>
      <c r="BQ210" s="121"/>
    </row>
    <row r="211" spans="1:78">
      <c r="A211" s="121" t="s">
        <v>14</v>
      </c>
      <c r="B211" s="121">
        <v>225</v>
      </c>
      <c r="C211" s="121" t="s">
        <v>53</v>
      </c>
      <c r="D211" s="121" t="s">
        <v>1149</v>
      </c>
      <c r="E211" s="121" t="s">
        <v>1150</v>
      </c>
      <c r="F211" s="118" t="str">
        <f t="shared" si="36"/>
        <v>marzo</v>
      </c>
      <c r="G211" s="122">
        <v>44279</v>
      </c>
      <c r="H211" s="121" t="s">
        <v>44</v>
      </c>
      <c r="I211" s="121" t="s">
        <v>82</v>
      </c>
      <c r="J211" s="121" t="s">
        <v>103</v>
      </c>
      <c r="K211" s="121" t="s">
        <v>1151</v>
      </c>
      <c r="L211" s="121" t="s">
        <v>1152</v>
      </c>
      <c r="M211" s="121" t="s">
        <v>1153</v>
      </c>
      <c r="N211" s="103">
        <v>75000000</v>
      </c>
      <c r="O211" s="121">
        <v>28521</v>
      </c>
      <c r="P211" s="121" t="s">
        <v>1154</v>
      </c>
      <c r="Q211" s="121" t="s">
        <v>20</v>
      </c>
      <c r="R211" s="124" t="s">
        <v>21</v>
      </c>
      <c r="S211" s="124" t="s">
        <v>1155</v>
      </c>
      <c r="T211" s="118" t="str">
        <f t="shared" si="32"/>
        <v>junio</v>
      </c>
      <c r="U211" s="20">
        <v>44351</v>
      </c>
      <c r="V211" s="124" t="s">
        <v>59</v>
      </c>
      <c r="W211" s="124" t="s">
        <v>23</v>
      </c>
      <c r="X211" s="124" t="s">
        <v>142</v>
      </c>
      <c r="Y211" s="124" t="s">
        <v>1156</v>
      </c>
      <c r="Z211" s="125">
        <v>900170405</v>
      </c>
      <c r="AA211" s="124">
        <v>2</v>
      </c>
      <c r="AB211" s="124">
        <v>92121</v>
      </c>
      <c r="AC211" s="126">
        <v>44351</v>
      </c>
      <c r="AD211" s="103">
        <v>75000000</v>
      </c>
      <c r="AE211" s="103"/>
      <c r="AF211" s="103"/>
      <c r="AG211" s="103"/>
      <c r="AH211" s="103">
        <f t="shared" si="33"/>
        <v>75000000</v>
      </c>
      <c r="AI211" s="117" t="s">
        <v>25</v>
      </c>
      <c r="AJ211" s="126">
        <v>44364</v>
      </c>
      <c r="AK211" s="124" t="s">
        <v>173</v>
      </c>
      <c r="AL211" s="140">
        <v>44370</v>
      </c>
      <c r="AM211" s="126">
        <v>44561</v>
      </c>
      <c r="AN211" s="124">
        <f>+AM211-AL211</f>
        <v>191</v>
      </c>
      <c r="AO211" s="124" t="s">
        <v>1157</v>
      </c>
      <c r="AP211" s="118">
        <v>52213548</v>
      </c>
      <c r="AQ211" s="103">
        <v>0</v>
      </c>
      <c r="AR211" s="120">
        <v>0</v>
      </c>
      <c r="AS211" s="104"/>
      <c r="AT211" s="120">
        <v>0</v>
      </c>
      <c r="AU211" s="104"/>
      <c r="AV211" s="120">
        <v>0</v>
      </c>
      <c r="AW211" s="104"/>
      <c r="AX211" s="120">
        <v>0</v>
      </c>
      <c r="AY211" s="104"/>
      <c r="AZ211" s="120">
        <v>0</v>
      </c>
      <c r="BA211" s="104"/>
      <c r="BB211" s="120">
        <v>0</v>
      </c>
      <c r="BC211" s="104">
        <f>+AH211+AQ211+AS211+AU211+AW211+AY211-BA211</f>
        <v>75000000</v>
      </c>
      <c r="BD211" s="117">
        <v>0</v>
      </c>
      <c r="BE211" s="120">
        <v>0</v>
      </c>
      <c r="BF211" s="122">
        <v>0</v>
      </c>
      <c r="BG211" s="118">
        <v>0</v>
      </c>
      <c r="BH211" s="120">
        <v>0</v>
      </c>
      <c r="BI211" s="122">
        <v>0</v>
      </c>
      <c r="BJ211" s="118">
        <v>0</v>
      </c>
      <c r="BK211" s="120">
        <v>0</v>
      </c>
      <c r="BL211" s="122">
        <v>0</v>
      </c>
      <c r="BM211" s="118">
        <v>0</v>
      </c>
      <c r="BN211" s="120">
        <v>0</v>
      </c>
      <c r="BO211" s="120">
        <v>0</v>
      </c>
      <c r="BP211" s="118">
        <f t="shared" si="37"/>
        <v>191</v>
      </c>
      <c r="BQ211" s="121"/>
    </row>
    <row r="212" spans="1:78">
      <c r="A212" s="121" t="s">
        <v>14</v>
      </c>
      <c r="B212" s="121">
        <v>15</v>
      </c>
      <c r="C212" s="121" t="s">
        <v>15</v>
      </c>
      <c r="D212" s="121" t="s">
        <v>899</v>
      </c>
      <c r="E212" s="121" t="s">
        <v>900</v>
      </c>
      <c r="F212" s="118" t="str">
        <f t="shared" si="36"/>
        <v>marzo</v>
      </c>
      <c r="G212" s="122">
        <v>44280</v>
      </c>
      <c r="H212" s="121" t="s">
        <v>18</v>
      </c>
      <c r="I212" s="121" t="s">
        <v>19</v>
      </c>
      <c r="J212" s="121" t="s">
        <v>97</v>
      </c>
      <c r="K212" s="121" t="s">
        <v>901</v>
      </c>
      <c r="L212" s="121">
        <v>78181502</v>
      </c>
      <c r="M212" s="121" t="s">
        <v>509</v>
      </c>
      <c r="N212" s="103">
        <v>18000000</v>
      </c>
      <c r="O212" s="121">
        <v>25721</v>
      </c>
      <c r="P212" s="121" t="s">
        <v>663</v>
      </c>
      <c r="Q212" s="121" t="s">
        <v>20</v>
      </c>
      <c r="R212" s="121" t="s">
        <v>21</v>
      </c>
      <c r="S212" s="121" t="s">
        <v>902</v>
      </c>
      <c r="T212" s="118" t="str">
        <f t="shared" si="32"/>
        <v>abril</v>
      </c>
      <c r="U212" s="21">
        <v>44314</v>
      </c>
      <c r="V212" s="121" t="s">
        <v>59</v>
      </c>
      <c r="W212" s="121" t="s">
        <v>119</v>
      </c>
      <c r="X212" s="121" t="s">
        <v>182</v>
      </c>
      <c r="Y212" s="121" t="s">
        <v>903</v>
      </c>
      <c r="Z212" s="118">
        <v>9000171159</v>
      </c>
      <c r="AA212" s="121">
        <v>1</v>
      </c>
      <c r="AB212" s="121">
        <v>74621</v>
      </c>
      <c r="AC212" s="122">
        <v>44314</v>
      </c>
      <c r="AD212" s="148">
        <v>18000000</v>
      </c>
      <c r="AE212" s="103">
        <v>0</v>
      </c>
      <c r="AF212" s="103">
        <v>0</v>
      </c>
      <c r="AG212" s="103">
        <v>0</v>
      </c>
      <c r="AH212" s="103">
        <f t="shared" si="33"/>
        <v>18000000</v>
      </c>
      <c r="AI212" s="121" t="s">
        <v>51</v>
      </c>
      <c r="AJ212" s="122">
        <v>0</v>
      </c>
      <c r="AK212" s="121" t="s">
        <v>51</v>
      </c>
      <c r="AL212" s="122">
        <v>44314</v>
      </c>
      <c r="AM212" s="122">
        <v>44561</v>
      </c>
      <c r="AN212" s="121">
        <f>+AM212-AL212</f>
        <v>247</v>
      </c>
      <c r="AO212" s="121" t="s">
        <v>904</v>
      </c>
      <c r="AP212" s="121">
        <v>40988421</v>
      </c>
      <c r="AQ212" s="103">
        <v>0</v>
      </c>
      <c r="AR212" s="122">
        <v>0</v>
      </c>
      <c r="AS212" s="104">
        <v>0</v>
      </c>
      <c r="AT212" s="122">
        <v>0</v>
      </c>
      <c r="AU212" s="104">
        <v>0</v>
      </c>
      <c r="AV212" s="122">
        <v>0</v>
      </c>
      <c r="AW212" s="104">
        <v>0</v>
      </c>
      <c r="AX212" s="122">
        <v>0</v>
      </c>
      <c r="AY212" s="103">
        <v>0</v>
      </c>
      <c r="AZ212" s="122">
        <v>0</v>
      </c>
      <c r="BA212" s="103">
        <v>0</v>
      </c>
      <c r="BB212" s="122">
        <v>0</v>
      </c>
      <c r="BC212" s="104">
        <f>+AH212+AQ212+AS212+AU212+AW212+AY212-BA212</f>
        <v>18000000</v>
      </c>
      <c r="BD212" s="118">
        <v>0</v>
      </c>
      <c r="BE212" s="120">
        <v>0</v>
      </c>
      <c r="BF212" s="120">
        <v>0</v>
      </c>
      <c r="BG212" s="118">
        <v>0</v>
      </c>
      <c r="BH212" s="120">
        <v>0</v>
      </c>
      <c r="BI212" s="120">
        <v>0</v>
      </c>
      <c r="BJ212" s="118">
        <v>0</v>
      </c>
      <c r="BK212" s="123">
        <v>0</v>
      </c>
      <c r="BL212" s="120">
        <v>0</v>
      </c>
      <c r="BM212" s="118">
        <v>0</v>
      </c>
      <c r="BN212" s="123">
        <v>0</v>
      </c>
      <c r="BO212" s="123">
        <v>0</v>
      </c>
      <c r="BP212" s="118">
        <f t="shared" si="37"/>
        <v>247</v>
      </c>
      <c r="BQ212" s="121"/>
    </row>
    <row r="213" spans="1:78" ht="16">
      <c r="A213" s="121" t="s">
        <v>14</v>
      </c>
      <c r="B213" s="121">
        <v>14</v>
      </c>
      <c r="C213" s="121" t="s">
        <v>15</v>
      </c>
      <c r="D213" s="121" t="s">
        <v>905</v>
      </c>
      <c r="E213" s="121" t="s">
        <v>906</v>
      </c>
      <c r="F213" s="118" t="str">
        <f t="shared" si="36"/>
        <v>marzo</v>
      </c>
      <c r="G213" s="122">
        <v>44280</v>
      </c>
      <c r="H213" s="121" t="s">
        <v>18</v>
      </c>
      <c r="I213" s="121" t="s">
        <v>19</v>
      </c>
      <c r="J213" s="121" t="s">
        <v>97</v>
      </c>
      <c r="K213" s="121" t="s">
        <v>907</v>
      </c>
      <c r="L213" s="121">
        <v>78181502</v>
      </c>
      <c r="M213" s="121" t="s">
        <v>908</v>
      </c>
      <c r="N213" s="103">
        <v>18000000</v>
      </c>
      <c r="O213" s="121">
        <v>28021</v>
      </c>
      <c r="P213" s="121" t="s">
        <v>663</v>
      </c>
      <c r="Q213" s="121" t="s">
        <v>20</v>
      </c>
      <c r="R213" s="121" t="s">
        <v>21</v>
      </c>
      <c r="S213" s="121" t="s">
        <v>909</v>
      </c>
      <c r="T213" s="118" t="str">
        <f t="shared" si="32"/>
        <v>abril</v>
      </c>
      <c r="U213" s="21">
        <v>44308</v>
      </c>
      <c r="V213" s="121" t="s">
        <v>59</v>
      </c>
      <c r="W213" s="121" t="s">
        <v>76</v>
      </c>
      <c r="X213" s="121" t="s">
        <v>178</v>
      </c>
      <c r="Y213" s="121" t="s">
        <v>910</v>
      </c>
      <c r="Z213" s="68">
        <v>901046633</v>
      </c>
      <c r="AA213" s="121">
        <v>9</v>
      </c>
      <c r="AB213" s="121">
        <v>72221</v>
      </c>
      <c r="AC213" s="122">
        <v>44308</v>
      </c>
      <c r="AD213" s="148">
        <v>18000000</v>
      </c>
      <c r="AE213" s="103">
        <v>0</v>
      </c>
      <c r="AF213" s="103">
        <v>0</v>
      </c>
      <c r="AG213" s="103">
        <v>0</v>
      </c>
      <c r="AH213" s="103">
        <f t="shared" si="33"/>
        <v>18000000</v>
      </c>
      <c r="AI213" s="121" t="s">
        <v>51</v>
      </c>
      <c r="AJ213" s="122">
        <v>0</v>
      </c>
      <c r="AK213" s="121" t="s">
        <v>51</v>
      </c>
      <c r="AL213" s="120">
        <v>44308</v>
      </c>
      <c r="AM213" s="122">
        <v>44561</v>
      </c>
      <c r="AN213" s="121">
        <f>+AM213-AL213</f>
        <v>253</v>
      </c>
      <c r="AO213" s="121" t="s">
        <v>911</v>
      </c>
      <c r="AP213" s="121">
        <v>25166983</v>
      </c>
      <c r="AQ213" s="103">
        <v>0</v>
      </c>
      <c r="AR213" s="122">
        <v>0</v>
      </c>
      <c r="AS213" s="104">
        <v>0</v>
      </c>
      <c r="AT213" s="122">
        <v>0</v>
      </c>
      <c r="AU213" s="104">
        <v>0</v>
      </c>
      <c r="AV213" s="122">
        <v>0</v>
      </c>
      <c r="AW213" s="104">
        <v>0</v>
      </c>
      <c r="AX213" s="122">
        <v>0</v>
      </c>
      <c r="AY213" s="103">
        <v>0</v>
      </c>
      <c r="AZ213" s="122">
        <v>0</v>
      </c>
      <c r="BA213" s="103">
        <v>0</v>
      </c>
      <c r="BB213" s="122">
        <v>0</v>
      </c>
      <c r="BC213" s="104">
        <f>+AH213+AQ213+AS213+AU213+AW213+AY213-BA213</f>
        <v>18000000</v>
      </c>
      <c r="BD213" s="118">
        <v>0</v>
      </c>
      <c r="BE213" s="120">
        <v>0</v>
      </c>
      <c r="BF213" s="120">
        <v>0</v>
      </c>
      <c r="BG213" s="118">
        <v>0</v>
      </c>
      <c r="BH213" s="120">
        <v>0</v>
      </c>
      <c r="BI213" s="120">
        <v>0</v>
      </c>
      <c r="BJ213" s="118">
        <v>0</v>
      </c>
      <c r="BK213" s="123">
        <v>0</v>
      </c>
      <c r="BL213" s="120">
        <v>0</v>
      </c>
      <c r="BM213" s="118">
        <v>0</v>
      </c>
      <c r="BN213" s="123">
        <v>0</v>
      </c>
      <c r="BO213" s="123">
        <v>0</v>
      </c>
      <c r="BP213" s="118">
        <f t="shared" si="37"/>
        <v>253</v>
      </c>
      <c r="BQ213" s="121"/>
    </row>
    <row r="214" spans="1:78">
      <c r="A214" s="121" t="s">
        <v>14</v>
      </c>
      <c r="B214" s="121">
        <v>11</v>
      </c>
      <c r="C214" s="121" t="s">
        <v>63</v>
      </c>
      <c r="D214" s="121" t="s">
        <v>1051</v>
      </c>
      <c r="E214" s="121" t="s">
        <v>1052</v>
      </c>
      <c r="F214" s="118" t="str">
        <f t="shared" si="36"/>
        <v>marzo</v>
      </c>
      <c r="G214" s="122">
        <v>44280</v>
      </c>
      <c r="H214" s="121" t="s">
        <v>18</v>
      </c>
      <c r="I214" s="121" t="s">
        <v>19</v>
      </c>
      <c r="J214" s="121" t="s">
        <v>97</v>
      </c>
      <c r="K214" s="121" t="s">
        <v>1053</v>
      </c>
      <c r="L214" s="121">
        <v>78181502</v>
      </c>
      <c r="M214" s="121" t="s">
        <v>509</v>
      </c>
      <c r="N214" s="103">
        <v>18000000</v>
      </c>
      <c r="O214" s="121">
        <v>26121</v>
      </c>
      <c r="P214" s="121" t="s">
        <v>510</v>
      </c>
      <c r="Q214" s="121" t="s">
        <v>20</v>
      </c>
      <c r="R214" s="127" t="s">
        <v>21</v>
      </c>
      <c r="S214" s="127" t="s">
        <v>1054</v>
      </c>
      <c r="T214" s="118" t="str">
        <f t="shared" si="32"/>
        <v>mayo</v>
      </c>
      <c r="U214" s="69">
        <v>44320</v>
      </c>
      <c r="V214" s="127" t="s">
        <v>124</v>
      </c>
      <c r="W214" s="127" t="s">
        <v>60</v>
      </c>
      <c r="X214" s="127" t="s">
        <v>51</v>
      </c>
      <c r="Y214" s="127" t="s">
        <v>1055</v>
      </c>
      <c r="Z214" s="127">
        <v>890302988</v>
      </c>
      <c r="AA214" s="127">
        <v>7</v>
      </c>
      <c r="AB214" s="127" t="s">
        <v>1056</v>
      </c>
      <c r="AC214" s="71">
        <v>44320</v>
      </c>
      <c r="AD214" s="72">
        <v>18000000</v>
      </c>
      <c r="AE214" s="103">
        <v>0</v>
      </c>
      <c r="AF214" s="103">
        <v>0</v>
      </c>
      <c r="AG214" s="103">
        <v>0</v>
      </c>
      <c r="AH214" s="103">
        <f t="shared" si="33"/>
        <v>18000000</v>
      </c>
      <c r="AI214" s="127" t="s">
        <v>38</v>
      </c>
      <c r="AJ214" s="73" t="s">
        <v>1045</v>
      </c>
      <c r="AK214" s="127" t="s">
        <v>51</v>
      </c>
      <c r="AL214" s="73">
        <v>44323</v>
      </c>
      <c r="AM214" s="71">
        <v>44561</v>
      </c>
      <c r="AN214" s="127">
        <v>238</v>
      </c>
      <c r="AO214" s="127" t="s">
        <v>1057</v>
      </c>
      <c r="AP214" s="118">
        <v>43538083</v>
      </c>
      <c r="AQ214" s="72" t="s">
        <v>1047</v>
      </c>
      <c r="AR214" s="71" t="s">
        <v>1045</v>
      </c>
      <c r="AS214" s="104" t="s">
        <v>1048</v>
      </c>
      <c r="AT214" s="73" t="s">
        <v>1045</v>
      </c>
      <c r="AU214" s="104" t="s">
        <v>1049</v>
      </c>
      <c r="AV214" s="73" t="s">
        <v>1045</v>
      </c>
      <c r="AW214" s="104" t="s">
        <v>1049</v>
      </c>
      <c r="AX214" s="73" t="s">
        <v>1045</v>
      </c>
      <c r="AY214" s="75" t="s">
        <v>1050</v>
      </c>
      <c r="AZ214" s="73" t="s">
        <v>1045</v>
      </c>
      <c r="BA214" s="75" t="s">
        <v>1050</v>
      </c>
      <c r="BB214" s="73" t="s">
        <v>1045</v>
      </c>
      <c r="BC214" s="75">
        <v>18000000</v>
      </c>
      <c r="BD214" s="76">
        <v>0</v>
      </c>
      <c r="BE214" s="120">
        <v>0</v>
      </c>
      <c r="BF214" s="73" t="s">
        <v>1045</v>
      </c>
      <c r="BG214" s="76">
        <v>0</v>
      </c>
      <c r="BH214" s="120">
        <v>0</v>
      </c>
      <c r="BI214" s="73" t="s">
        <v>1045</v>
      </c>
      <c r="BJ214" s="76">
        <v>0</v>
      </c>
      <c r="BK214" s="123">
        <v>0</v>
      </c>
      <c r="BL214" s="73" t="s">
        <v>1045</v>
      </c>
      <c r="BM214" s="76">
        <v>0</v>
      </c>
      <c r="BN214" s="123">
        <v>0</v>
      </c>
      <c r="BO214" s="71" t="s">
        <v>1045</v>
      </c>
      <c r="BP214" s="118">
        <f t="shared" si="37"/>
        <v>238</v>
      </c>
      <c r="BQ214" s="121"/>
    </row>
    <row r="215" spans="1:78">
      <c r="A215" s="121" t="s">
        <v>14</v>
      </c>
      <c r="B215" s="121">
        <v>4</v>
      </c>
      <c r="C215" s="121" t="s">
        <v>63</v>
      </c>
      <c r="D215" s="121" t="s">
        <v>1058</v>
      </c>
      <c r="E215" s="121" t="s">
        <v>1059</v>
      </c>
      <c r="F215" s="118" t="str">
        <f t="shared" si="36"/>
        <v>marzo</v>
      </c>
      <c r="G215" s="122">
        <v>44280</v>
      </c>
      <c r="H215" s="121" t="s">
        <v>18</v>
      </c>
      <c r="I215" s="121" t="s">
        <v>19</v>
      </c>
      <c r="J215" s="121" t="s">
        <v>97</v>
      </c>
      <c r="K215" s="121" t="s">
        <v>1060</v>
      </c>
      <c r="L215" s="121">
        <v>78181502</v>
      </c>
      <c r="M215" s="121" t="s">
        <v>509</v>
      </c>
      <c r="N215" s="103">
        <v>18000000</v>
      </c>
      <c r="O215" s="121">
        <v>25821</v>
      </c>
      <c r="P215" s="121" t="s">
        <v>510</v>
      </c>
      <c r="Q215" s="121" t="s">
        <v>33</v>
      </c>
      <c r="R215" s="118" t="s">
        <v>58</v>
      </c>
      <c r="S215" s="118" t="s">
        <v>51</v>
      </c>
      <c r="T215" s="118" t="str">
        <f t="shared" si="32"/>
        <v>enero</v>
      </c>
      <c r="U215" s="120">
        <v>0</v>
      </c>
      <c r="V215" s="118" t="s">
        <v>51</v>
      </c>
      <c r="W215" s="118" t="s">
        <v>51</v>
      </c>
      <c r="X215" s="118" t="s">
        <v>51</v>
      </c>
      <c r="Y215" s="118" t="s">
        <v>51</v>
      </c>
      <c r="Z215" s="118" t="s">
        <v>51</v>
      </c>
      <c r="AA215" s="118" t="s">
        <v>51</v>
      </c>
      <c r="AB215" s="118" t="s">
        <v>51</v>
      </c>
      <c r="AC215" s="120" t="s">
        <v>51</v>
      </c>
      <c r="AD215" s="104">
        <v>0</v>
      </c>
      <c r="AE215" s="103">
        <v>0</v>
      </c>
      <c r="AF215" s="103">
        <v>0</v>
      </c>
      <c r="AG215" s="103">
        <v>0</v>
      </c>
      <c r="AH215" s="103">
        <f t="shared" si="33"/>
        <v>0</v>
      </c>
      <c r="AI215" s="118" t="s">
        <v>51</v>
      </c>
      <c r="AJ215" s="120">
        <v>0</v>
      </c>
      <c r="AK215" s="118" t="s">
        <v>51</v>
      </c>
      <c r="AL215" s="120">
        <v>0</v>
      </c>
      <c r="AM215" s="120">
        <v>0</v>
      </c>
      <c r="AN215" s="121">
        <f>+AM215-AL215</f>
        <v>0</v>
      </c>
      <c r="AO215" s="118" t="s">
        <v>51</v>
      </c>
      <c r="AP215" s="118" t="s">
        <v>51</v>
      </c>
      <c r="AQ215" s="103">
        <v>0</v>
      </c>
      <c r="AR215" s="122">
        <v>0</v>
      </c>
      <c r="AS215" s="104">
        <v>0</v>
      </c>
      <c r="AT215" s="120">
        <v>0</v>
      </c>
      <c r="AU215" s="104">
        <v>0</v>
      </c>
      <c r="AV215" s="120">
        <v>0</v>
      </c>
      <c r="AW215" s="104">
        <v>0</v>
      </c>
      <c r="AX215" s="120">
        <v>0</v>
      </c>
      <c r="AY215" s="104">
        <v>0</v>
      </c>
      <c r="AZ215" s="120">
        <v>0</v>
      </c>
      <c r="BA215" s="104">
        <v>0</v>
      </c>
      <c r="BB215" s="120">
        <v>0</v>
      </c>
      <c r="BC215" s="104">
        <f>+AH215+AQ215+AS215+AU215+AW215+AY215-BA215</f>
        <v>0</v>
      </c>
      <c r="BD215" s="118">
        <v>0</v>
      </c>
      <c r="BE215" s="120">
        <v>0</v>
      </c>
      <c r="BF215" s="122">
        <v>0</v>
      </c>
      <c r="BG215" s="118">
        <v>0</v>
      </c>
      <c r="BH215" s="120">
        <v>0</v>
      </c>
      <c r="BI215" s="122">
        <v>0</v>
      </c>
      <c r="BJ215" s="118">
        <v>0</v>
      </c>
      <c r="BK215" s="120">
        <v>0</v>
      </c>
      <c r="BL215" s="122">
        <v>0</v>
      </c>
      <c r="BM215" s="118">
        <v>0</v>
      </c>
      <c r="BN215" s="123">
        <v>0</v>
      </c>
      <c r="BO215" s="122">
        <v>0</v>
      </c>
      <c r="BP215" s="118">
        <f t="shared" si="37"/>
        <v>0</v>
      </c>
      <c r="BQ215" s="121"/>
    </row>
    <row r="216" spans="1:78" s="230" customFormat="1" ht="17" customHeight="1">
      <c r="A216" s="196" t="s">
        <v>14</v>
      </c>
      <c r="B216" s="196">
        <v>58</v>
      </c>
      <c r="C216" s="196" t="s">
        <v>63</v>
      </c>
      <c r="D216" s="196" t="s">
        <v>1947</v>
      </c>
      <c r="E216" s="196" t="s">
        <v>1948</v>
      </c>
      <c r="F216" s="196" t="s">
        <v>42</v>
      </c>
      <c r="G216" s="221">
        <v>43539</v>
      </c>
      <c r="H216" s="196" t="s">
        <v>66</v>
      </c>
      <c r="I216" s="196" t="s">
        <v>66</v>
      </c>
      <c r="J216" s="196" t="s">
        <v>97</v>
      </c>
      <c r="K216" s="196" t="s">
        <v>1949</v>
      </c>
      <c r="L216" s="196">
        <v>92121500</v>
      </c>
      <c r="M216" s="196" t="s">
        <v>1950</v>
      </c>
      <c r="N216" s="223">
        <v>17136501957</v>
      </c>
      <c r="O216" s="196">
        <v>21919</v>
      </c>
      <c r="P216" s="196" t="s">
        <v>1951</v>
      </c>
      <c r="Q216" s="196" t="s">
        <v>20</v>
      </c>
      <c r="R216" s="196" t="s">
        <v>21</v>
      </c>
      <c r="S216" s="196" t="s">
        <v>1952</v>
      </c>
      <c r="T216" s="196" t="s">
        <v>1855</v>
      </c>
      <c r="U216" s="224">
        <v>43609</v>
      </c>
      <c r="V216" s="196" t="s">
        <v>22</v>
      </c>
      <c r="W216" s="196" t="s">
        <v>130</v>
      </c>
      <c r="X216" s="196" t="s">
        <v>142</v>
      </c>
      <c r="Y216" s="196" t="s">
        <v>1953</v>
      </c>
      <c r="Z216" s="196">
        <v>901285880</v>
      </c>
      <c r="AA216" s="196">
        <v>6</v>
      </c>
      <c r="AB216" s="196">
        <v>152819</v>
      </c>
      <c r="AC216" s="221">
        <v>43609</v>
      </c>
      <c r="AD216" s="223">
        <v>2949216724</v>
      </c>
      <c r="AE216" s="223">
        <v>5356000000</v>
      </c>
      <c r="AF216" s="223">
        <v>5516680000</v>
      </c>
      <c r="AG216" s="223">
        <v>3314605233</v>
      </c>
      <c r="AH216" s="225">
        <v>17136501957</v>
      </c>
      <c r="AI216" s="196" t="s">
        <v>25</v>
      </c>
      <c r="AJ216" s="221">
        <v>43614</v>
      </c>
      <c r="AK216" s="196" t="s">
        <v>39</v>
      </c>
      <c r="AL216" s="221">
        <v>43614</v>
      </c>
      <c r="AM216" s="221">
        <v>44710</v>
      </c>
      <c r="AN216" s="196">
        <v>1096</v>
      </c>
      <c r="AO216" s="196" t="s">
        <v>1954</v>
      </c>
      <c r="AP216" s="196">
        <v>80010313</v>
      </c>
      <c r="AQ216" s="225">
        <v>165000000</v>
      </c>
      <c r="AR216" s="221">
        <v>43775</v>
      </c>
      <c r="AS216" s="227">
        <v>1082088542</v>
      </c>
      <c r="AT216" s="221">
        <v>44169</v>
      </c>
      <c r="AU216" s="225">
        <v>350000000</v>
      </c>
      <c r="AV216" s="221">
        <v>44468</v>
      </c>
      <c r="AW216" s="225">
        <v>0</v>
      </c>
      <c r="AX216" s="221">
        <v>0</v>
      </c>
      <c r="AY216" s="225">
        <v>0</v>
      </c>
      <c r="AZ216" s="221">
        <v>0</v>
      </c>
      <c r="BA216" s="225">
        <v>16000000000</v>
      </c>
      <c r="BB216" s="221">
        <v>43775</v>
      </c>
      <c r="BC216" s="227">
        <v>17861501957</v>
      </c>
      <c r="BD216" s="196">
        <v>0</v>
      </c>
      <c r="BE216" s="120">
        <v>0</v>
      </c>
      <c r="BF216" s="221">
        <v>0</v>
      </c>
      <c r="BG216" s="196">
        <v>0</v>
      </c>
      <c r="BH216" s="120">
        <v>0</v>
      </c>
      <c r="BI216" s="221">
        <v>0</v>
      </c>
      <c r="BJ216" s="196">
        <v>0</v>
      </c>
      <c r="BK216" s="120">
        <v>0</v>
      </c>
      <c r="BL216" s="221">
        <v>1096</v>
      </c>
      <c r="BM216" s="196">
        <v>0</v>
      </c>
      <c r="BN216" s="123">
        <v>0</v>
      </c>
      <c r="BO216" s="122">
        <v>0</v>
      </c>
      <c r="BP216" s="118">
        <f t="shared" si="37"/>
        <v>1096</v>
      </c>
    </row>
    <row r="217" spans="1:78" s="254" customFormat="1">
      <c r="A217" s="116" t="s">
        <v>14</v>
      </c>
      <c r="B217" s="116">
        <v>119</v>
      </c>
      <c r="C217" s="116" t="s">
        <v>63</v>
      </c>
      <c r="D217" s="116" t="s">
        <v>1061</v>
      </c>
      <c r="E217" s="116" t="s">
        <v>1062</v>
      </c>
      <c r="F217" s="116" t="s">
        <v>1853</v>
      </c>
      <c r="G217" s="245">
        <v>44280</v>
      </c>
      <c r="H217" s="116" t="s">
        <v>44</v>
      </c>
      <c r="I217" s="116" t="s">
        <v>90</v>
      </c>
      <c r="J217" s="116" t="s">
        <v>74</v>
      </c>
      <c r="K217" s="116" t="s">
        <v>1063</v>
      </c>
      <c r="L217" s="116">
        <v>43232300</v>
      </c>
      <c r="M217" s="116" t="s">
        <v>831</v>
      </c>
      <c r="N217" s="106">
        <v>461339300</v>
      </c>
      <c r="O217" s="116">
        <v>24621</v>
      </c>
      <c r="P217" s="116" t="s">
        <v>370</v>
      </c>
      <c r="Q217" s="116" t="s">
        <v>20</v>
      </c>
      <c r="R217" s="116" t="s">
        <v>21</v>
      </c>
      <c r="S217" s="116" t="s">
        <v>2005</v>
      </c>
      <c r="T217" s="116" t="s">
        <v>1939</v>
      </c>
      <c r="U217" s="246">
        <v>44385</v>
      </c>
      <c r="V217" s="116" t="s">
        <v>59</v>
      </c>
      <c r="W217" s="116" t="s">
        <v>23</v>
      </c>
      <c r="X217" s="116" t="s">
        <v>142</v>
      </c>
      <c r="Y217" s="116" t="s">
        <v>2006</v>
      </c>
      <c r="Z217" s="247">
        <v>901491839</v>
      </c>
      <c r="AA217" s="116">
        <v>6</v>
      </c>
      <c r="AB217" s="116">
        <v>111621</v>
      </c>
      <c r="AC217" s="248">
        <v>44385</v>
      </c>
      <c r="AD217" s="106">
        <v>461129800</v>
      </c>
      <c r="AE217" s="106">
        <v>0</v>
      </c>
      <c r="AF217" s="106"/>
      <c r="AG217" s="106">
        <v>0</v>
      </c>
      <c r="AH217" s="106"/>
      <c r="AI217" s="116" t="s">
        <v>25</v>
      </c>
      <c r="AJ217" s="248">
        <v>44389</v>
      </c>
      <c r="AK217" s="116" t="s">
        <v>157</v>
      </c>
      <c r="AL217" s="248">
        <v>44396</v>
      </c>
      <c r="AM217" s="248">
        <v>44561</v>
      </c>
      <c r="AN217" s="116">
        <f t="shared" ref="AN217" si="38">+AM217-AL217</f>
        <v>165</v>
      </c>
      <c r="AO217" s="116" t="s">
        <v>2007</v>
      </c>
      <c r="AP217" s="249">
        <v>46373712</v>
      </c>
      <c r="AQ217" s="106">
        <v>0</v>
      </c>
      <c r="AR217" s="248">
        <v>0</v>
      </c>
      <c r="AS217" s="250">
        <v>0</v>
      </c>
      <c r="AT217" s="251">
        <v>0</v>
      </c>
      <c r="AU217" s="250">
        <v>0</v>
      </c>
      <c r="AV217" s="251">
        <v>0</v>
      </c>
      <c r="AW217" s="250">
        <v>0</v>
      </c>
      <c r="AX217" s="251">
        <v>0</v>
      </c>
      <c r="AY217" s="250">
        <v>0</v>
      </c>
      <c r="AZ217" s="251">
        <v>0</v>
      </c>
      <c r="BA217" s="250">
        <v>0</v>
      </c>
      <c r="BB217" s="251">
        <v>0</v>
      </c>
      <c r="BC217" s="250">
        <f t="shared" ref="BC217" si="39">+AH217+AQ217+AS217+AU217+AW217+AY217-BA217</f>
        <v>0</v>
      </c>
      <c r="BD217" s="252">
        <v>0</v>
      </c>
      <c r="BE217" s="116"/>
      <c r="BF217" s="251">
        <v>0</v>
      </c>
      <c r="BG217" s="252">
        <v>0</v>
      </c>
      <c r="BH217" s="116"/>
      <c r="BI217" s="251">
        <v>0</v>
      </c>
      <c r="BJ217" s="252">
        <v>0</v>
      </c>
      <c r="BK217" s="116"/>
      <c r="BL217" s="251">
        <v>0</v>
      </c>
      <c r="BM217" s="252">
        <v>0</v>
      </c>
      <c r="BN217" s="116"/>
      <c r="BO217" s="253">
        <v>0</v>
      </c>
      <c r="BP217" s="252">
        <f t="shared" si="37"/>
        <v>165</v>
      </c>
    </row>
    <row r="218" spans="1:78">
      <c r="A218" s="134" t="s">
        <v>14</v>
      </c>
      <c r="B218" s="134">
        <v>128</v>
      </c>
      <c r="C218" s="134" t="s">
        <v>53</v>
      </c>
      <c r="D218" s="134" t="s">
        <v>1158</v>
      </c>
      <c r="E218" s="134" t="s">
        <v>1159</v>
      </c>
      <c r="F218" s="118" t="str">
        <f t="shared" ref="F218:F248" si="40">TEXT(G218,"mmmm")</f>
        <v>marzo</v>
      </c>
      <c r="G218" s="136">
        <v>44280</v>
      </c>
      <c r="H218" s="134" t="s">
        <v>18</v>
      </c>
      <c r="I218" s="134" t="s">
        <v>19</v>
      </c>
      <c r="J218" s="134" t="s">
        <v>74</v>
      </c>
      <c r="K218" s="134" t="s">
        <v>1160</v>
      </c>
      <c r="L218" s="134" t="s">
        <v>1161</v>
      </c>
      <c r="M218" s="134" t="s">
        <v>1162</v>
      </c>
      <c r="N218" s="95">
        <v>15100000</v>
      </c>
      <c r="O218" s="134">
        <v>27621</v>
      </c>
      <c r="P218" s="134" t="s">
        <v>398</v>
      </c>
      <c r="Q218" s="134" t="s">
        <v>20</v>
      </c>
      <c r="R218" s="134" t="s">
        <v>21</v>
      </c>
      <c r="S218" s="134" t="s">
        <v>1163</v>
      </c>
      <c r="T218" s="118" t="str">
        <f t="shared" ref="T218:T239" si="41">TEXT(U218,"mmmm")</f>
        <v>abril</v>
      </c>
      <c r="U218" s="35">
        <v>44313</v>
      </c>
      <c r="V218" s="134" t="s">
        <v>124</v>
      </c>
      <c r="W218" s="134" t="s">
        <v>23</v>
      </c>
      <c r="X218" s="134" t="s">
        <v>142</v>
      </c>
      <c r="Y218" s="134" t="s">
        <v>1164</v>
      </c>
      <c r="Z218" s="137">
        <v>900556510</v>
      </c>
      <c r="AA218" s="134">
        <v>6</v>
      </c>
      <c r="AB218" s="134">
        <v>74121</v>
      </c>
      <c r="AC218" s="136">
        <v>44313</v>
      </c>
      <c r="AD218" s="95">
        <v>10100000</v>
      </c>
      <c r="AE218" s="95"/>
      <c r="AF218" s="95"/>
      <c r="AG218" s="95"/>
      <c r="AH218" s="103">
        <f t="shared" ref="AH218:AH239" si="42">+AD218+AE218+AF218+AG218</f>
        <v>10100000</v>
      </c>
      <c r="AI218" s="135" t="s">
        <v>25</v>
      </c>
      <c r="AJ218" s="136">
        <v>44314</v>
      </c>
      <c r="AK218" s="134" t="s">
        <v>173</v>
      </c>
      <c r="AL218" s="136">
        <v>44314</v>
      </c>
      <c r="AM218" s="136">
        <v>44561</v>
      </c>
      <c r="AN218" s="134">
        <f t="shared" ref="AN218:AN223" si="43">+AM218-AL218</f>
        <v>247</v>
      </c>
      <c r="AO218" s="134" t="s">
        <v>1165</v>
      </c>
      <c r="AP218" s="118">
        <v>79379510</v>
      </c>
      <c r="AQ218" s="103">
        <v>0</v>
      </c>
      <c r="AR218" s="120">
        <v>0</v>
      </c>
      <c r="AS218" s="104"/>
      <c r="AT218" s="120">
        <v>0</v>
      </c>
      <c r="AU218" s="104"/>
      <c r="AV218" s="120">
        <v>0</v>
      </c>
      <c r="AW218" s="104"/>
      <c r="AX218" s="120">
        <v>0</v>
      </c>
      <c r="AY218" s="96"/>
      <c r="AZ218" s="120">
        <v>0</v>
      </c>
      <c r="BA218" s="96"/>
      <c r="BB218" s="120">
        <v>0</v>
      </c>
      <c r="BC218" s="96">
        <f t="shared" ref="BC218:BC223" si="44">+AH218+AQ218+AS218+AU218+AW218+AY218-BA218</f>
        <v>10100000</v>
      </c>
      <c r="BD218" s="135">
        <v>0</v>
      </c>
      <c r="BE218" s="120">
        <v>0</v>
      </c>
      <c r="BF218" s="122">
        <v>0</v>
      </c>
      <c r="BG218" s="118">
        <v>0</v>
      </c>
      <c r="BH218" s="120">
        <v>0</v>
      </c>
      <c r="BI218" s="122">
        <v>0</v>
      </c>
      <c r="BJ218" s="118">
        <v>0</v>
      </c>
      <c r="BK218" s="120">
        <v>0</v>
      </c>
      <c r="BL218" s="122">
        <v>0</v>
      </c>
      <c r="BM218" s="118">
        <v>0</v>
      </c>
      <c r="BN218" s="120">
        <v>0</v>
      </c>
      <c r="BO218" s="120">
        <v>0</v>
      </c>
      <c r="BP218" s="118">
        <f t="shared" si="37"/>
        <v>247</v>
      </c>
      <c r="BQ218" s="28"/>
    </row>
    <row r="219" spans="1:78">
      <c r="A219" s="134" t="s">
        <v>14</v>
      </c>
      <c r="B219" s="134">
        <v>125</v>
      </c>
      <c r="C219" s="134" t="s">
        <v>53</v>
      </c>
      <c r="D219" s="134" t="s">
        <v>1166</v>
      </c>
      <c r="E219" s="134" t="s">
        <v>1167</v>
      </c>
      <c r="F219" s="118" t="str">
        <f t="shared" si="40"/>
        <v>marzo</v>
      </c>
      <c r="G219" s="136">
        <v>44280</v>
      </c>
      <c r="H219" s="134" t="s">
        <v>18</v>
      </c>
      <c r="I219" s="134" t="s">
        <v>19</v>
      </c>
      <c r="J219" s="134" t="s">
        <v>74</v>
      </c>
      <c r="K219" s="134" t="s">
        <v>1168</v>
      </c>
      <c r="L219" s="134" t="s">
        <v>1169</v>
      </c>
      <c r="M219" s="134" t="s">
        <v>1170</v>
      </c>
      <c r="N219" s="95">
        <v>25374669</v>
      </c>
      <c r="O219" s="134">
        <v>28321</v>
      </c>
      <c r="P219" s="134" t="s">
        <v>398</v>
      </c>
      <c r="Q219" s="134" t="s">
        <v>20</v>
      </c>
      <c r="R219" s="134" t="s">
        <v>21</v>
      </c>
      <c r="S219" s="134" t="s">
        <v>1171</v>
      </c>
      <c r="T219" s="118" t="str">
        <f t="shared" si="41"/>
        <v>abril</v>
      </c>
      <c r="U219" s="35">
        <v>44313</v>
      </c>
      <c r="V219" s="134" t="s">
        <v>124</v>
      </c>
      <c r="W219" s="134" t="s">
        <v>23</v>
      </c>
      <c r="X219" s="134" t="s">
        <v>142</v>
      </c>
      <c r="Y219" s="134" t="s">
        <v>1172</v>
      </c>
      <c r="Z219" s="137">
        <v>900204272</v>
      </c>
      <c r="AA219" s="134">
        <v>8</v>
      </c>
      <c r="AB219" s="134">
        <v>75021</v>
      </c>
      <c r="AC219" s="136">
        <v>44314</v>
      </c>
      <c r="AD219" s="95">
        <v>10452960</v>
      </c>
      <c r="AE219" s="95"/>
      <c r="AF219" s="95"/>
      <c r="AG219" s="95"/>
      <c r="AH219" s="103">
        <f t="shared" si="42"/>
        <v>10452960</v>
      </c>
      <c r="AI219" s="135" t="s">
        <v>38</v>
      </c>
      <c r="AJ219" s="136">
        <v>1</v>
      </c>
      <c r="AK219" s="134" t="s">
        <v>51</v>
      </c>
      <c r="AL219" s="136">
        <v>44322</v>
      </c>
      <c r="AM219" s="136">
        <v>44382</v>
      </c>
      <c r="AN219" s="134">
        <f t="shared" si="43"/>
        <v>60</v>
      </c>
      <c r="AO219" s="134" t="s">
        <v>1173</v>
      </c>
      <c r="AP219" s="118">
        <v>79717103</v>
      </c>
      <c r="AQ219" s="103">
        <v>0</v>
      </c>
      <c r="AR219" s="120">
        <v>0</v>
      </c>
      <c r="AS219" s="104"/>
      <c r="AT219" s="120">
        <v>0</v>
      </c>
      <c r="AU219" s="104"/>
      <c r="AV219" s="120">
        <v>0</v>
      </c>
      <c r="AW219" s="104"/>
      <c r="AX219" s="120">
        <v>0</v>
      </c>
      <c r="AY219" s="96"/>
      <c r="AZ219" s="120">
        <v>0</v>
      </c>
      <c r="BA219" s="96"/>
      <c r="BB219" s="120">
        <v>0</v>
      </c>
      <c r="BC219" s="96">
        <f t="shared" si="44"/>
        <v>10452960</v>
      </c>
      <c r="BD219" s="135">
        <v>0</v>
      </c>
      <c r="BE219" s="120">
        <v>0</v>
      </c>
      <c r="BF219" s="122">
        <v>0</v>
      </c>
      <c r="BG219" s="118">
        <v>0</v>
      </c>
      <c r="BH219" s="120">
        <v>0</v>
      </c>
      <c r="BI219" s="122">
        <v>0</v>
      </c>
      <c r="BJ219" s="118">
        <v>0</v>
      </c>
      <c r="BK219" s="120">
        <v>0</v>
      </c>
      <c r="BL219" s="122">
        <v>0</v>
      </c>
      <c r="BM219" s="118">
        <v>0</v>
      </c>
      <c r="BN219" s="120">
        <v>0</v>
      </c>
      <c r="BO219" s="120">
        <v>0</v>
      </c>
      <c r="BP219" s="118">
        <f t="shared" si="37"/>
        <v>60</v>
      </c>
      <c r="BQ219" s="28"/>
    </row>
    <row r="220" spans="1:78">
      <c r="A220" s="121" t="s">
        <v>14</v>
      </c>
      <c r="B220" s="121">
        <v>57</v>
      </c>
      <c r="C220" s="121" t="s">
        <v>15</v>
      </c>
      <c r="D220" s="121" t="s">
        <v>912</v>
      </c>
      <c r="E220" s="121" t="s">
        <v>913</v>
      </c>
      <c r="F220" s="118" t="str">
        <f t="shared" si="40"/>
        <v>marzo</v>
      </c>
      <c r="G220" s="122">
        <v>44281</v>
      </c>
      <c r="H220" s="121" t="s">
        <v>18</v>
      </c>
      <c r="I220" s="121" t="s">
        <v>19</v>
      </c>
      <c r="J220" s="121" t="s">
        <v>97</v>
      </c>
      <c r="K220" s="121" t="s">
        <v>914</v>
      </c>
      <c r="L220" s="121">
        <v>15101505</v>
      </c>
      <c r="M220" s="121" t="s">
        <v>915</v>
      </c>
      <c r="N220" s="103">
        <v>7890863</v>
      </c>
      <c r="O220" s="121">
        <v>27921</v>
      </c>
      <c r="P220" s="121" t="s">
        <v>527</v>
      </c>
      <c r="Q220" s="121" t="s">
        <v>33</v>
      </c>
      <c r="R220" s="118" t="s">
        <v>51</v>
      </c>
      <c r="S220" s="118" t="s">
        <v>51</v>
      </c>
      <c r="T220" s="118" t="str">
        <f t="shared" si="41"/>
        <v>enero</v>
      </c>
      <c r="U220" s="120">
        <v>0</v>
      </c>
      <c r="V220" s="118" t="s">
        <v>51</v>
      </c>
      <c r="W220" s="118" t="s">
        <v>51</v>
      </c>
      <c r="X220" s="118" t="s">
        <v>51</v>
      </c>
      <c r="Y220" s="118" t="s">
        <v>51</v>
      </c>
      <c r="Z220" s="118" t="s">
        <v>51</v>
      </c>
      <c r="AA220" s="118" t="s">
        <v>51</v>
      </c>
      <c r="AB220" s="118" t="s">
        <v>51</v>
      </c>
      <c r="AC220" s="118" t="s">
        <v>51</v>
      </c>
      <c r="AD220" s="104">
        <v>0</v>
      </c>
      <c r="AE220" s="103">
        <v>0</v>
      </c>
      <c r="AF220" s="103">
        <v>0</v>
      </c>
      <c r="AG220" s="103">
        <v>0</v>
      </c>
      <c r="AH220" s="103">
        <f t="shared" si="42"/>
        <v>0</v>
      </c>
      <c r="AI220" s="118" t="s">
        <v>51</v>
      </c>
      <c r="AJ220" s="120">
        <v>0</v>
      </c>
      <c r="AK220" s="118" t="s">
        <v>51</v>
      </c>
      <c r="AL220" s="120">
        <v>0</v>
      </c>
      <c r="AM220" s="120">
        <v>0</v>
      </c>
      <c r="AN220" s="121">
        <f t="shared" si="43"/>
        <v>0</v>
      </c>
      <c r="AO220" s="118" t="s">
        <v>51</v>
      </c>
      <c r="AP220" s="118" t="s">
        <v>51</v>
      </c>
      <c r="AQ220" s="103">
        <v>0</v>
      </c>
      <c r="AR220" s="122">
        <v>0</v>
      </c>
      <c r="AS220" s="104">
        <v>0</v>
      </c>
      <c r="AT220" s="120">
        <v>0</v>
      </c>
      <c r="AU220" s="104">
        <v>0</v>
      </c>
      <c r="AV220" s="120">
        <v>0</v>
      </c>
      <c r="AW220" s="104">
        <v>0</v>
      </c>
      <c r="AX220" s="120">
        <v>0</v>
      </c>
      <c r="AY220" s="104">
        <v>0</v>
      </c>
      <c r="AZ220" s="120">
        <v>0</v>
      </c>
      <c r="BA220" s="104">
        <v>0</v>
      </c>
      <c r="BB220" s="120">
        <v>0</v>
      </c>
      <c r="BC220" s="104">
        <f t="shared" si="44"/>
        <v>0</v>
      </c>
      <c r="BD220" s="118">
        <v>0</v>
      </c>
      <c r="BE220" s="120">
        <v>0</v>
      </c>
      <c r="BF220" s="122">
        <v>0</v>
      </c>
      <c r="BG220" s="118">
        <v>0</v>
      </c>
      <c r="BH220" s="120">
        <v>0</v>
      </c>
      <c r="BI220" s="122">
        <v>0</v>
      </c>
      <c r="BJ220" s="118">
        <v>0</v>
      </c>
      <c r="BK220" s="120">
        <v>0</v>
      </c>
      <c r="BL220" s="122">
        <v>0</v>
      </c>
      <c r="BM220" s="118">
        <v>0</v>
      </c>
      <c r="BN220" s="123">
        <v>0</v>
      </c>
      <c r="BO220" s="122">
        <v>0</v>
      </c>
      <c r="BP220" s="118">
        <f t="shared" si="37"/>
        <v>0</v>
      </c>
      <c r="BQ220" s="121"/>
    </row>
    <row r="221" spans="1:78">
      <c r="A221" s="121" t="s">
        <v>14</v>
      </c>
      <c r="B221" s="121">
        <v>13</v>
      </c>
      <c r="C221" s="121" t="s">
        <v>15</v>
      </c>
      <c r="D221" s="121" t="s">
        <v>916</v>
      </c>
      <c r="E221" s="121" t="s">
        <v>917</v>
      </c>
      <c r="F221" s="118" t="str">
        <f t="shared" si="40"/>
        <v>marzo</v>
      </c>
      <c r="G221" s="122">
        <v>44281</v>
      </c>
      <c r="H221" s="121" t="s">
        <v>18</v>
      </c>
      <c r="I221" s="121" t="s">
        <v>19</v>
      </c>
      <c r="J221" s="121" t="s">
        <v>97</v>
      </c>
      <c r="K221" s="121" t="s">
        <v>918</v>
      </c>
      <c r="L221" s="121">
        <v>78181502</v>
      </c>
      <c r="M221" s="121" t="s">
        <v>509</v>
      </c>
      <c r="N221" s="103">
        <v>39500000</v>
      </c>
      <c r="O221" s="121">
        <v>28121</v>
      </c>
      <c r="P221" s="121" t="s">
        <v>663</v>
      </c>
      <c r="Q221" s="121" t="s">
        <v>33</v>
      </c>
      <c r="R221" s="118" t="s">
        <v>51</v>
      </c>
      <c r="S221" s="118" t="s">
        <v>51</v>
      </c>
      <c r="T221" s="118" t="str">
        <f t="shared" si="41"/>
        <v>enero</v>
      </c>
      <c r="U221" s="120">
        <v>0</v>
      </c>
      <c r="V221" s="118" t="s">
        <v>51</v>
      </c>
      <c r="W221" s="118" t="s">
        <v>51</v>
      </c>
      <c r="X221" s="118" t="s">
        <v>51</v>
      </c>
      <c r="Y221" s="118" t="s">
        <v>51</v>
      </c>
      <c r="Z221" s="118" t="s">
        <v>51</v>
      </c>
      <c r="AA221" s="118" t="s">
        <v>51</v>
      </c>
      <c r="AB221" s="118" t="s">
        <v>51</v>
      </c>
      <c r="AC221" s="118" t="s">
        <v>51</v>
      </c>
      <c r="AD221" s="104">
        <v>0</v>
      </c>
      <c r="AE221" s="103">
        <v>0</v>
      </c>
      <c r="AF221" s="103">
        <v>0</v>
      </c>
      <c r="AG221" s="103">
        <v>0</v>
      </c>
      <c r="AH221" s="103">
        <f t="shared" si="42"/>
        <v>0</v>
      </c>
      <c r="AI221" s="118" t="s">
        <v>51</v>
      </c>
      <c r="AJ221" s="120">
        <v>0</v>
      </c>
      <c r="AK221" s="118" t="s">
        <v>51</v>
      </c>
      <c r="AL221" s="120">
        <v>0</v>
      </c>
      <c r="AM221" s="120">
        <v>0</v>
      </c>
      <c r="AN221" s="121">
        <f t="shared" si="43"/>
        <v>0</v>
      </c>
      <c r="AO221" s="118" t="s">
        <v>51</v>
      </c>
      <c r="AP221" s="118" t="s">
        <v>51</v>
      </c>
      <c r="AQ221" s="103">
        <v>0</v>
      </c>
      <c r="AR221" s="122">
        <v>0</v>
      </c>
      <c r="AS221" s="104">
        <v>0</v>
      </c>
      <c r="AT221" s="120">
        <v>0</v>
      </c>
      <c r="AU221" s="104">
        <v>0</v>
      </c>
      <c r="AV221" s="120">
        <v>0</v>
      </c>
      <c r="AW221" s="104">
        <v>0</v>
      </c>
      <c r="AX221" s="120">
        <v>0</v>
      </c>
      <c r="AY221" s="104">
        <v>0</v>
      </c>
      <c r="AZ221" s="120">
        <v>0</v>
      </c>
      <c r="BA221" s="104">
        <v>0</v>
      </c>
      <c r="BB221" s="120">
        <v>0</v>
      </c>
      <c r="BC221" s="104">
        <f t="shared" si="44"/>
        <v>0</v>
      </c>
      <c r="BD221" s="118">
        <v>0</v>
      </c>
      <c r="BE221" s="120">
        <v>0</v>
      </c>
      <c r="BF221" s="122">
        <v>0</v>
      </c>
      <c r="BG221" s="118">
        <v>0</v>
      </c>
      <c r="BH221" s="120">
        <v>0</v>
      </c>
      <c r="BI221" s="122">
        <v>0</v>
      </c>
      <c r="BJ221" s="118">
        <v>0</v>
      </c>
      <c r="BK221" s="120">
        <v>0</v>
      </c>
      <c r="BL221" s="122">
        <v>0</v>
      </c>
      <c r="BM221" s="118">
        <v>0</v>
      </c>
      <c r="BN221" s="123">
        <v>0</v>
      </c>
      <c r="BO221" s="122">
        <v>0</v>
      </c>
      <c r="BP221" s="118">
        <f t="shared" si="37"/>
        <v>0</v>
      </c>
      <c r="BQ221" s="121"/>
    </row>
    <row r="222" spans="1:78">
      <c r="A222" s="121" t="s">
        <v>14</v>
      </c>
      <c r="B222" s="121">
        <v>133</v>
      </c>
      <c r="C222" s="121" t="s">
        <v>41</v>
      </c>
      <c r="D222" s="121" t="s">
        <v>983</v>
      </c>
      <c r="E222" s="121" t="s">
        <v>984</v>
      </c>
      <c r="F222" s="118" t="str">
        <f t="shared" si="40"/>
        <v>marzo</v>
      </c>
      <c r="G222" s="122">
        <v>44281</v>
      </c>
      <c r="H222" s="121" t="s">
        <v>31</v>
      </c>
      <c r="I222" s="121" t="s">
        <v>32</v>
      </c>
      <c r="J222" s="121" t="s">
        <v>74</v>
      </c>
      <c r="K222" s="121" t="s">
        <v>985</v>
      </c>
      <c r="L222" s="121" t="s">
        <v>986</v>
      </c>
      <c r="M222" s="16"/>
      <c r="N222" s="103">
        <v>24536763</v>
      </c>
      <c r="O222" s="121">
        <v>28621</v>
      </c>
      <c r="P222" s="121" t="s">
        <v>370</v>
      </c>
      <c r="Q222" s="121" t="s">
        <v>20</v>
      </c>
      <c r="R222" s="121" t="s">
        <v>21</v>
      </c>
      <c r="S222" s="143" t="s">
        <v>987</v>
      </c>
      <c r="T222" s="118" t="str">
        <f t="shared" si="41"/>
        <v>abril</v>
      </c>
      <c r="U222" s="21">
        <v>44301</v>
      </c>
      <c r="V222" s="121" t="s">
        <v>22</v>
      </c>
      <c r="W222" s="121" t="s">
        <v>23</v>
      </c>
      <c r="X222" s="121" t="s">
        <v>142</v>
      </c>
      <c r="Y222" s="143" t="s">
        <v>988</v>
      </c>
      <c r="Z222" s="13">
        <v>900481705</v>
      </c>
      <c r="AA222" s="121">
        <v>1</v>
      </c>
      <c r="AB222" s="121">
        <v>68721</v>
      </c>
      <c r="AC222" s="122">
        <v>44301</v>
      </c>
      <c r="AD222" s="103">
        <v>24536763</v>
      </c>
      <c r="AE222" s="103">
        <v>0</v>
      </c>
      <c r="AF222" s="103">
        <v>0</v>
      </c>
      <c r="AG222" s="103">
        <v>0</v>
      </c>
      <c r="AH222" s="103">
        <f t="shared" si="42"/>
        <v>24536763</v>
      </c>
      <c r="AI222" s="118" t="s">
        <v>51</v>
      </c>
      <c r="AJ222" s="120">
        <v>0</v>
      </c>
      <c r="AK222" s="118" t="s">
        <v>51</v>
      </c>
      <c r="AL222" s="120">
        <v>44305</v>
      </c>
      <c r="AM222" s="120">
        <v>44561</v>
      </c>
      <c r="AN222" s="121">
        <f t="shared" si="43"/>
        <v>256</v>
      </c>
      <c r="AO222" s="143" t="s">
        <v>989</v>
      </c>
      <c r="AP222" s="118">
        <v>79717103</v>
      </c>
      <c r="AQ222" s="103">
        <v>0</v>
      </c>
      <c r="AR222" s="122">
        <v>0</v>
      </c>
      <c r="AS222" s="104">
        <v>0</v>
      </c>
      <c r="AT222" s="120">
        <v>0</v>
      </c>
      <c r="AU222" s="104">
        <v>0</v>
      </c>
      <c r="AV222" s="120">
        <v>0</v>
      </c>
      <c r="AW222" s="104">
        <v>0</v>
      </c>
      <c r="AX222" s="120">
        <v>0</v>
      </c>
      <c r="AY222" s="104">
        <v>0</v>
      </c>
      <c r="AZ222" s="120">
        <v>0</v>
      </c>
      <c r="BA222" s="104">
        <v>0</v>
      </c>
      <c r="BB222" s="120">
        <v>0</v>
      </c>
      <c r="BC222" s="104">
        <f t="shared" si="44"/>
        <v>24536763</v>
      </c>
      <c r="BD222" s="118">
        <v>0</v>
      </c>
      <c r="BE222" s="120">
        <v>0</v>
      </c>
      <c r="BF222" s="120">
        <v>0</v>
      </c>
      <c r="BG222" s="118">
        <v>0</v>
      </c>
      <c r="BH222" s="120">
        <v>0</v>
      </c>
      <c r="BI222" s="120">
        <v>0</v>
      </c>
      <c r="BJ222" s="118">
        <v>0</v>
      </c>
      <c r="BK222" s="123">
        <v>0</v>
      </c>
      <c r="BL222" s="120">
        <v>0</v>
      </c>
      <c r="BM222" s="118">
        <v>0</v>
      </c>
      <c r="BN222" s="123">
        <v>0</v>
      </c>
      <c r="BO222" s="123">
        <v>0</v>
      </c>
      <c r="BP222" s="118">
        <f t="shared" si="37"/>
        <v>256</v>
      </c>
      <c r="BQ222" s="121"/>
    </row>
    <row r="223" spans="1:78" s="254" customFormat="1">
      <c r="A223" s="116" t="s">
        <v>14</v>
      </c>
      <c r="B223" s="116">
        <v>184</v>
      </c>
      <c r="C223" s="116" t="s">
        <v>63</v>
      </c>
      <c r="D223" s="116" t="s">
        <v>1064</v>
      </c>
      <c r="E223" s="116" t="s">
        <v>1065</v>
      </c>
      <c r="F223" s="116" t="s">
        <v>1853</v>
      </c>
      <c r="G223" s="248">
        <v>44281</v>
      </c>
      <c r="H223" s="116" t="s">
        <v>66</v>
      </c>
      <c r="I223" s="116" t="s">
        <v>66</v>
      </c>
      <c r="J223" s="116" t="s">
        <v>109</v>
      </c>
      <c r="K223" s="116" t="s">
        <v>1066</v>
      </c>
      <c r="L223" s="116">
        <v>43211500</v>
      </c>
      <c r="M223" s="116" t="s">
        <v>1067</v>
      </c>
      <c r="N223" s="106">
        <v>7660000000</v>
      </c>
      <c r="O223" s="116">
        <v>29321</v>
      </c>
      <c r="P223" s="116" t="s">
        <v>370</v>
      </c>
      <c r="Q223" s="116" t="s">
        <v>20</v>
      </c>
      <c r="R223" s="116" t="s">
        <v>21</v>
      </c>
      <c r="S223" s="116" t="s">
        <v>1068</v>
      </c>
      <c r="T223" s="116" t="s">
        <v>1943</v>
      </c>
      <c r="U223" s="253">
        <v>44358</v>
      </c>
      <c r="V223" s="116" t="s">
        <v>83</v>
      </c>
      <c r="W223" s="116" t="s">
        <v>23</v>
      </c>
      <c r="X223" s="116" t="s">
        <v>142</v>
      </c>
      <c r="Y223" s="116" t="s">
        <v>1069</v>
      </c>
      <c r="Z223" s="308">
        <v>830115764</v>
      </c>
      <c r="AA223" s="116">
        <v>4</v>
      </c>
      <c r="AB223" s="116">
        <v>97321</v>
      </c>
      <c r="AC223" s="248">
        <v>44358</v>
      </c>
      <c r="AD223" s="106">
        <v>7659900000</v>
      </c>
      <c r="AE223" s="106"/>
      <c r="AF223" s="106"/>
      <c r="AG223" s="106"/>
      <c r="AH223" s="106"/>
      <c r="AI223" s="116" t="s">
        <v>25</v>
      </c>
      <c r="AJ223" s="248">
        <v>44372</v>
      </c>
      <c r="AK223" s="116" t="s">
        <v>157</v>
      </c>
      <c r="AL223" s="248">
        <v>44372</v>
      </c>
      <c r="AM223" s="309">
        <v>44464</v>
      </c>
      <c r="AN223" s="116">
        <f t="shared" si="43"/>
        <v>92</v>
      </c>
      <c r="AO223" s="116" t="s">
        <v>1070</v>
      </c>
      <c r="AP223" s="310">
        <v>7689912</v>
      </c>
      <c r="AQ223" s="106">
        <v>587580000</v>
      </c>
      <c r="AR223" s="248">
        <v>44516</v>
      </c>
      <c r="AS223" s="250">
        <v>0</v>
      </c>
      <c r="AT223" s="251">
        <v>0</v>
      </c>
      <c r="AU223" s="250">
        <v>0</v>
      </c>
      <c r="AV223" s="251">
        <v>0</v>
      </c>
      <c r="AW223" s="250">
        <v>0</v>
      </c>
      <c r="AX223" s="251">
        <v>0</v>
      </c>
      <c r="AY223" s="250">
        <v>0</v>
      </c>
      <c r="AZ223" s="251">
        <v>0</v>
      </c>
      <c r="BA223" s="250">
        <v>0</v>
      </c>
      <c r="BB223" s="251">
        <v>0</v>
      </c>
      <c r="BC223" s="250">
        <f t="shared" si="44"/>
        <v>587580000</v>
      </c>
      <c r="BD223" s="252">
        <v>52</v>
      </c>
      <c r="BE223" s="309">
        <v>44517</v>
      </c>
      <c r="BF223" s="251">
        <v>44455</v>
      </c>
      <c r="BG223" s="252">
        <v>35</v>
      </c>
      <c r="BH223" s="309">
        <v>44550</v>
      </c>
      <c r="BI223" s="251">
        <v>44516</v>
      </c>
      <c r="BJ223" s="252">
        <v>0</v>
      </c>
      <c r="BK223" s="116"/>
      <c r="BL223" s="251">
        <v>0</v>
      </c>
      <c r="BM223" s="252">
        <v>0</v>
      </c>
      <c r="BN223" s="116"/>
      <c r="BO223" s="253">
        <v>0</v>
      </c>
      <c r="BP223" s="252">
        <f t="shared" si="37"/>
        <v>179</v>
      </c>
    </row>
    <row r="224" spans="1:78">
      <c r="A224" s="121" t="s">
        <v>27</v>
      </c>
      <c r="B224" s="121">
        <v>224</v>
      </c>
      <c r="C224" s="121" t="s">
        <v>87</v>
      </c>
      <c r="D224" s="121" t="s">
        <v>1114</v>
      </c>
      <c r="E224" s="121">
        <v>103593</v>
      </c>
      <c r="F224" s="118" t="str">
        <f t="shared" si="40"/>
        <v>marzo</v>
      </c>
      <c r="G224" s="122">
        <v>44281</v>
      </c>
      <c r="H224" s="121" t="s">
        <v>44</v>
      </c>
      <c r="I224" s="121" t="s">
        <v>110</v>
      </c>
      <c r="J224" s="121" t="s">
        <v>97</v>
      </c>
      <c r="K224" s="121" t="s">
        <v>1115</v>
      </c>
      <c r="L224" s="121" t="s">
        <v>1116</v>
      </c>
      <c r="M224" s="121" t="s">
        <v>1117</v>
      </c>
      <c r="N224" s="103">
        <v>174117826</v>
      </c>
      <c r="O224" s="121">
        <v>27221</v>
      </c>
      <c r="P224" s="121" t="s">
        <v>549</v>
      </c>
      <c r="Q224" s="121" t="s">
        <v>20</v>
      </c>
      <c r="R224" s="121" t="s">
        <v>21</v>
      </c>
      <c r="S224" s="121" t="s">
        <v>1118</v>
      </c>
      <c r="T224" s="118" t="str">
        <f t="shared" si="41"/>
        <v>marzo</v>
      </c>
      <c r="U224" s="11">
        <v>44281</v>
      </c>
      <c r="V224" s="121" t="s">
        <v>118</v>
      </c>
      <c r="W224" s="121" t="s">
        <v>130</v>
      </c>
      <c r="X224" s="121" t="s">
        <v>142</v>
      </c>
      <c r="Y224" s="121" t="s">
        <v>1119</v>
      </c>
      <c r="Z224" s="121">
        <v>891700037</v>
      </c>
      <c r="AA224" s="121">
        <v>9</v>
      </c>
      <c r="AB224" s="121">
        <v>58321</v>
      </c>
      <c r="AC224" s="122">
        <v>44281</v>
      </c>
      <c r="AD224" s="103">
        <v>162320215</v>
      </c>
      <c r="AE224" s="103">
        <v>0</v>
      </c>
      <c r="AF224" s="103">
        <v>0</v>
      </c>
      <c r="AG224" s="103">
        <v>0</v>
      </c>
      <c r="AH224" s="103">
        <f t="shared" si="42"/>
        <v>162320215</v>
      </c>
      <c r="AI224" s="121" t="s">
        <v>566</v>
      </c>
      <c r="AJ224" s="122" t="s">
        <v>51</v>
      </c>
      <c r="AK224" s="121" t="s">
        <v>51</v>
      </c>
      <c r="AL224" s="122">
        <v>44281</v>
      </c>
      <c r="AM224" s="122">
        <v>44561</v>
      </c>
      <c r="AN224" s="121">
        <v>280</v>
      </c>
      <c r="AO224" s="121" t="s">
        <v>1120</v>
      </c>
      <c r="AP224" s="118">
        <v>52452907</v>
      </c>
      <c r="AQ224" s="103">
        <v>0</v>
      </c>
      <c r="AR224" s="122">
        <v>0</v>
      </c>
      <c r="AS224" s="104">
        <v>0</v>
      </c>
      <c r="AT224" s="122">
        <v>0</v>
      </c>
      <c r="AU224" s="104">
        <v>0</v>
      </c>
      <c r="AV224" s="122">
        <v>0</v>
      </c>
      <c r="AW224" s="104">
        <v>0</v>
      </c>
      <c r="AX224" s="122">
        <v>0</v>
      </c>
      <c r="AY224" s="103">
        <v>0</v>
      </c>
      <c r="AZ224" s="122">
        <v>0</v>
      </c>
      <c r="BA224" s="103">
        <v>0</v>
      </c>
      <c r="BB224" s="122">
        <v>0</v>
      </c>
      <c r="BC224" s="104">
        <v>162320215</v>
      </c>
      <c r="BD224" s="118">
        <v>0</v>
      </c>
      <c r="BE224" s="120">
        <v>0</v>
      </c>
      <c r="BF224" s="122">
        <v>0</v>
      </c>
      <c r="BG224" s="118">
        <v>0</v>
      </c>
      <c r="BH224" s="120">
        <v>0</v>
      </c>
      <c r="BI224" s="122">
        <v>0</v>
      </c>
      <c r="BJ224" s="118">
        <v>0</v>
      </c>
      <c r="BK224" s="120">
        <v>0</v>
      </c>
      <c r="BL224" s="122">
        <v>0</v>
      </c>
      <c r="BM224" s="118">
        <v>0</v>
      </c>
      <c r="BN224" s="123">
        <v>0</v>
      </c>
      <c r="BO224" s="122">
        <v>0</v>
      </c>
      <c r="BP224" s="118">
        <f t="shared" si="37"/>
        <v>280</v>
      </c>
      <c r="BQ224" s="121"/>
    </row>
    <row r="225" spans="1:76">
      <c r="A225" s="121" t="s">
        <v>14</v>
      </c>
      <c r="B225" s="121">
        <v>121</v>
      </c>
      <c r="C225" s="121" t="s">
        <v>53</v>
      </c>
      <c r="D225" s="121" t="s">
        <v>1174</v>
      </c>
      <c r="E225" s="121" t="s">
        <v>1175</v>
      </c>
      <c r="F225" s="118" t="str">
        <f t="shared" si="40"/>
        <v>marzo</v>
      </c>
      <c r="G225" s="122">
        <v>44281</v>
      </c>
      <c r="H225" s="121" t="s">
        <v>44</v>
      </c>
      <c r="I225" s="121" t="s">
        <v>90</v>
      </c>
      <c r="J225" s="121" t="s">
        <v>74</v>
      </c>
      <c r="K225" s="121" t="s">
        <v>1176</v>
      </c>
      <c r="L225" s="121" t="s">
        <v>1177</v>
      </c>
      <c r="M225" s="121" t="s">
        <v>1178</v>
      </c>
      <c r="N225" s="103">
        <v>418403725</v>
      </c>
      <c r="O225" s="121">
        <v>25621</v>
      </c>
      <c r="P225" s="121" t="s">
        <v>370</v>
      </c>
      <c r="Q225" s="124" t="s">
        <v>20</v>
      </c>
      <c r="R225" s="124" t="s">
        <v>21</v>
      </c>
      <c r="S225" s="124" t="s">
        <v>1179</v>
      </c>
      <c r="T225" s="118" t="str">
        <f t="shared" si="41"/>
        <v>mayo</v>
      </c>
      <c r="U225" s="20">
        <v>44344</v>
      </c>
      <c r="V225" s="124" t="s">
        <v>83</v>
      </c>
      <c r="W225" s="124" t="s">
        <v>23</v>
      </c>
      <c r="X225" s="124" t="s">
        <v>142</v>
      </c>
      <c r="Y225" s="124" t="s">
        <v>1180</v>
      </c>
      <c r="Z225" s="125">
        <v>900749820</v>
      </c>
      <c r="AA225" s="124">
        <v>3</v>
      </c>
      <c r="AB225" s="124">
        <v>89321</v>
      </c>
      <c r="AC225" s="126">
        <v>44344</v>
      </c>
      <c r="AD225" s="103">
        <v>329264640</v>
      </c>
      <c r="AE225" s="103"/>
      <c r="AF225" s="103"/>
      <c r="AG225" s="103"/>
      <c r="AH225" s="103">
        <f t="shared" si="42"/>
        <v>329264640</v>
      </c>
      <c r="AI225" s="117" t="s">
        <v>25</v>
      </c>
      <c r="AJ225" s="128">
        <v>44348</v>
      </c>
      <c r="AK225" s="124" t="s">
        <v>173</v>
      </c>
      <c r="AL225" s="128">
        <v>44348</v>
      </c>
      <c r="AM225" s="126">
        <v>44561</v>
      </c>
      <c r="AN225" s="124">
        <f t="shared" ref="AN225:AN232" si="45">+AM225-AL225</f>
        <v>213</v>
      </c>
      <c r="AO225" s="124" t="s">
        <v>690</v>
      </c>
      <c r="AP225" s="118">
        <v>79288877</v>
      </c>
      <c r="AQ225" s="103">
        <v>0</v>
      </c>
      <c r="AR225" s="122">
        <v>0</v>
      </c>
      <c r="AS225" s="104">
        <v>0</v>
      </c>
      <c r="AT225" s="120">
        <v>0</v>
      </c>
      <c r="AU225" s="104">
        <v>0</v>
      </c>
      <c r="AV225" s="120">
        <v>0</v>
      </c>
      <c r="AW225" s="104">
        <v>0</v>
      </c>
      <c r="AX225" s="120">
        <v>0</v>
      </c>
      <c r="AY225" s="104">
        <v>0</v>
      </c>
      <c r="AZ225" s="120">
        <v>0</v>
      </c>
      <c r="BA225" s="104">
        <v>0</v>
      </c>
      <c r="BB225" s="120">
        <v>0</v>
      </c>
      <c r="BC225" s="104">
        <f t="shared" ref="BC225:BC232" si="46">+AH225+AQ225+AS225+AU225+AW225+AY225-BA225</f>
        <v>329264640</v>
      </c>
      <c r="BD225" s="118">
        <v>0</v>
      </c>
      <c r="BE225" s="120">
        <v>0</v>
      </c>
      <c r="BF225" s="122">
        <v>0</v>
      </c>
      <c r="BG225" s="118">
        <v>0</v>
      </c>
      <c r="BH225" s="120">
        <v>0</v>
      </c>
      <c r="BI225" s="122">
        <v>0</v>
      </c>
      <c r="BJ225" s="118">
        <v>0</v>
      </c>
      <c r="BK225" s="120">
        <v>0</v>
      </c>
      <c r="BL225" s="122">
        <v>0</v>
      </c>
      <c r="BM225" s="118">
        <v>0</v>
      </c>
      <c r="BN225" s="123">
        <v>0</v>
      </c>
      <c r="BO225" s="120">
        <v>0</v>
      </c>
      <c r="BP225" s="118">
        <f t="shared" si="37"/>
        <v>213</v>
      </c>
      <c r="BQ225" s="121"/>
    </row>
    <row r="226" spans="1:76">
      <c r="A226" s="121" t="s">
        <v>14</v>
      </c>
      <c r="B226" s="121">
        <v>177</v>
      </c>
      <c r="C226" s="121" t="s">
        <v>15</v>
      </c>
      <c r="D226" s="121" t="s">
        <v>1339</v>
      </c>
      <c r="E226" s="121" t="s">
        <v>1340</v>
      </c>
      <c r="F226" s="118" t="str">
        <f t="shared" si="40"/>
        <v>abril</v>
      </c>
      <c r="G226" s="122">
        <v>44298</v>
      </c>
      <c r="H226" s="121" t="s">
        <v>44</v>
      </c>
      <c r="I226" s="121" t="s">
        <v>110</v>
      </c>
      <c r="J226" s="121" t="s">
        <v>103</v>
      </c>
      <c r="K226" s="121" t="s">
        <v>1341</v>
      </c>
      <c r="L226" s="121">
        <v>46181503</v>
      </c>
      <c r="M226" s="121" t="s">
        <v>1342</v>
      </c>
      <c r="N226" s="103">
        <v>474000000</v>
      </c>
      <c r="O226" s="121">
        <v>25521</v>
      </c>
      <c r="P226" s="111" t="s">
        <v>1343</v>
      </c>
      <c r="Q226" s="121" t="s">
        <v>20</v>
      </c>
      <c r="R226" s="118" t="s">
        <v>21</v>
      </c>
      <c r="S226" s="121" t="s">
        <v>1344</v>
      </c>
      <c r="T226" s="118" t="str">
        <f t="shared" si="41"/>
        <v>abril</v>
      </c>
      <c r="U226" s="20">
        <v>44299</v>
      </c>
      <c r="V226" s="121" t="s">
        <v>118</v>
      </c>
      <c r="W226" s="121" t="s">
        <v>130</v>
      </c>
      <c r="X226" s="121" t="s">
        <v>142</v>
      </c>
      <c r="Y226" s="117" t="s">
        <v>1345</v>
      </c>
      <c r="Z226" s="22">
        <v>900567130</v>
      </c>
      <c r="AA226" s="121">
        <v>8</v>
      </c>
      <c r="AB226" s="121">
        <v>68021</v>
      </c>
      <c r="AC226" s="122">
        <v>44299</v>
      </c>
      <c r="AD226" s="103">
        <v>27540000</v>
      </c>
      <c r="AE226" s="103">
        <v>0</v>
      </c>
      <c r="AF226" s="103">
        <v>0</v>
      </c>
      <c r="AG226" s="103">
        <v>0</v>
      </c>
      <c r="AH226" s="103">
        <f t="shared" si="42"/>
        <v>27540000</v>
      </c>
      <c r="AI226" s="121" t="s">
        <v>51</v>
      </c>
      <c r="AJ226" s="122">
        <v>0</v>
      </c>
      <c r="AK226" s="121" t="s">
        <v>51</v>
      </c>
      <c r="AL226" s="122">
        <v>44299</v>
      </c>
      <c r="AM226" s="122">
        <v>44329</v>
      </c>
      <c r="AN226" s="121">
        <f t="shared" si="45"/>
        <v>30</v>
      </c>
      <c r="AO226" s="117" t="s">
        <v>1148</v>
      </c>
      <c r="AP226" s="118">
        <v>53907500</v>
      </c>
      <c r="AQ226" s="103">
        <v>0</v>
      </c>
      <c r="AR226" s="122">
        <v>0</v>
      </c>
      <c r="AS226" s="104">
        <v>0</v>
      </c>
      <c r="AT226" s="122">
        <v>0</v>
      </c>
      <c r="AU226" s="104">
        <v>0</v>
      </c>
      <c r="AV226" s="122">
        <v>0</v>
      </c>
      <c r="AW226" s="104">
        <v>0</v>
      </c>
      <c r="AX226" s="122">
        <v>0</v>
      </c>
      <c r="AY226" s="103">
        <v>0</v>
      </c>
      <c r="AZ226" s="122">
        <v>0</v>
      </c>
      <c r="BA226" s="103">
        <v>0</v>
      </c>
      <c r="BB226" s="122">
        <v>0</v>
      </c>
      <c r="BC226" s="104">
        <f t="shared" si="46"/>
        <v>27540000</v>
      </c>
      <c r="BD226" s="118">
        <v>0</v>
      </c>
      <c r="BE226" s="120">
        <v>0</v>
      </c>
      <c r="BF226" s="120">
        <v>0</v>
      </c>
      <c r="BG226" s="118">
        <v>0</v>
      </c>
      <c r="BH226" s="120">
        <v>0</v>
      </c>
      <c r="BI226" s="120">
        <v>0</v>
      </c>
      <c r="BJ226" s="118">
        <v>0</v>
      </c>
      <c r="BK226" s="120">
        <v>0</v>
      </c>
      <c r="BL226" s="120">
        <v>0</v>
      </c>
      <c r="BM226" s="118">
        <v>0</v>
      </c>
      <c r="BN226" s="123">
        <v>0</v>
      </c>
      <c r="BO226" s="123">
        <v>0</v>
      </c>
      <c r="BP226" s="118">
        <f t="shared" si="37"/>
        <v>30</v>
      </c>
      <c r="BQ226" s="121"/>
    </row>
    <row r="227" spans="1:76">
      <c r="A227" s="121" t="s">
        <v>14</v>
      </c>
      <c r="B227" s="121">
        <v>177</v>
      </c>
      <c r="C227" s="121" t="s">
        <v>15</v>
      </c>
      <c r="D227" s="121" t="s">
        <v>1346</v>
      </c>
      <c r="E227" s="121" t="s">
        <v>1347</v>
      </c>
      <c r="F227" s="118" t="str">
        <f t="shared" si="40"/>
        <v>abril</v>
      </c>
      <c r="G227" s="122">
        <v>44298</v>
      </c>
      <c r="H227" s="121" t="s">
        <v>44</v>
      </c>
      <c r="I227" s="121" t="s">
        <v>110</v>
      </c>
      <c r="J227" s="121" t="s">
        <v>103</v>
      </c>
      <c r="K227" s="121" t="s">
        <v>1341</v>
      </c>
      <c r="L227" s="121">
        <v>46181503</v>
      </c>
      <c r="M227" s="121" t="s">
        <v>1342</v>
      </c>
      <c r="N227" s="103">
        <v>474000000</v>
      </c>
      <c r="O227" s="121">
        <v>25521</v>
      </c>
      <c r="P227" s="111" t="s">
        <v>1343</v>
      </c>
      <c r="Q227" s="121" t="s">
        <v>20</v>
      </c>
      <c r="R227" s="118" t="s">
        <v>21</v>
      </c>
      <c r="S227" s="121" t="s">
        <v>1348</v>
      </c>
      <c r="T227" s="118" t="str">
        <f t="shared" si="41"/>
        <v>abril</v>
      </c>
      <c r="U227" s="20">
        <v>44299</v>
      </c>
      <c r="V227" s="121" t="s">
        <v>118</v>
      </c>
      <c r="W227" s="121" t="s">
        <v>130</v>
      </c>
      <c r="X227" s="121" t="s">
        <v>142</v>
      </c>
      <c r="Y227" s="117" t="s">
        <v>1349</v>
      </c>
      <c r="Z227" s="37">
        <v>900869049</v>
      </c>
      <c r="AA227" s="121">
        <v>5</v>
      </c>
      <c r="AB227" s="121">
        <v>67521</v>
      </c>
      <c r="AC227" s="122">
        <v>44299</v>
      </c>
      <c r="AD227" s="103">
        <v>54000000</v>
      </c>
      <c r="AE227" s="103">
        <v>0</v>
      </c>
      <c r="AF227" s="103">
        <v>0</v>
      </c>
      <c r="AG227" s="103">
        <v>0</v>
      </c>
      <c r="AH227" s="103">
        <f t="shared" si="42"/>
        <v>54000000</v>
      </c>
      <c r="AI227" s="121" t="s">
        <v>51</v>
      </c>
      <c r="AJ227" s="122">
        <v>0</v>
      </c>
      <c r="AK227" s="121" t="s">
        <v>51</v>
      </c>
      <c r="AL227" s="122">
        <v>44299</v>
      </c>
      <c r="AM227" s="122">
        <v>44329</v>
      </c>
      <c r="AN227" s="121">
        <f t="shared" si="45"/>
        <v>30</v>
      </c>
      <c r="AO227" s="117" t="s">
        <v>1148</v>
      </c>
      <c r="AP227" s="118">
        <v>53907500</v>
      </c>
      <c r="AQ227" s="103">
        <v>0</v>
      </c>
      <c r="AR227" s="122">
        <v>0</v>
      </c>
      <c r="AS227" s="104">
        <v>0</v>
      </c>
      <c r="AT227" s="122">
        <v>0</v>
      </c>
      <c r="AU227" s="104">
        <v>0</v>
      </c>
      <c r="AV227" s="122">
        <v>0</v>
      </c>
      <c r="AW227" s="104">
        <v>0</v>
      </c>
      <c r="AX227" s="122">
        <v>0</v>
      </c>
      <c r="AY227" s="103">
        <v>0</v>
      </c>
      <c r="AZ227" s="122">
        <v>0</v>
      </c>
      <c r="BA227" s="103">
        <v>0</v>
      </c>
      <c r="BB227" s="122">
        <v>0</v>
      </c>
      <c r="BC227" s="104">
        <f t="shared" si="46"/>
        <v>54000000</v>
      </c>
      <c r="BD227" s="118">
        <v>0</v>
      </c>
      <c r="BE227" s="120">
        <v>0</v>
      </c>
      <c r="BF227" s="120">
        <v>0</v>
      </c>
      <c r="BG227" s="118">
        <v>0</v>
      </c>
      <c r="BH227" s="120">
        <v>0</v>
      </c>
      <c r="BI227" s="120">
        <v>0</v>
      </c>
      <c r="BJ227" s="118">
        <v>0</v>
      </c>
      <c r="BK227" s="120">
        <v>0</v>
      </c>
      <c r="BL227" s="120">
        <v>0</v>
      </c>
      <c r="BM227" s="118">
        <v>0</v>
      </c>
      <c r="BN227" s="123">
        <v>0</v>
      </c>
      <c r="BO227" s="123">
        <v>0</v>
      </c>
      <c r="BP227" s="118">
        <f t="shared" si="37"/>
        <v>30</v>
      </c>
      <c r="BQ227" s="121"/>
    </row>
    <row r="228" spans="1:76">
      <c r="A228" s="121" t="s">
        <v>14</v>
      </c>
      <c r="B228" s="121">
        <v>177</v>
      </c>
      <c r="C228" s="121" t="s">
        <v>15</v>
      </c>
      <c r="D228" s="121" t="s">
        <v>1350</v>
      </c>
      <c r="E228" s="121" t="s">
        <v>1351</v>
      </c>
      <c r="F228" s="118" t="str">
        <f t="shared" si="40"/>
        <v>abril</v>
      </c>
      <c r="G228" s="122">
        <v>44298</v>
      </c>
      <c r="H228" s="121" t="s">
        <v>44</v>
      </c>
      <c r="I228" s="121" t="s">
        <v>110</v>
      </c>
      <c r="J228" s="121" t="s">
        <v>103</v>
      </c>
      <c r="K228" s="121" t="s">
        <v>1341</v>
      </c>
      <c r="L228" s="121">
        <v>46181503</v>
      </c>
      <c r="M228" s="121" t="s">
        <v>1342</v>
      </c>
      <c r="N228" s="103">
        <v>474000000</v>
      </c>
      <c r="O228" s="121">
        <v>25521</v>
      </c>
      <c r="P228" s="111" t="s">
        <v>1343</v>
      </c>
      <c r="Q228" s="121" t="s">
        <v>20</v>
      </c>
      <c r="R228" s="118" t="s">
        <v>21</v>
      </c>
      <c r="S228" s="121" t="s">
        <v>1352</v>
      </c>
      <c r="T228" s="118" t="str">
        <f t="shared" si="41"/>
        <v>abril</v>
      </c>
      <c r="U228" s="20">
        <v>44299</v>
      </c>
      <c r="V228" s="121" t="s">
        <v>118</v>
      </c>
      <c r="W228" s="121" t="s">
        <v>130</v>
      </c>
      <c r="X228" s="121" t="s">
        <v>142</v>
      </c>
      <c r="Y228" s="117" t="s">
        <v>1353</v>
      </c>
      <c r="Z228" s="37">
        <v>900642766</v>
      </c>
      <c r="AA228" s="121">
        <v>2</v>
      </c>
      <c r="AB228" s="121">
        <v>67921</v>
      </c>
      <c r="AC228" s="122">
        <v>44299</v>
      </c>
      <c r="AD228" s="103">
        <v>48000000</v>
      </c>
      <c r="AE228" s="103">
        <v>0</v>
      </c>
      <c r="AF228" s="103">
        <v>0</v>
      </c>
      <c r="AG228" s="103">
        <v>0</v>
      </c>
      <c r="AH228" s="103">
        <f t="shared" si="42"/>
        <v>48000000</v>
      </c>
      <c r="AI228" s="121" t="s">
        <v>51</v>
      </c>
      <c r="AJ228" s="122">
        <v>0</v>
      </c>
      <c r="AK228" s="121" t="s">
        <v>51</v>
      </c>
      <c r="AL228" s="122">
        <v>44299</v>
      </c>
      <c r="AM228" s="122">
        <v>44329</v>
      </c>
      <c r="AN228" s="121">
        <f t="shared" si="45"/>
        <v>30</v>
      </c>
      <c r="AO228" s="117" t="s">
        <v>1148</v>
      </c>
      <c r="AP228" s="118">
        <v>53907500</v>
      </c>
      <c r="AQ228" s="103">
        <v>0</v>
      </c>
      <c r="AR228" s="122">
        <v>0</v>
      </c>
      <c r="AS228" s="104">
        <v>0</v>
      </c>
      <c r="AT228" s="122">
        <v>0</v>
      </c>
      <c r="AU228" s="104">
        <v>0</v>
      </c>
      <c r="AV228" s="122">
        <v>0</v>
      </c>
      <c r="AW228" s="104">
        <v>0</v>
      </c>
      <c r="AX228" s="122">
        <v>0</v>
      </c>
      <c r="AY228" s="103">
        <v>0</v>
      </c>
      <c r="AZ228" s="122">
        <v>0</v>
      </c>
      <c r="BA228" s="103">
        <v>0</v>
      </c>
      <c r="BB228" s="122">
        <v>0</v>
      </c>
      <c r="BC228" s="104">
        <f t="shared" si="46"/>
        <v>48000000</v>
      </c>
      <c r="BD228" s="118">
        <v>0</v>
      </c>
      <c r="BE228" s="120">
        <v>0</v>
      </c>
      <c r="BF228" s="120">
        <v>0</v>
      </c>
      <c r="BG228" s="118">
        <v>0</v>
      </c>
      <c r="BH228" s="120">
        <v>0</v>
      </c>
      <c r="BI228" s="120">
        <v>0</v>
      </c>
      <c r="BJ228" s="118">
        <v>0</v>
      </c>
      <c r="BK228" s="120">
        <v>0</v>
      </c>
      <c r="BL228" s="120">
        <v>0</v>
      </c>
      <c r="BM228" s="118">
        <v>0</v>
      </c>
      <c r="BN228" s="123">
        <v>0</v>
      </c>
      <c r="BO228" s="123">
        <v>0</v>
      </c>
      <c r="BP228" s="118">
        <f t="shared" si="37"/>
        <v>30</v>
      </c>
      <c r="BQ228" s="121"/>
    </row>
    <row r="229" spans="1:76">
      <c r="A229" s="121" t="s">
        <v>14</v>
      </c>
      <c r="B229" s="121">
        <v>177</v>
      </c>
      <c r="C229" s="121" t="s">
        <v>15</v>
      </c>
      <c r="D229" s="121" t="s">
        <v>1354</v>
      </c>
      <c r="E229" s="121" t="s">
        <v>1355</v>
      </c>
      <c r="F229" s="118" t="str">
        <f t="shared" si="40"/>
        <v>abril</v>
      </c>
      <c r="G229" s="122">
        <v>44298</v>
      </c>
      <c r="H229" s="121" t="s">
        <v>44</v>
      </c>
      <c r="I229" s="121" t="s">
        <v>110</v>
      </c>
      <c r="J229" s="121" t="s">
        <v>103</v>
      </c>
      <c r="K229" s="121" t="s">
        <v>1341</v>
      </c>
      <c r="L229" s="121">
        <v>46181503</v>
      </c>
      <c r="M229" s="121" t="s">
        <v>1342</v>
      </c>
      <c r="N229" s="103">
        <v>474000000</v>
      </c>
      <c r="O229" s="121">
        <v>25521</v>
      </c>
      <c r="P229" s="111" t="s">
        <v>1343</v>
      </c>
      <c r="Q229" s="121" t="s">
        <v>20</v>
      </c>
      <c r="R229" s="118" t="s">
        <v>21</v>
      </c>
      <c r="S229" s="121" t="s">
        <v>1356</v>
      </c>
      <c r="T229" s="118" t="str">
        <f t="shared" si="41"/>
        <v>abril</v>
      </c>
      <c r="U229" s="20">
        <v>44299</v>
      </c>
      <c r="V229" s="121" t="s">
        <v>118</v>
      </c>
      <c r="W229" s="121" t="s">
        <v>130</v>
      </c>
      <c r="X229" s="121" t="s">
        <v>142</v>
      </c>
      <c r="Y229" s="117" t="s">
        <v>1357</v>
      </c>
      <c r="Z229" s="37">
        <v>900292855</v>
      </c>
      <c r="AA229" s="121">
        <v>7</v>
      </c>
      <c r="AB229" s="121">
        <v>67821</v>
      </c>
      <c r="AC229" s="122">
        <v>44299</v>
      </c>
      <c r="AD229" s="103">
        <v>17192000</v>
      </c>
      <c r="AE229" s="103">
        <v>0</v>
      </c>
      <c r="AF229" s="103">
        <v>0</v>
      </c>
      <c r="AG229" s="103">
        <v>0</v>
      </c>
      <c r="AH229" s="103">
        <f t="shared" si="42"/>
        <v>17192000</v>
      </c>
      <c r="AI229" s="121" t="s">
        <v>51</v>
      </c>
      <c r="AJ229" s="122">
        <v>0</v>
      </c>
      <c r="AK229" s="121" t="s">
        <v>51</v>
      </c>
      <c r="AL229" s="122">
        <v>44299</v>
      </c>
      <c r="AM229" s="122">
        <v>44329</v>
      </c>
      <c r="AN229" s="121">
        <f t="shared" si="45"/>
        <v>30</v>
      </c>
      <c r="AO229" s="117" t="s">
        <v>1148</v>
      </c>
      <c r="AP229" s="118">
        <v>53907500</v>
      </c>
      <c r="AQ229" s="103">
        <v>0</v>
      </c>
      <c r="AR229" s="122">
        <v>0</v>
      </c>
      <c r="AS229" s="104">
        <v>0</v>
      </c>
      <c r="AT229" s="122">
        <v>0</v>
      </c>
      <c r="AU229" s="104">
        <v>0</v>
      </c>
      <c r="AV229" s="122">
        <v>0</v>
      </c>
      <c r="AW229" s="104">
        <v>0</v>
      </c>
      <c r="AX229" s="122">
        <v>0</v>
      </c>
      <c r="AY229" s="103">
        <v>0</v>
      </c>
      <c r="AZ229" s="122">
        <v>0</v>
      </c>
      <c r="BA229" s="103">
        <v>0</v>
      </c>
      <c r="BB229" s="122">
        <v>0</v>
      </c>
      <c r="BC229" s="104">
        <f t="shared" si="46"/>
        <v>17192000</v>
      </c>
      <c r="BD229" s="118">
        <v>0</v>
      </c>
      <c r="BE229" s="120">
        <v>0</v>
      </c>
      <c r="BF229" s="120">
        <v>0</v>
      </c>
      <c r="BG229" s="118">
        <v>0</v>
      </c>
      <c r="BH229" s="120">
        <v>0</v>
      </c>
      <c r="BI229" s="120">
        <v>0</v>
      </c>
      <c r="BJ229" s="118">
        <v>0</v>
      </c>
      <c r="BK229" s="120">
        <v>0</v>
      </c>
      <c r="BL229" s="120">
        <v>0</v>
      </c>
      <c r="BM229" s="118">
        <v>0</v>
      </c>
      <c r="BN229" s="123">
        <v>0</v>
      </c>
      <c r="BO229" s="123">
        <v>0</v>
      </c>
      <c r="BP229" s="118">
        <f t="shared" si="37"/>
        <v>30</v>
      </c>
      <c r="BQ229" s="121"/>
    </row>
    <row r="230" spans="1:76">
      <c r="A230" s="121" t="s">
        <v>14</v>
      </c>
      <c r="B230" s="121">
        <v>177</v>
      </c>
      <c r="C230" s="121" t="s">
        <v>15</v>
      </c>
      <c r="D230" s="121" t="s">
        <v>1358</v>
      </c>
      <c r="E230" s="121" t="s">
        <v>1359</v>
      </c>
      <c r="F230" s="118" t="str">
        <f t="shared" si="40"/>
        <v>abril</v>
      </c>
      <c r="G230" s="122">
        <v>44298</v>
      </c>
      <c r="H230" s="121" t="s">
        <v>44</v>
      </c>
      <c r="I230" s="121" t="s">
        <v>110</v>
      </c>
      <c r="J230" s="121" t="s">
        <v>103</v>
      </c>
      <c r="K230" s="131" t="s">
        <v>1341</v>
      </c>
      <c r="L230" s="121">
        <v>46181503</v>
      </c>
      <c r="M230" s="121" t="s">
        <v>1342</v>
      </c>
      <c r="N230" s="103">
        <v>474000000</v>
      </c>
      <c r="O230" s="121">
        <v>25521</v>
      </c>
      <c r="P230" s="111" t="s">
        <v>1343</v>
      </c>
      <c r="Q230" s="121" t="s">
        <v>20</v>
      </c>
      <c r="R230" s="118" t="s">
        <v>21</v>
      </c>
      <c r="S230" s="121" t="s">
        <v>1360</v>
      </c>
      <c r="T230" s="118" t="str">
        <f t="shared" si="41"/>
        <v>abril</v>
      </c>
      <c r="U230" s="123">
        <v>44299</v>
      </c>
      <c r="V230" s="121" t="s">
        <v>118</v>
      </c>
      <c r="W230" s="121" t="s">
        <v>130</v>
      </c>
      <c r="X230" s="121" t="s">
        <v>142</v>
      </c>
      <c r="Y230" s="111" t="s">
        <v>1361</v>
      </c>
      <c r="Z230" s="37">
        <v>830051855</v>
      </c>
      <c r="AA230" s="121">
        <v>1</v>
      </c>
      <c r="AB230" s="121">
        <v>68521</v>
      </c>
      <c r="AC230" s="122">
        <v>44301</v>
      </c>
      <c r="AD230" s="103">
        <v>264500000</v>
      </c>
      <c r="AE230" s="103">
        <v>0</v>
      </c>
      <c r="AF230" s="103">
        <v>0</v>
      </c>
      <c r="AG230" s="103">
        <v>0</v>
      </c>
      <c r="AH230" s="103">
        <f t="shared" si="42"/>
        <v>264500000</v>
      </c>
      <c r="AI230" s="121" t="s">
        <v>51</v>
      </c>
      <c r="AJ230" s="122">
        <v>0</v>
      </c>
      <c r="AK230" s="121" t="s">
        <v>51</v>
      </c>
      <c r="AL230" s="122">
        <v>44299</v>
      </c>
      <c r="AM230" s="122">
        <v>44344</v>
      </c>
      <c r="AN230" s="121">
        <f t="shared" si="45"/>
        <v>45</v>
      </c>
      <c r="AO230" s="111" t="s">
        <v>1148</v>
      </c>
      <c r="AP230" s="118">
        <v>53907500</v>
      </c>
      <c r="AQ230" s="103">
        <v>0</v>
      </c>
      <c r="AR230" s="122">
        <v>0</v>
      </c>
      <c r="AS230" s="104">
        <v>0</v>
      </c>
      <c r="AT230" s="122">
        <v>0</v>
      </c>
      <c r="AU230" s="104">
        <v>0</v>
      </c>
      <c r="AV230" s="122">
        <v>0</v>
      </c>
      <c r="AW230" s="104">
        <v>0</v>
      </c>
      <c r="AX230" s="122">
        <v>0</v>
      </c>
      <c r="AY230" s="103">
        <v>0</v>
      </c>
      <c r="AZ230" s="122">
        <v>0</v>
      </c>
      <c r="BA230" s="103">
        <v>0</v>
      </c>
      <c r="BB230" s="122">
        <v>0</v>
      </c>
      <c r="BC230" s="104">
        <f t="shared" si="46"/>
        <v>264500000</v>
      </c>
      <c r="BD230" s="118">
        <v>30</v>
      </c>
      <c r="BE230" s="122">
        <v>44374</v>
      </c>
      <c r="BF230" s="120">
        <v>44342</v>
      </c>
      <c r="BG230" s="118">
        <v>60</v>
      </c>
      <c r="BH230" s="120">
        <v>44435</v>
      </c>
      <c r="BI230" s="120">
        <v>44374</v>
      </c>
      <c r="BJ230" s="118">
        <v>0</v>
      </c>
      <c r="BK230" s="120">
        <v>0</v>
      </c>
      <c r="BL230" s="120">
        <v>0</v>
      </c>
      <c r="BM230" s="118">
        <v>0</v>
      </c>
      <c r="BN230" s="123">
        <v>0</v>
      </c>
      <c r="BO230" s="123">
        <v>0</v>
      </c>
      <c r="BP230" s="118">
        <f t="shared" si="37"/>
        <v>135</v>
      </c>
      <c r="BQ230" s="121"/>
    </row>
    <row r="231" spans="1:76">
      <c r="A231" s="121" t="s">
        <v>14</v>
      </c>
      <c r="B231" s="121">
        <v>177</v>
      </c>
      <c r="C231" s="121" t="s">
        <v>15</v>
      </c>
      <c r="D231" s="121" t="s">
        <v>1362</v>
      </c>
      <c r="E231" s="121" t="s">
        <v>1363</v>
      </c>
      <c r="F231" s="118" t="str">
        <f t="shared" si="40"/>
        <v>abril</v>
      </c>
      <c r="G231" s="122">
        <v>44298</v>
      </c>
      <c r="H231" s="121" t="s">
        <v>44</v>
      </c>
      <c r="I231" s="121" t="s">
        <v>110</v>
      </c>
      <c r="J231" s="121" t="s">
        <v>103</v>
      </c>
      <c r="K231" s="121" t="s">
        <v>1341</v>
      </c>
      <c r="L231" s="121">
        <v>46181503</v>
      </c>
      <c r="M231" s="121" t="s">
        <v>1342</v>
      </c>
      <c r="N231" s="103">
        <v>474000000</v>
      </c>
      <c r="O231" s="121">
        <v>25521</v>
      </c>
      <c r="P231" s="111" t="s">
        <v>1343</v>
      </c>
      <c r="Q231" s="121" t="s">
        <v>20</v>
      </c>
      <c r="R231" s="118" t="s">
        <v>21</v>
      </c>
      <c r="S231" s="121" t="s">
        <v>1364</v>
      </c>
      <c r="T231" s="118" t="str">
        <f t="shared" si="41"/>
        <v>abril</v>
      </c>
      <c r="U231" s="20">
        <v>44299</v>
      </c>
      <c r="V231" s="121" t="s">
        <v>118</v>
      </c>
      <c r="W231" s="121" t="s">
        <v>130</v>
      </c>
      <c r="X231" s="121" t="s">
        <v>142</v>
      </c>
      <c r="Y231" s="117" t="s">
        <v>1365</v>
      </c>
      <c r="Z231" s="37">
        <v>900582854</v>
      </c>
      <c r="AA231" s="121">
        <v>4</v>
      </c>
      <c r="AB231" s="121">
        <v>67621</v>
      </c>
      <c r="AC231" s="122">
        <v>44299</v>
      </c>
      <c r="AD231" s="103">
        <v>58948600</v>
      </c>
      <c r="AE231" s="103">
        <v>0</v>
      </c>
      <c r="AF231" s="103">
        <v>0</v>
      </c>
      <c r="AG231" s="103">
        <v>0</v>
      </c>
      <c r="AH231" s="103">
        <f t="shared" si="42"/>
        <v>58948600</v>
      </c>
      <c r="AI231" s="121" t="s">
        <v>51</v>
      </c>
      <c r="AJ231" s="122">
        <v>0</v>
      </c>
      <c r="AK231" s="121" t="s">
        <v>51</v>
      </c>
      <c r="AL231" s="122">
        <v>44299</v>
      </c>
      <c r="AM231" s="122">
        <v>44329</v>
      </c>
      <c r="AN231" s="121">
        <f t="shared" si="45"/>
        <v>30</v>
      </c>
      <c r="AO231" s="117" t="s">
        <v>1148</v>
      </c>
      <c r="AP231" s="118">
        <v>53907500</v>
      </c>
      <c r="AQ231" s="103">
        <v>0</v>
      </c>
      <c r="AR231" s="122">
        <v>0</v>
      </c>
      <c r="AS231" s="104">
        <v>0</v>
      </c>
      <c r="AT231" s="122">
        <v>0</v>
      </c>
      <c r="AU231" s="104">
        <v>0</v>
      </c>
      <c r="AV231" s="122">
        <v>0</v>
      </c>
      <c r="AW231" s="104">
        <v>0</v>
      </c>
      <c r="AX231" s="122">
        <v>0</v>
      </c>
      <c r="AY231" s="103">
        <v>0</v>
      </c>
      <c r="AZ231" s="122">
        <v>0</v>
      </c>
      <c r="BA231" s="103">
        <v>0</v>
      </c>
      <c r="BB231" s="122">
        <v>0</v>
      </c>
      <c r="BC231" s="104">
        <f t="shared" si="46"/>
        <v>58948600</v>
      </c>
      <c r="BD231" s="118">
        <v>0</v>
      </c>
      <c r="BE231" s="120">
        <v>0</v>
      </c>
      <c r="BF231" s="120">
        <v>0</v>
      </c>
      <c r="BG231" s="118">
        <v>0</v>
      </c>
      <c r="BH231" s="120">
        <v>0</v>
      </c>
      <c r="BI231" s="120">
        <v>0</v>
      </c>
      <c r="BJ231" s="118">
        <v>0</v>
      </c>
      <c r="BK231" s="120">
        <v>0</v>
      </c>
      <c r="BL231" s="120">
        <v>0</v>
      </c>
      <c r="BM231" s="118">
        <v>0</v>
      </c>
      <c r="BN231" s="123">
        <v>0</v>
      </c>
      <c r="BO231" s="123">
        <v>0</v>
      </c>
      <c r="BP231" s="118">
        <f t="shared" si="37"/>
        <v>30</v>
      </c>
      <c r="BQ231" s="121"/>
    </row>
    <row r="232" spans="1:76">
      <c r="A232" s="121" t="s">
        <v>14</v>
      </c>
      <c r="B232" s="121">
        <v>177</v>
      </c>
      <c r="C232" s="121" t="s">
        <v>15</v>
      </c>
      <c r="D232" s="121" t="s">
        <v>1366</v>
      </c>
      <c r="E232" s="121" t="s">
        <v>1367</v>
      </c>
      <c r="F232" s="118" t="str">
        <f t="shared" si="40"/>
        <v>abril</v>
      </c>
      <c r="G232" s="122">
        <v>44298</v>
      </c>
      <c r="H232" s="121" t="s">
        <v>44</v>
      </c>
      <c r="I232" s="121" t="s">
        <v>110</v>
      </c>
      <c r="J232" s="121" t="s">
        <v>103</v>
      </c>
      <c r="K232" s="121" t="s">
        <v>1341</v>
      </c>
      <c r="L232" s="121">
        <v>46181503</v>
      </c>
      <c r="M232" s="121" t="s">
        <v>1342</v>
      </c>
      <c r="N232" s="103">
        <v>474000000</v>
      </c>
      <c r="O232" s="121">
        <v>25521</v>
      </c>
      <c r="P232" s="111" t="s">
        <v>1343</v>
      </c>
      <c r="Q232" s="121" t="s">
        <v>20</v>
      </c>
      <c r="R232" s="118" t="s">
        <v>21</v>
      </c>
      <c r="S232" s="121" t="s">
        <v>1368</v>
      </c>
      <c r="T232" s="118" t="str">
        <f t="shared" si="41"/>
        <v>abril</v>
      </c>
      <c r="U232" s="20">
        <v>44299</v>
      </c>
      <c r="V232" s="121" t="s">
        <v>118</v>
      </c>
      <c r="W232" s="121" t="s">
        <v>130</v>
      </c>
      <c r="X232" s="121" t="s">
        <v>142</v>
      </c>
      <c r="Y232" s="117" t="s">
        <v>1345</v>
      </c>
      <c r="Z232" s="22">
        <v>900567130</v>
      </c>
      <c r="AA232" s="121">
        <v>8</v>
      </c>
      <c r="AB232" s="121">
        <v>67521</v>
      </c>
      <c r="AC232" s="122">
        <v>44299</v>
      </c>
      <c r="AD232" s="103">
        <v>54000000</v>
      </c>
      <c r="AE232" s="103">
        <v>0</v>
      </c>
      <c r="AF232" s="103">
        <v>0</v>
      </c>
      <c r="AG232" s="103">
        <v>0</v>
      </c>
      <c r="AH232" s="103">
        <f t="shared" si="42"/>
        <v>54000000</v>
      </c>
      <c r="AI232" s="121" t="s">
        <v>51</v>
      </c>
      <c r="AJ232" s="122">
        <v>0</v>
      </c>
      <c r="AK232" s="121" t="s">
        <v>51</v>
      </c>
      <c r="AL232" s="122">
        <v>44299</v>
      </c>
      <c r="AM232" s="122">
        <v>44329</v>
      </c>
      <c r="AN232" s="121">
        <f t="shared" si="45"/>
        <v>30</v>
      </c>
      <c r="AO232" s="117" t="s">
        <v>1148</v>
      </c>
      <c r="AP232" s="118">
        <v>53907500</v>
      </c>
      <c r="AQ232" s="103">
        <v>0</v>
      </c>
      <c r="AR232" s="122">
        <v>0</v>
      </c>
      <c r="AS232" s="104">
        <v>0</v>
      </c>
      <c r="AT232" s="122">
        <v>0</v>
      </c>
      <c r="AU232" s="104">
        <v>0</v>
      </c>
      <c r="AV232" s="122">
        <v>0</v>
      </c>
      <c r="AW232" s="104">
        <v>0</v>
      </c>
      <c r="AX232" s="122">
        <v>0</v>
      </c>
      <c r="AY232" s="103">
        <v>0</v>
      </c>
      <c r="AZ232" s="122">
        <v>0</v>
      </c>
      <c r="BA232" s="103">
        <v>0</v>
      </c>
      <c r="BB232" s="122">
        <v>0</v>
      </c>
      <c r="BC232" s="104">
        <f t="shared" si="46"/>
        <v>54000000</v>
      </c>
      <c r="BD232" s="118">
        <v>0</v>
      </c>
      <c r="BE232" s="120">
        <v>0</v>
      </c>
      <c r="BF232" s="120">
        <v>0</v>
      </c>
      <c r="BG232" s="118">
        <v>0</v>
      </c>
      <c r="BH232" s="120">
        <v>0</v>
      </c>
      <c r="BI232" s="120">
        <v>0</v>
      </c>
      <c r="BJ232" s="118">
        <v>0</v>
      </c>
      <c r="BK232" s="120">
        <v>0</v>
      </c>
      <c r="BL232" s="120">
        <v>0</v>
      </c>
      <c r="BM232" s="118">
        <v>0</v>
      </c>
      <c r="BN232" s="123">
        <v>0</v>
      </c>
      <c r="BO232" s="123">
        <v>0</v>
      </c>
      <c r="BP232" s="118">
        <f t="shared" si="37"/>
        <v>30</v>
      </c>
      <c r="BQ232" s="121"/>
    </row>
    <row r="233" spans="1:76">
      <c r="A233" s="121" t="s">
        <v>14</v>
      </c>
      <c r="B233" s="121">
        <v>226</v>
      </c>
      <c r="C233" s="143" t="s">
        <v>41</v>
      </c>
      <c r="D233" s="121" t="s">
        <v>1303</v>
      </c>
      <c r="E233" s="143" t="s">
        <v>1304</v>
      </c>
      <c r="F233" s="118" t="str">
        <f t="shared" si="40"/>
        <v>abril</v>
      </c>
      <c r="G233" s="122">
        <v>44299</v>
      </c>
      <c r="H233" s="121" t="s">
        <v>31</v>
      </c>
      <c r="I233" s="121" t="s">
        <v>32</v>
      </c>
      <c r="J233" s="121" t="s">
        <v>74</v>
      </c>
      <c r="K233" s="117" t="s">
        <v>1305</v>
      </c>
      <c r="L233" s="143" t="s">
        <v>1306</v>
      </c>
      <c r="M233" s="117" t="s">
        <v>1307</v>
      </c>
      <c r="N233" s="148">
        <v>85803120</v>
      </c>
      <c r="O233" s="121">
        <v>29021</v>
      </c>
      <c r="P233" s="117" t="s">
        <v>370</v>
      </c>
      <c r="Q233" s="121" t="s">
        <v>20</v>
      </c>
      <c r="R233" s="121" t="s">
        <v>21</v>
      </c>
      <c r="S233" s="143" t="s">
        <v>1308</v>
      </c>
      <c r="T233" s="118" t="str">
        <f t="shared" si="41"/>
        <v>abril</v>
      </c>
      <c r="U233" s="20">
        <v>44308</v>
      </c>
      <c r="V233" s="121" t="s">
        <v>22</v>
      </c>
      <c r="W233" s="121" t="s">
        <v>23</v>
      </c>
      <c r="X233" s="143" t="s">
        <v>142</v>
      </c>
      <c r="Y233" s="143" t="s">
        <v>1309</v>
      </c>
      <c r="Z233" s="121">
        <v>39571103</v>
      </c>
      <c r="AA233" s="118" t="s">
        <v>51</v>
      </c>
      <c r="AB233" s="121">
        <v>72121</v>
      </c>
      <c r="AC233" s="122">
        <v>44308</v>
      </c>
      <c r="AD233" s="103">
        <v>85803120</v>
      </c>
      <c r="AE233" s="103">
        <v>0</v>
      </c>
      <c r="AF233" s="103">
        <v>0</v>
      </c>
      <c r="AG233" s="103">
        <v>0</v>
      </c>
      <c r="AH233" s="103">
        <f t="shared" si="42"/>
        <v>85803120</v>
      </c>
      <c r="AI233" s="121" t="s">
        <v>51</v>
      </c>
      <c r="AJ233" s="120">
        <v>0</v>
      </c>
      <c r="AK233" s="118" t="s">
        <v>51</v>
      </c>
      <c r="AL233" s="122">
        <v>44308</v>
      </c>
      <c r="AM233" s="132">
        <v>44561</v>
      </c>
      <c r="AN233" s="121">
        <v>253</v>
      </c>
      <c r="AO233" s="143" t="s">
        <v>1009</v>
      </c>
      <c r="AP233" s="118">
        <v>79149505</v>
      </c>
      <c r="AQ233" s="103">
        <v>0</v>
      </c>
      <c r="AR233" s="122">
        <v>0</v>
      </c>
      <c r="AS233" s="104">
        <v>0</v>
      </c>
      <c r="AT233" s="120">
        <v>0</v>
      </c>
      <c r="AU233" s="104">
        <v>0</v>
      </c>
      <c r="AV233" s="120">
        <v>0</v>
      </c>
      <c r="AW233" s="104">
        <v>0</v>
      </c>
      <c r="AX233" s="120">
        <v>0</v>
      </c>
      <c r="AY233" s="104">
        <v>0</v>
      </c>
      <c r="AZ233" s="120">
        <v>0</v>
      </c>
      <c r="BA233" s="104">
        <v>0</v>
      </c>
      <c r="BB233" s="120">
        <v>0</v>
      </c>
      <c r="BC233" s="104">
        <v>85803120</v>
      </c>
      <c r="BD233" s="118">
        <v>0</v>
      </c>
      <c r="BE233" s="120">
        <v>0</v>
      </c>
      <c r="BF233" s="120">
        <v>0</v>
      </c>
      <c r="BG233" s="118">
        <v>0</v>
      </c>
      <c r="BH233" s="120">
        <v>0</v>
      </c>
      <c r="BI233" s="120">
        <v>0</v>
      </c>
      <c r="BJ233" s="118">
        <v>0</v>
      </c>
      <c r="BK233" s="120">
        <v>0</v>
      </c>
      <c r="BL233" s="120">
        <v>0</v>
      </c>
      <c r="BM233" s="118">
        <v>0</v>
      </c>
      <c r="BN233" s="123">
        <v>0</v>
      </c>
      <c r="BO233" s="123">
        <v>0</v>
      </c>
      <c r="BP233" s="118">
        <f t="shared" si="37"/>
        <v>253</v>
      </c>
      <c r="BQ233" s="121"/>
    </row>
    <row r="234" spans="1:76">
      <c r="A234" s="121" t="s">
        <v>14</v>
      </c>
      <c r="B234" s="121">
        <v>62</v>
      </c>
      <c r="C234" s="143" t="s">
        <v>41</v>
      </c>
      <c r="D234" s="121" t="s">
        <v>1310</v>
      </c>
      <c r="E234" s="143" t="s">
        <v>1311</v>
      </c>
      <c r="F234" s="118" t="str">
        <f t="shared" si="40"/>
        <v>abril</v>
      </c>
      <c r="G234" s="122">
        <v>44302</v>
      </c>
      <c r="H234" s="121" t="s">
        <v>31</v>
      </c>
      <c r="I234" s="121" t="s">
        <v>48</v>
      </c>
      <c r="J234" s="121" t="s">
        <v>97</v>
      </c>
      <c r="K234" s="117" t="s">
        <v>1312</v>
      </c>
      <c r="L234" s="121">
        <v>80131502</v>
      </c>
      <c r="M234" s="117" t="s">
        <v>1313</v>
      </c>
      <c r="N234" s="148">
        <v>11707302</v>
      </c>
      <c r="O234" s="121">
        <v>28721</v>
      </c>
      <c r="P234" s="117" t="s">
        <v>1314</v>
      </c>
      <c r="Q234" s="121" t="s">
        <v>20</v>
      </c>
      <c r="R234" s="143" t="s">
        <v>21</v>
      </c>
      <c r="S234" s="143" t="s">
        <v>1315</v>
      </c>
      <c r="T234" s="118" t="str">
        <f t="shared" si="41"/>
        <v>abril</v>
      </c>
      <c r="U234" s="20">
        <v>44316</v>
      </c>
      <c r="V234" s="121" t="s">
        <v>48</v>
      </c>
      <c r="W234" s="121" t="s">
        <v>105</v>
      </c>
      <c r="X234" s="121" t="s">
        <v>200</v>
      </c>
      <c r="Y234" s="143" t="s">
        <v>1316</v>
      </c>
      <c r="Z234" s="121">
        <v>37160055</v>
      </c>
      <c r="AA234" s="121"/>
      <c r="AB234" s="121">
        <v>75721</v>
      </c>
      <c r="AC234" s="122">
        <v>44316</v>
      </c>
      <c r="AD234" s="103">
        <v>11707302</v>
      </c>
      <c r="AE234" s="103">
        <v>0</v>
      </c>
      <c r="AF234" s="103">
        <v>0</v>
      </c>
      <c r="AG234" s="103">
        <v>0</v>
      </c>
      <c r="AH234" s="103">
        <f t="shared" si="42"/>
        <v>11707302</v>
      </c>
      <c r="AI234" s="143" t="s">
        <v>51</v>
      </c>
      <c r="AJ234" s="120">
        <v>0</v>
      </c>
      <c r="AK234" s="118" t="s">
        <v>51</v>
      </c>
      <c r="AL234" s="122">
        <v>44348</v>
      </c>
      <c r="AM234" s="122">
        <v>44561</v>
      </c>
      <c r="AN234" s="121">
        <v>213</v>
      </c>
      <c r="AO234" s="143" t="s">
        <v>964</v>
      </c>
      <c r="AP234" s="118">
        <v>88264550</v>
      </c>
      <c r="AQ234" s="103">
        <v>0</v>
      </c>
      <c r="AR234" s="122">
        <v>0</v>
      </c>
      <c r="AS234" s="104">
        <v>0</v>
      </c>
      <c r="AT234" s="120">
        <v>0</v>
      </c>
      <c r="AU234" s="104">
        <v>0</v>
      </c>
      <c r="AV234" s="120">
        <v>0</v>
      </c>
      <c r="AW234" s="104">
        <v>0</v>
      </c>
      <c r="AX234" s="120">
        <v>0</v>
      </c>
      <c r="AY234" s="104">
        <v>0</v>
      </c>
      <c r="AZ234" s="120">
        <v>0</v>
      </c>
      <c r="BA234" s="104">
        <v>0</v>
      </c>
      <c r="BB234" s="120">
        <v>0</v>
      </c>
      <c r="BC234" s="104">
        <v>11707302</v>
      </c>
      <c r="BD234" s="118">
        <v>0</v>
      </c>
      <c r="BE234" s="120">
        <v>0</v>
      </c>
      <c r="BF234" s="120">
        <v>0</v>
      </c>
      <c r="BG234" s="118">
        <v>0</v>
      </c>
      <c r="BH234" s="120">
        <v>0</v>
      </c>
      <c r="BI234" s="120">
        <v>0</v>
      </c>
      <c r="BJ234" s="118">
        <v>0</v>
      </c>
      <c r="BK234" s="120">
        <v>0</v>
      </c>
      <c r="BL234" s="120">
        <v>0</v>
      </c>
      <c r="BM234" s="118">
        <v>0</v>
      </c>
      <c r="BN234" s="123">
        <v>0</v>
      </c>
      <c r="BO234" s="123">
        <v>0</v>
      </c>
      <c r="BP234" s="118">
        <f t="shared" si="37"/>
        <v>213</v>
      </c>
      <c r="BQ234" s="121"/>
    </row>
    <row r="235" spans="1:76">
      <c r="A235" s="121" t="s">
        <v>14</v>
      </c>
      <c r="B235" s="121">
        <v>61</v>
      </c>
      <c r="C235" s="143" t="s">
        <v>41</v>
      </c>
      <c r="D235" s="121" t="s">
        <v>1328</v>
      </c>
      <c r="E235" s="143" t="s">
        <v>1329</v>
      </c>
      <c r="F235" s="118" t="str">
        <f t="shared" si="40"/>
        <v>abril</v>
      </c>
      <c r="G235" s="122">
        <v>44302</v>
      </c>
      <c r="H235" s="121" t="s">
        <v>31</v>
      </c>
      <c r="I235" s="121" t="s">
        <v>48</v>
      </c>
      <c r="J235" s="121" t="s">
        <v>97</v>
      </c>
      <c r="K235" s="121" t="s">
        <v>1330</v>
      </c>
      <c r="L235" s="121">
        <v>80131502</v>
      </c>
      <c r="M235" s="121" t="s">
        <v>1320</v>
      </c>
      <c r="N235" s="148">
        <v>3701490</v>
      </c>
      <c r="O235" s="121">
        <v>26921</v>
      </c>
      <c r="P235" s="143" t="s">
        <v>656</v>
      </c>
      <c r="Q235" s="121" t="s">
        <v>20</v>
      </c>
      <c r="R235" s="121" t="s">
        <v>21</v>
      </c>
      <c r="S235" s="143" t="s">
        <v>1331</v>
      </c>
      <c r="T235" s="118" t="str">
        <f t="shared" si="41"/>
        <v>mayo</v>
      </c>
      <c r="U235" s="21">
        <v>44334</v>
      </c>
      <c r="V235" s="121" t="s">
        <v>48</v>
      </c>
      <c r="W235" s="121" t="s">
        <v>112</v>
      </c>
      <c r="X235" s="121" t="s">
        <v>220</v>
      </c>
      <c r="Y235" s="143" t="s">
        <v>1186</v>
      </c>
      <c r="Z235" s="121">
        <v>47438281</v>
      </c>
      <c r="AA235" s="118" t="s">
        <v>51</v>
      </c>
      <c r="AB235" s="121">
        <v>84721</v>
      </c>
      <c r="AC235" s="122">
        <v>44335</v>
      </c>
      <c r="AD235" s="103">
        <v>3701490</v>
      </c>
      <c r="AE235" s="103">
        <v>0</v>
      </c>
      <c r="AF235" s="103">
        <v>0</v>
      </c>
      <c r="AG235" s="103">
        <v>0</v>
      </c>
      <c r="AH235" s="103">
        <f t="shared" si="42"/>
        <v>3701490</v>
      </c>
      <c r="AI235" s="143" t="s">
        <v>51</v>
      </c>
      <c r="AJ235" s="120">
        <v>0</v>
      </c>
      <c r="AK235" s="118" t="s">
        <v>51</v>
      </c>
      <c r="AL235" s="122">
        <v>44348</v>
      </c>
      <c r="AM235" s="122">
        <v>44561</v>
      </c>
      <c r="AN235" s="121">
        <f>+AM235-AL235</f>
        <v>213</v>
      </c>
      <c r="AO235" s="143" t="s">
        <v>1332</v>
      </c>
      <c r="AP235" s="118">
        <v>80037461</v>
      </c>
      <c r="AQ235" s="103">
        <v>0</v>
      </c>
      <c r="AR235" s="122">
        <v>0</v>
      </c>
      <c r="AS235" s="104">
        <v>0</v>
      </c>
      <c r="AT235" s="120">
        <v>0</v>
      </c>
      <c r="AU235" s="104">
        <v>0</v>
      </c>
      <c r="AV235" s="120">
        <v>0</v>
      </c>
      <c r="AW235" s="104">
        <v>0</v>
      </c>
      <c r="AX235" s="120">
        <v>0</v>
      </c>
      <c r="AY235" s="104">
        <v>0</v>
      </c>
      <c r="AZ235" s="120">
        <v>0</v>
      </c>
      <c r="BA235" s="104">
        <v>0</v>
      </c>
      <c r="BB235" s="120">
        <v>0</v>
      </c>
      <c r="BC235" s="104">
        <f>+AH235+AQ235+AS235+AU235+AW235+AY235-BA235</f>
        <v>3701490</v>
      </c>
      <c r="BD235" s="118">
        <v>0</v>
      </c>
      <c r="BE235" s="120">
        <v>0</v>
      </c>
      <c r="BF235" s="120">
        <v>0</v>
      </c>
      <c r="BG235" s="118">
        <v>0</v>
      </c>
      <c r="BH235" s="120">
        <v>0</v>
      </c>
      <c r="BI235" s="120">
        <v>0</v>
      </c>
      <c r="BJ235" s="118">
        <v>0</v>
      </c>
      <c r="BK235" s="120">
        <v>0</v>
      </c>
      <c r="BL235" s="120">
        <v>0</v>
      </c>
      <c r="BM235" s="118">
        <v>0</v>
      </c>
      <c r="BN235" s="120">
        <v>0</v>
      </c>
      <c r="BO235" s="123">
        <v>0</v>
      </c>
      <c r="BP235" s="118">
        <f t="shared" si="37"/>
        <v>213</v>
      </c>
      <c r="BQ235" s="120"/>
    </row>
    <row r="236" spans="1:76">
      <c r="A236" s="121" t="s">
        <v>14</v>
      </c>
      <c r="B236" s="121">
        <v>59</v>
      </c>
      <c r="C236" s="143" t="s">
        <v>41</v>
      </c>
      <c r="D236" s="121" t="s">
        <v>1333</v>
      </c>
      <c r="E236" s="143" t="s">
        <v>1334</v>
      </c>
      <c r="F236" s="118" t="str">
        <f t="shared" si="40"/>
        <v>abril</v>
      </c>
      <c r="G236" s="122">
        <v>44302</v>
      </c>
      <c r="H236" s="121" t="s">
        <v>31</v>
      </c>
      <c r="I236" s="121" t="s">
        <v>48</v>
      </c>
      <c r="J236" s="121" t="s">
        <v>97</v>
      </c>
      <c r="K236" s="121" t="s">
        <v>1335</v>
      </c>
      <c r="L236" s="121">
        <v>80131502</v>
      </c>
      <c r="M236" s="121" t="s">
        <v>1320</v>
      </c>
      <c r="N236" s="148">
        <v>7136395</v>
      </c>
      <c r="O236" s="121">
        <v>29521</v>
      </c>
      <c r="P236" s="143" t="s">
        <v>656</v>
      </c>
      <c r="Q236" s="121" t="s">
        <v>20</v>
      </c>
      <c r="R236" s="121" t="s">
        <v>21</v>
      </c>
      <c r="S236" s="143" t="s">
        <v>1336</v>
      </c>
      <c r="T236" s="118" t="str">
        <f t="shared" si="41"/>
        <v>mayo</v>
      </c>
      <c r="U236" s="21">
        <v>44341</v>
      </c>
      <c r="V236" s="121" t="s">
        <v>48</v>
      </c>
      <c r="W236" s="121" t="s">
        <v>112</v>
      </c>
      <c r="X236" s="121" t="s">
        <v>131</v>
      </c>
      <c r="Y236" s="143" t="s">
        <v>1337</v>
      </c>
      <c r="Z236" s="26">
        <v>20565764</v>
      </c>
      <c r="AA236" s="118" t="s">
        <v>51</v>
      </c>
      <c r="AB236" s="121">
        <v>88321</v>
      </c>
      <c r="AC236" s="122">
        <v>44342</v>
      </c>
      <c r="AD236" s="148">
        <v>7136395</v>
      </c>
      <c r="AE236" s="103">
        <v>0</v>
      </c>
      <c r="AF236" s="103">
        <v>0</v>
      </c>
      <c r="AG236" s="103">
        <v>0</v>
      </c>
      <c r="AH236" s="103">
        <f t="shared" si="42"/>
        <v>7136395</v>
      </c>
      <c r="AI236" s="143" t="s">
        <v>51</v>
      </c>
      <c r="AJ236" s="120">
        <v>0</v>
      </c>
      <c r="AK236" s="118" t="s">
        <v>51</v>
      </c>
      <c r="AL236" s="122">
        <v>44348</v>
      </c>
      <c r="AM236" s="122">
        <v>44561</v>
      </c>
      <c r="AN236" s="121">
        <f>+AM236-AL236</f>
        <v>213</v>
      </c>
      <c r="AO236" s="121" t="s">
        <v>1338</v>
      </c>
      <c r="AP236" s="118">
        <v>86069766</v>
      </c>
      <c r="AQ236" s="103">
        <v>0</v>
      </c>
      <c r="AR236" s="122">
        <v>0</v>
      </c>
      <c r="AS236" s="104">
        <v>0</v>
      </c>
      <c r="AT236" s="120">
        <v>0</v>
      </c>
      <c r="AU236" s="104">
        <v>0</v>
      </c>
      <c r="AV236" s="120">
        <v>0</v>
      </c>
      <c r="AW236" s="104">
        <v>0</v>
      </c>
      <c r="AX236" s="120">
        <v>0</v>
      </c>
      <c r="AY236" s="104">
        <v>0</v>
      </c>
      <c r="AZ236" s="120">
        <v>0</v>
      </c>
      <c r="BA236" s="104">
        <v>0</v>
      </c>
      <c r="BB236" s="120">
        <v>0</v>
      </c>
      <c r="BC236" s="104">
        <f>+AH236+AQ236+AS236+AU236+AW236+AY236-BA236</f>
        <v>7136395</v>
      </c>
      <c r="BD236" s="118">
        <v>0</v>
      </c>
      <c r="BE236" s="120">
        <v>0</v>
      </c>
      <c r="BF236" s="120">
        <v>0</v>
      </c>
      <c r="BG236" s="118">
        <v>0</v>
      </c>
      <c r="BH236" s="120">
        <v>0</v>
      </c>
      <c r="BI236" s="120">
        <v>0</v>
      </c>
      <c r="BJ236" s="118">
        <v>0</v>
      </c>
      <c r="BK236" s="120">
        <v>0</v>
      </c>
      <c r="BL236" s="120">
        <v>0</v>
      </c>
      <c r="BM236" s="118">
        <v>0</v>
      </c>
      <c r="BN236" s="120">
        <v>0</v>
      </c>
      <c r="BO236" s="123">
        <v>0</v>
      </c>
      <c r="BP236" s="118">
        <f t="shared" si="37"/>
        <v>213</v>
      </c>
      <c r="BQ236" s="120"/>
    </row>
    <row r="237" spans="1:76">
      <c r="A237" s="110" t="s">
        <v>14</v>
      </c>
      <c r="B237" s="110">
        <v>144</v>
      </c>
      <c r="C237" s="110" t="s">
        <v>53</v>
      </c>
      <c r="D237" s="110" t="s">
        <v>1224</v>
      </c>
      <c r="E237" s="110" t="s">
        <v>1225</v>
      </c>
      <c r="F237" s="118" t="str">
        <f t="shared" si="40"/>
        <v>abril</v>
      </c>
      <c r="G237" s="113">
        <v>44307</v>
      </c>
      <c r="H237" s="110" t="s">
        <v>31</v>
      </c>
      <c r="I237" s="110" t="s">
        <v>32</v>
      </c>
      <c r="J237" s="110" t="s">
        <v>103</v>
      </c>
      <c r="K237" s="110" t="s">
        <v>1226</v>
      </c>
      <c r="L237" s="110" t="s">
        <v>1227</v>
      </c>
      <c r="M237" s="110" t="s">
        <v>1228</v>
      </c>
      <c r="N237" s="103">
        <v>64980000</v>
      </c>
      <c r="O237" s="110">
        <v>27321</v>
      </c>
      <c r="P237" s="110" t="s">
        <v>942</v>
      </c>
      <c r="Q237" s="124" t="s">
        <v>20</v>
      </c>
      <c r="R237" s="124" t="s">
        <v>21</v>
      </c>
      <c r="S237" s="124" t="s">
        <v>1229</v>
      </c>
      <c r="T237" s="118" t="str">
        <f t="shared" si="41"/>
        <v>mayo</v>
      </c>
      <c r="U237" s="20">
        <v>44335</v>
      </c>
      <c r="V237" s="124" t="s">
        <v>22</v>
      </c>
      <c r="W237" s="124" t="s">
        <v>23</v>
      </c>
      <c r="X237" s="124" t="s">
        <v>142</v>
      </c>
      <c r="Y237" s="124" t="s">
        <v>1230</v>
      </c>
      <c r="Z237" s="125">
        <v>830029017</v>
      </c>
      <c r="AA237" s="124">
        <v>2</v>
      </c>
      <c r="AB237" s="124">
        <v>84321</v>
      </c>
      <c r="AC237" s="126">
        <v>44335</v>
      </c>
      <c r="AD237" s="103">
        <v>64980000</v>
      </c>
      <c r="AE237" s="103"/>
      <c r="AF237" s="103"/>
      <c r="AG237" s="103"/>
      <c r="AH237" s="103">
        <f t="shared" si="42"/>
        <v>64980000</v>
      </c>
      <c r="AI237" s="117" t="s">
        <v>38</v>
      </c>
      <c r="AJ237" s="126">
        <v>1</v>
      </c>
      <c r="AK237" s="124" t="s">
        <v>51</v>
      </c>
      <c r="AL237" s="126">
        <v>44336</v>
      </c>
      <c r="AM237" s="126">
        <v>44561</v>
      </c>
      <c r="AN237" s="124">
        <f>+AM237-AL237</f>
        <v>225</v>
      </c>
      <c r="AO237" s="124" t="s">
        <v>945</v>
      </c>
      <c r="AP237" s="118">
        <v>21094954</v>
      </c>
      <c r="AQ237" s="103">
        <v>0</v>
      </c>
      <c r="AR237" s="122">
        <v>0</v>
      </c>
      <c r="AS237" s="104">
        <v>0</v>
      </c>
      <c r="AT237" s="120">
        <v>0</v>
      </c>
      <c r="AU237" s="104">
        <v>0</v>
      </c>
      <c r="AV237" s="120">
        <v>0</v>
      </c>
      <c r="AW237" s="104">
        <v>0</v>
      </c>
      <c r="AX237" s="120">
        <v>0</v>
      </c>
      <c r="AY237" s="104">
        <v>0</v>
      </c>
      <c r="AZ237" s="120">
        <v>0</v>
      </c>
      <c r="BA237" s="104">
        <v>0</v>
      </c>
      <c r="BB237" s="120">
        <v>0</v>
      </c>
      <c r="BC237" s="104">
        <f>+AH237+AQ237+AS237+AU237+AW237+AY237-BA237</f>
        <v>64980000</v>
      </c>
      <c r="BD237" s="118">
        <v>0</v>
      </c>
      <c r="BE237" s="120">
        <v>0</v>
      </c>
      <c r="BF237" s="122">
        <v>0</v>
      </c>
      <c r="BG237" s="118">
        <v>0</v>
      </c>
      <c r="BH237" s="120">
        <v>0</v>
      </c>
      <c r="BI237" s="122">
        <v>0</v>
      </c>
      <c r="BJ237" s="118">
        <v>0</v>
      </c>
      <c r="BK237" s="120">
        <v>0</v>
      </c>
      <c r="BL237" s="122">
        <v>0</v>
      </c>
      <c r="BM237" s="118">
        <v>0</v>
      </c>
      <c r="BN237" s="123">
        <v>0</v>
      </c>
      <c r="BO237" s="120">
        <v>0</v>
      </c>
      <c r="BP237" s="118">
        <f t="shared" si="37"/>
        <v>225</v>
      </c>
      <c r="BQ237" s="121"/>
    </row>
    <row r="238" spans="1:76">
      <c r="A238" s="124" t="s">
        <v>14</v>
      </c>
      <c r="B238" s="124">
        <v>135</v>
      </c>
      <c r="C238" s="124" t="s">
        <v>53</v>
      </c>
      <c r="D238" s="124" t="s">
        <v>1217</v>
      </c>
      <c r="E238" s="124" t="s">
        <v>1218</v>
      </c>
      <c r="F238" s="118" t="str">
        <f t="shared" si="40"/>
        <v>abril</v>
      </c>
      <c r="G238" s="126">
        <v>44309</v>
      </c>
      <c r="H238" s="124" t="s">
        <v>31</v>
      </c>
      <c r="I238" s="124" t="s">
        <v>67</v>
      </c>
      <c r="J238" s="124" t="s">
        <v>74</v>
      </c>
      <c r="K238" s="124" t="s">
        <v>1219</v>
      </c>
      <c r="L238" s="124">
        <v>81111820</v>
      </c>
      <c r="M238" s="124" t="s">
        <v>1220</v>
      </c>
      <c r="N238" s="148">
        <v>27713496</v>
      </c>
      <c r="O238" s="124">
        <v>29221</v>
      </c>
      <c r="P238" s="124" t="s">
        <v>398</v>
      </c>
      <c r="Q238" s="124" t="s">
        <v>20</v>
      </c>
      <c r="R238" s="124" t="s">
        <v>21</v>
      </c>
      <c r="S238" s="124" t="s">
        <v>1221</v>
      </c>
      <c r="T238" s="118" t="str">
        <f t="shared" si="41"/>
        <v>mayo</v>
      </c>
      <c r="U238" s="150">
        <v>44340</v>
      </c>
      <c r="V238" s="124" t="s">
        <v>83</v>
      </c>
      <c r="W238" s="124" t="s">
        <v>23</v>
      </c>
      <c r="X238" s="124" t="s">
        <v>142</v>
      </c>
      <c r="Y238" s="124" t="s">
        <v>1222</v>
      </c>
      <c r="Z238" s="125">
        <v>800114672</v>
      </c>
      <c r="AA238" s="124">
        <v>1</v>
      </c>
      <c r="AB238" s="124">
        <v>86921</v>
      </c>
      <c r="AC238" s="126">
        <v>44340</v>
      </c>
      <c r="AD238" s="148">
        <v>27713496</v>
      </c>
      <c r="AE238" s="148"/>
      <c r="AF238" s="148"/>
      <c r="AG238" s="148"/>
      <c r="AH238" s="103">
        <f t="shared" si="42"/>
        <v>27713496</v>
      </c>
      <c r="AI238" s="117" t="s">
        <v>25</v>
      </c>
      <c r="AJ238" s="126">
        <v>44347</v>
      </c>
      <c r="AK238" s="124" t="s">
        <v>171</v>
      </c>
      <c r="AL238" s="126">
        <v>44347</v>
      </c>
      <c r="AM238" s="126">
        <v>44377</v>
      </c>
      <c r="AN238" s="124">
        <f>+AM238-AL238</f>
        <v>30</v>
      </c>
      <c r="AO238" s="124" t="s">
        <v>1223</v>
      </c>
      <c r="AP238" s="118">
        <v>79597516</v>
      </c>
      <c r="AQ238" s="148">
        <v>0</v>
      </c>
      <c r="AR238" s="149">
        <v>0</v>
      </c>
      <c r="AS238" s="104">
        <v>0</v>
      </c>
      <c r="AT238" s="141">
        <v>0</v>
      </c>
      <c r="AU238" s="104">
        <v>0</v>
      </c>
      <c r="AV238" s="141">
        <v>0</v>
      </c>
      <c r="AW238" s="104">
        <v>0</v>
      </c>
      <c r="AX238" s="141">
        <v>0</v>
      </c>
      <c r="AY238" s="142">
        <v>0</v>
      </c>
      <c r="AZ238" s="141">
        <v>0</v>
      </c>
      <c r="BA238" s="142">
        <v>0</v>
      </c>
      <c r="BB238" s="141">
        <v>0</v>
      </c>
      <c r="BC238" s="142">
        <f>+AH238+AQ238+AS238+AU238+AW238+AY238-BA238</f>
        <v>27713496</v>
      </c>
      <c r="BD238" s="119">
        <v>0</v>
      </c>
      <c r="BE238" s="141">
        <v>0</v>
      </c>
      <c r="BF238" s="149">
        <v>0</v>
      </c>
      <c r="BG238" s="119">
        <v>0</v>
      </c>
      <c r="BH238" s="141">
        <v>0</v>
      </c>
      <c r="BI238" s="149">
        <v>0</v>
      </c>
      <c r="BJ238" s="119">
        <v>0</v>
      </c>
      <c r="BK238" s="141">
        <v>0</v>
      </c>
      <c r="BL238" s="149">
        <v>0</v>
      </c>
      <c r="BM238" s="119">
        <v>0</v>
      </c>
      <c r="BN238" s="150">
        <v>0</v>
      </c>
      <c r="BO238" s="120">
        <v>0</v>
      </c>
      <c r="BP238" s="118">
        <f t="shared" si="37"/>
        <v>30</v>
      </c>
      <c r="BQ238" s="143"/>
    </row>
    <row r="239" spans="1:76">
      <c r="A239" s="121" t="s">
        <v>14</v>
      </c>
      <c r="B239" s="121">
        <v>227</v>
      </c>
      <c r="C239" s="121" t="s">
        <v>63</v>
      </c>
      <c r="D239" s="121" t="s">
        <v>1251</v>
      </c>
      <c r="E239" s="121" t="s">
        <v>1252</v>
      </c>
      <c r="F239" s="118" t="str">
        <f t="shared" si="40"/>
        <v>abril</v>
      </c>
      <c r="G239" s="122">
        <v>44309</v>
      </c>
      <c r="H239" s="121" t="s">
        <v>18</v>
      </c>
      <c r="I239" s="121" t="s">
        <v>19</v>
      </c>
      <c r="J239" s="121" t="s">
        <v>97</v>
      </c>
      <c r="K239" s="121" t="s">
        <v>822</v>
      </c>
      <c r="L239" s="121">
        <v>15101505</v>
      </c>
      <c r="M239" s="121" t="s">
        <v>1253</v>
      </c>
      <c r="N239" s="103">
        <v>14405926</v>
      </c>
      <c r="O239" s="121">
        <v>20621</v>
      </c>
      <c r="P239" s="121" t="s">
        <v>560</v>
      </c>
      <c r="Q239" s="121" t="s">
        <v>20</v>
      </c>
      <c r="R239" s="121" t="s">
        <v>21</v>
      </c>
      <c r="S239" s="121" t="s">
        <v>1254</v>
      </c>
      <c r="T239" s="118" t="str">
        <f t="shared" si="41"/>
        <v>junio</v>
      </c>
      <c r="U239" s="20">
        <v>44350</v>
      </c>
      <c r="V239" s="121" t="s">
        <v>124</v>
      </c>
      <c r="W239" s="121" t="s">
        <v>92</v>
      </c>
      <c r="X239" s="121" t="s">
        <v>51</v>
      </c>
      <c r="Y239" s="121" t="s">
        <v>1255</v>
      </c>
      <c r="Z239" s="27">
        <v>900162559</v>
      </c>
      <c r="AA239" s="121">
        <v>4</v>
      </c>
      <c r="AB239" s="121">
        <v>91621</v>
      </c>
      <c r="AC239" s="122">
        <v>44350</v>
      </c>
      <c r="AD239" s="148">
        <v>14405926</v>
      </c>
      <c r="AE239" s="103">
        <v>0</v>
      </c>
      <c r="AF239" s="103"/>
      <c r="AG239" s="103"/>
      <c r="AH239" s="103">
        <f t="shared" si="42"/>
        <v>14405926</v>
      </c>
      <c r="AI239" s="121" t="s">
        <v>38</v>
      </c>
      <c r="AJ239" s="120">
        <v>0</v>
      </c>
      <c r="AK239" s="124" t="s">
        <v>51</v>
      </c>
      <c r="AL239" s="122">
        <v>44350</v>
      </c>
      <c r="AM239" s="132">
        <v>44196</v>
      </c>
      <c r="AN239" s="193">
        <v>154</v>
      </c>
      <c r="AO239" s="121" t="s">
        <v>594</v>
      </c>
      <c r="AP239" s="118">
        <v>12724487</v>
      </c>
      <c r="AQ239" s="103">
        <v>0</v>
      </c>
      <c r="AR239" s="120">
        <v>0</v>
      </c>
      <c r="AS239" s="104"/>
      <c r="AT239" s="120">
        <v>0</v>
      </c>
      <c r="AU239" s="104"/>
      <c r="AV239" s="120">
        <v>0</v>
      </c>
      <c r="AW239" s="104"/>
      <c r="AX239" s="120">
        <v>0</v>
      </c>
      <c r="AY239" s="104"/>
      <c r="AZ239" s="120">
        <v>0</v>
      </c>
      <c r="BA239" s="104"/>
      <c r="BB239" s="120">
        <v>0</v>
      </c>
      <c r="BC239" s="104"/>
      <c r="BD239" s="118">
        <v>0</v>
      </c>
      <c r="BE239" s="122">
        <v>0</v>
      </c>
      <c r="BF239" s="122">
        <v>0</v>
      </c>
      <c r="BG239" s="118">
        <v>0</v>
      </c>
      <c r="BH239" s="120">
        <v>0</v>
      </c>
      <c r="BI239" s="122">
        <v>0</v>
      </c>
      <c r="BJ239" s="118">
        <v>0</v>
      </c>
      <c r="BK239" s="120">
        <v>0</v>
      </c>
      <c r="BL239" s="122">
        <v>0</v>
      </c>
      <c r="BM239" s="118">
        <v>0</v>
      </c>
      <c r="BN239" s="120">
        <v>0</v>
      </c>
      <c r="BO239" s="123">
        <v>0</v>
      </c>
      <c r="BP239" s="118">
        <f t="shared" si="37"/>
        <v>154</v>
      </c>
      <c r="BQ239" s="121"/>
    </row>
    <row r="240" spans="1:76" s="230" customFormat="1">
      <c r="A240" s="196" t="s">
        <v>14</v>
      </c>
      <c r="B240" s="196">
        <v>230</v>
      </c>
      <c r="C240" s="233" t="s">
        <v>41</v>
      </c>
      <c r="D240" s="196" t="s">
        <v>1317</v>
      </c>
      <c r="E240" s="233" t="s">
        <v>1318</v>
      </c>
      <c r="F240" s="234" t="str">
        <f t="shared" si="40"/>
        <v>abril</v>
      </c>
      <c r="G240" s="221">
        <v>44309</v>
      </c>
      <c r="H240" s="196" t="s">
        <v>31</v>
      </c>
      <c r="I240" s="196" t="s">
        <v>75</v>
      </c>
      <c r="J240" s="196" t="s">
        <v>97</v>
      </c>
      <c r="K240" s="196" t="s">
        <v>1319</v>
      </c>
      <c r="L240" s="196">
        <v>80131502</v>
      </c>
      <c r="M240" s="196" t="s">
        <v>1320</v>
      </c>
      <c r="N240" s="223">
        <v>60000000</v>
      </c>
      <c r="O240" s="196">
        <v>26821</v>
      </c>
      <c r="P240" s="233" t="s">
        <v>982</v>
      </c>
      <c r="Q240" s="196" t="s">
        <v>20</v>
      </c>
      <c r="R240" s="233" t="s">
        <v>21</v>
      </c>
      <c r="S240" s="233" t="s">
        <v>1321</v>
      </c>
      <c r="T240" s="233" t="s">
        <v>1955</v>
      </c>
      <c r="U240" s="224">
        <v>44298</v>
      </c>
      <c r="V240" s="196" t="s">
        <v>75</v>
      </c>
      <c r="W240" s="196" t="s">
        <v>23</v>
      </c>
      <c r="X240" s="233" t="s">
        <v>142</v>
      </c>
      <c r="Y240" s="233" t="s">
        <v>1322</v>
      </c>
      <c r="Z240" s="231">
        <v>900062917</v>
      </c>
      <c r="AA240" s="196">
        <v>9</v>
      </c>
      <c r="AB240" s="196">
        <v>82021</v>
      </c>
      <c r="AC240" s="221">
        <v>44328</v>
      </c>
      <c r="AD240" s="223">
        <v>60000000</v>
      </c>
      <c r="AE240" s="225">
        <v>0</v>
      </c>
      <c r="AF240" s="225">
        <v>0</v>
      </c>
      <c r="AG240" s="225">
        <v>0</v>
      </c>
      <c r="AH240" s="225">
        <v>60000000</v>
      </c>
      <c r="AI240" s="233" t="s">
        <v>51</v>
      </c>
      <c r="AJ240" s="228">
        <v>0</v>
      </c>
      <c r="AK240" s="205" t="s">
        <v>51</v>
      </c>
      <c r="AL240" s="221">
        <v>44328</v>
      </c>
      <c r="AM240" s="221">
        <v>44561</v>
      </c>
      <c r="AN240" s="196">
        <v>233</v>
      </c>
      <c r="AO240" s="233" t="s">
        <v>1323</v>
      </c>
      <c r="AP240" s="234">
        <v>40029680</v>
      </c>
      <c r="AQ240" s="225">
        <v>30000000</v>
      </c>
      <c r="AR240" s="221">
        <v>44475</v>
      </c>
      <c r="AS240" s="227">
        <v>0</v>
      </c>
      <c r="AT240" s="228">
        <v>0</v>
      </c>
      <c r="AU240" s="227">
        <v>0</v>
      </c>
      <c r="AV240" s="228">
        <v>0</v>
      </c>
      <c r="AW240" s="227">
        <v>0</v>
      </c>
      <c r="AX240" s="228">
        <v>0</v>
      </c>
      <c r="AY240" s="227">
        <v>0</v>
      </c>
      <c r="AZ240" s="228">
        <v>0</v>
      </c>
      <c r="BA240" s="227">
        <v>0</v>
      </c>
      <c r="BB240" s="228">
        <v>0</v>
      </c>
      <c r="BC240" s="227">
        <v>90000000</v>
      </c>
      <c r="BD240" s="196">
        <v>0</v>
      </c>
      <c r="BE240" s="235">
        <v>0</v>
      </c>
      <c r="BF240" s="228">
        <v>0</v>
      </c>
      <c r="BG240" s="196">
        <v>0</v>
      </c>
      <c r="BH240" s="235">
        <v>0</v>
      </c>
      <c r="BI240" s="228">
        <v>0</v>
      </c>
      <c r="BJ240" s="196">
        <v>0</v>
      </c>
      <c r="BK240" s="235">
        <v>0</v>
      </c>
      <c r="BL240" s="228">
        <v>0</v>
      </c>
      <c r="BM240" s="205">
        <v>0</v>
      </c>
      <c r="BN240" s="228">
        <v>0</v>
      </c>
      <c r="BO240" s="235">
        <v>0</v>
      </c>
      <c r="BP240" s="205">
        <f t="shared" ref="BP240" si="47">+BD240+BG240+BJ240+BM240+AN240</f>
        <v>233</v>
      </c>
      <c r="BQ240" s="228"/>
      <c r="BR240" s="205"/>
      <c r="BS240" s="205"/>
      <c r="BT240" s="228"/>
      <c r="BU240" s="205"/>
      <c r="BV240" s="205"/>
      <c r="BW240" s="229"/>
      <c r="BX240" s="205"/>
    </row>
    <row r="241" spans="1:69">
      <c r="A241" s="121" t="s">
        <v>14</v>
      </c>
      <c r="B241" s="121">
        <v>60</v>
      </c>
      <c r="C241" s="143" t="s">
        <v>41</v>
      </c>
      <c r="D241" s="121" t="s">
        <v>1324</v>
      </c>
      <c r="E241" s="143" t="s">
        <v>1325</v>
      </c>
      <c r="F241" s="118" t="str">
        <f t="shared" si="40"/>
        <v>abril</v>
      </c>
      <c r="G241" s="122">
        <v>44309</v>
      </c>
      <c r="H241" s="121" t="s">
        <v>31</v>
      </c>
      <c r="I241" s="121" t="s">
        <v>48</v>
      </c>
      <c r="J241" s="121" t="s">
        <v>97</v>
      </c>
      <c r="K241" s="121" t="s">
        <v>1326</v>
      </c>
      <c r="L241" s="121">
        <v>80131502</v>
      </c>
      <c r="M241" s="121" t="s">
        <v>1320</v>
      </c>
      <c r="N241" s="148">
        <v>9611829</v>
      </c>
      <c r="O241" s="121">
        <v>28221</v>
      </c>
      <c r="P241" s="143" t="s">
        <v>656</v>
      </c>
      <c r="Q241" s="121" t="s">
        <v>20</v>
      </c>
      <c r="R241" s="121" t="s">
        <v>21</v>
      </c>
      <c r="S241" s="143" t="s">
        <v>1327</v>
      </c>
      <c r="T241" s="118" t="str">
        <f t="shared" ref="T241:T259" si="48">TEXT(U241,"mmmm")</f>
        <v>mayo</v>
      </c>
      <c r="U241" s="21">
        <v>44344</v>
      </c>
      <c r="V241" s="121" t="s">
        <v>48</v>
      </c>
      <c r="W241" s="121" t="s">
        <v>76</v>
      </c>
      <c r="X241" s="121" t="s">
        <v>178</v>
      </c>
      <c r="Y241" s="143" t="s">
        <v>711</v>
      </c>
      <c r="Z241" s="121">
        <v>10105215</v>
      </c>
      <c r="AA241" s="118" t="s">
        <v>51</v>
      </c>
      <c r="AB241" s="121">
        <v>90021</v>
      </c>
      <c r="AC241" s="122">
        <v>44347</v>
      </c>
      <c r="AD241" s="103">
        <v>9611829</v>
      </c>
      <c r="AE241" s="103">
        <v>0</v>
      </c>
      <c r="AF241" s="103">
        <v>0</v>
      </c>
      <c r="AG241" s="103">
        <v>0</v>
      </c>
      <c r="AH241" s="103">
        <f t="shared" ref="AH241:AH284" si="49">+AD241+AE241+AF241+AG241</f>
        <v>9611829</v>
      </c>
      <c r="AI241" s="143" t="s">
        <v>51</v>
      </c>
      <c r="AJ241" s="120">
        <v>0</v>
      </c>
      <c r="AK241" s="118" t="s">
        <v>51</v>
      </c>
      <c r="AL241" s="122">
        <v>44389</v>
      </c>
      <c r="AM241" s="122">
        <v>44561</v>
      </c>
      <c r="AN241" s="121">
        <f t="shared" ref="AN241:AN267" si="50">+AM241-AL241</f>
        <v>172</v>
      </c>
      <c r="AO241" s="143" t="s">
        <v>348</v>
      </c>
      <c r="AP241" s="118">
        <v>25166983</v>
      </c>
      <c r="AQ241" s="103">
        <v>0</v>
      </c>
      <c r="AR241" s="122">
        <v>0</v>
      </c>
      <c r="AS241" s="104">
        <v>0</v>
      </c>
      <c r="AT241" s="120">
        <v>0</v>
      </c>
      <c r="AU241" s="104">
        <v>0</v>
      </c>
      <c r="AV241" s="120">
        <v>0</v>
      </c>
      <c r="AW241" s="104">
        <v>0</v>
      </c>
      <c r="AX241" s="120">
        <v>0</v>
      </c>
      <c r="AY241" s="104">
        <v>0</v>
      </c>
      <c r="AZ241" s="120">
        <v>0</v>
      </c>
      <c r="BA241" s="104">
        <v>0</v>
      </c>
      <c r="BB241" s="120">
        <v>0</v>
      </c>
      <c r="BC241" s="104">
        <f>+AH241+AQ241+AS241+AU241+AW241+AY241-BA241</f>
        <v>9611829</v>
      </c>
      <c r="BD241" s="118">
        <v>0</v>
      </c>
      <c r="BE241" s="120">
        <v>0</v>
      </c>
      <c r="BF241" s="120">
        <v>0</v>
      </c>
      <c r="BG241" s="118">
        <v>0</v>
      </c>
      <c r="BH241" s="120">
        <v>0</v>
      </c>
      <c r="BI241" s="120">
        <v>0</v>
      </c>
      <c r="BJ241" s="118">
        <v>0</v>
      </c>
      <c r="BK241" s="120">
        <v>0</v>
      </c>
      <c r="BL241" s="120">
        <v>0</v>
      </c>
      <c r="BM241" s="118">
        <v>0</v>
      </c>
      <c r="BN241" s="120">
        <v>0</v>
      </c>
      <c r="BO241" s="123">
        <v>0</v>
      </c>
      <c r="BP241" s="118">
        <f t="shared" ref="BP241:BP272" si="51">+BD241+BG241+BJ241+BM241+AN241</f>
        <v>172</v>
      </c>
      <c r="BQ241" s="120"/>
    </row>
    <row r="242" spans="1:69">
      <c r="A242" s="121" t="s">
        <v>14</v>
      </c>
      <c r="B242" s="121">
        <v>19</v>
      </c>
      <c r="C242" s="121" t="s">
        <v>15</v>
      </c>
      <c r="D242" s="121" t="s">
        <v>1369</v>
      </c>
      <c r="E242" s="121" t="s">
        <v>1370</v>
      </c>
      <c r="F242" s="118" t="str">
        <f t="shared" si="40"/>
        <v>abril</v>
      </c>
      <c r="G242" s="122">
        <v>44309</v>
      </c>
      <c r="H242" s="121" t="s">
        <v>31</v>
      </c>
      <c r="I242" s="121" t="s">
        <v>67</v>
      </c>
      <c r="J242" s="121" t="s">
        <v>97</v>
      </c>
      <c r="K242" s="121" t="s">
        <v>1289</v>
      </c>
      <c r="L242" s="121">
        <v>78181502</v>
      </c>
      <c r="M242" s="121" t="s">
        <v>509</v>
      </c>
      <c r="N242" s="103">
        <v>35000000</v>
      </c>
      <c r="O242" s="121">
        <v>31921</v>
      </c>
      <c r="P242" s="121" t="s">
        <v>663</v>
      </c>
      <c r="Q242" s="121" t="s">
        <v>20</v>
      </c>
      <c r="R242" s="118" t="s">
        <v>21</v>
      </c>
      <c r="S242" s="119" t="s">
        <v>1371</v>
      </c>
      <c r="T242" s="118" t="str">
        <f t="shared" si="48"/>
        <v>mayo</v>
      </c>
      <c r="U242" s="120">
        <v>44330</v>
      </c>
      <c r="V242" s="118" t="s">
        <v>59</v>
      </c>
      <c r="W242" s="118" t="s">
        <v>130</v>
      </c>
      <c r="X242" s="118" t="s">
        <v>51</v>
      </c>
      <c r="Y242" s="119" t="s">
        <v>1292</v>
      </c>
      <c r="Z242" s="118">
        <v>860519235</v>
      </c>
      <c r="AA242" s="121">
        <v>3</v>
      </c>
      <c r="AB242" s="118">
        <v>83121</v>
      </c>
      <c r="AC242" s="120">
        <v>44330</v>
      </c>
      <c r="AD242" s="104">
        <v>35000000</v>
      </c>
      <c r="AE242" s="103">
        <v>0</v>
      </c>
      <c r="AF242" s="103">
        <v>0</v>
      </c>
      <c r="AG242" s="103">
        <v>0</v>
      </c>
      <c r="AH242" s="103">
        <f t="shared" si="49"/>
        <v>35000000</v>
      </c>
      <c r="AI242" s="118" t="s">
        <v>25</v>
      </c>
      <c r="AJ242" s="120">
        <v>44335</v>
      </c>
      <c r="AK242" s="118" t="s">
        <v>163</v>
      </c>
      <c r="AL242" s="120">
        <v>44337</v>
      </c>
      <c r="AM242" s="120">
        <v>44561</v>
      </c>
      <c r="AN242" s="121">
        <f t="shared" si="50"/>
        <v>224</v>
      </c>
      <c r="AO242" s="119" t="s">
        <v>898</v>
      </c>
      <c r="AP242" s="118">
        <v>1030675659</v>
      </c>
      <c r="AQ242" s="103">
        <v>0</v>
      </c>
      <c r="AR242" s="122">
        <v>0</v>
      </c>
      <c r="AS242" s="104">
        <v>0</v>
      </c>
      <c r="AT242" s="120">
        <v>0</v>
      </c>
      <c r="AU242" s="104">
        <v>0</v>
      </c>
      <c r="AV242" s="120">
        <v>0</v>
      </c>
      <c r="AW242" s="104">
        <v>0</v>
      </c>
      <c r="AX242" s="120">
        <v>0</v>
      </c>
      <c r="AY242" s="104">
        <v>0</v>
      </c>
      <c r="AZ242" s="120">
        <v>0</v>
      </c>
      <c r="BA242" s="104">
        <v>0</v>
      </c>
      <c r="BB242" s="120">
        <v>0</v>
      </c>
      <c r="BC242" s="104">
        <f>+AH242+AQ242+AS242+AU242+AW242+AY242-BA242</f>
        <v>35000000</v>
      </c>
      <c r="BD242" s="118">
        <v>0</v>
      </c>
      <c r="BE242" s="120">
        <v>0</v>
      </c>
      <c r="BF242" s="122">
        <v>0</v>
      </c>
      <c r="BG242" s="118">
        <v>0</v>
      </c>
      <c r="BH242" s="120">
        <v>0</v>
      </c>
      <c r="BI242" s="122">
        <v>0</v>
      </c>
      <c r="BJ242" s="118">
        <v>0</v>
      </c>
      <c r="BK242" s="120">
        <v>0</v>
      </c>
      <c r="BL242" s="122">
        <v>0</v>
      </c>
      <c r="BM242" s="118">
        <v>0</v>
      </c>
      <c r="BN242" s="123">
        <v>0</v>
      </c>
      <c r="BO242" s="122">
        <v>0</v>
      </c>
      <c r="BP242" s="118">
        <f t="shared" si="51"/>
        <v>224</v>
      </c>
      <c r="BQ242" s="121"/>
    </row>
    <row r="243" spans="1:69">
      <c r="A243" s="121" t="s">
        <v>14</v>
      </c>
      <c r="B243" s="121">
        <v>118</v>
      </c>
      <c r="C243" s="121" t="s">
        <v>15</v>
      </c>
      <c r="D243" s="121" t="s">
        <v>1372</v>
      </c>
      <c r="E243" s="121" t="s">
        <v>1373</v>
      </c>
      <c r="F243" s="118" t="str">
        <f t="shared" si="40"/>
        <v>abril</v>
      </c>
      <c r="G243" s="122">
        <v>44309</v>
      </c>
      <c r="H243" s="121" t="s">
        <v>31</v>
      </c>
      <c r="I243" s="121" t="s">
        <v>67</v>
      </c>
      <c r="J243" s="121" t="s">
        <v>30</v>
      </c>
      <c r="K243" s="121" t="s">
        <v>1374</v>
      </c>
      <c r="L243" s="121">
        <v>43232305</v>
      </c>
      <c r="M243" s="121" t="s">
        <v>831</v>
      </c>
      <c r="N243" s="103">
        <v>23148000</v>
      </c>
      <c r="O243" s="121">
        <v>32121</v>
      </c>
      <c r="P243" s="121" t="s">
        <v>398</v>
      </c>
      <c r="Q243" s="121" t="s">
        <v>20</v>
      </c>
      <c r="R243" s="118" t="s">
        <v>21</v>
      </c>
      <c r="S243" s="119" t="s">
        <v>1375</v>
      </c>
      <c r="T243" s="118" t="str">
        <f t="shared" si="48"/>
        <v>mayo</v>
      </c>
      <c r="U243" s="120">
        <v>44328</v>
      </c>
      <c r="V243" s="118" t="s">
        <v>83</v>
      </c>
      <c r="W243" s="118" t="s">
        <v>23</v>
      </c>
      <c r="X243" s="118" t="s">
        <v>142</v>
      </c>
      <c r="Y243" s="119" t="s">
        <v>1376</v>
      </c>
      <c r="Z243" s="118">
        <v>830085746</v>
      </c>
      <c r="AA243" s="121">
        <v>1</v>
      </c>
      <c r="AB243" s="118">
        <v>81921</v>
      </c>
      <c r="AC243" s="120">
        <v>44328</v>
      </c>
      <c r="AD243" s="104">
        <v>23148000</v>
      </c>
      <c r="AE243" s="103">
        <v>0</v>
      </c>
      <c r="AF243" s="103">
        <v>0</v>
      </c>
      <c r="AG243" s="103">
        <v>0</v>
      </c>
      <c r="AH243" s="103">
        <f t="shared" si="49"/>
        <v>23148000</v>
      </c>
      <c r="AI243" s="118" t="s">
        <v>38</v>
      </c>
      <c r="AJ243" s="120">
        <v>0</v>
      </c>
      <c r="AK243" s="118" t="s">
        <v>51</v>
      </c>
      <c r="AL243" s="120">
        <v>44344</v>
      </c>
      <c r="AM243" s="120">
        <v>44436</v>
      </c>
      <c r="AN243" s="121">
        <f t="shared" si="50"/>
        <v>92</v>
      </c>
      <c r="AO243" s="119" t="s">
        <v>365</v>
      </c>
      <c r="AP243" s="118">
        <v>1032434072</v>
      </c>
      <c r="AQ243" s="103">
        <v>0</v>
      </c>
      <c r="AR243" s="122">
        <v>0</v>
      </c>
      <c r="AS243" s="104">
        <v>0</v>
      </c>
      <c r="AT243" s="120">
        <v>0</v>
      </c>
      <c r="AU243" s="104">
        <v>0</v>
      </c>
      <c r="AV243" s="120">
        <v>0</v>
      </c>
      <c r="AW243" s="104">
        <v>0</v>
      </c>
      <c r="AX243" s="120">
        <v>0</v>
      </c>
      <c r="AY243" s="104">
        <v>0</v>
      </c>
      <c r="AZ243" s="120">
        <v>0</v>
      </c>
      <c r="BA243" s="104">
        <v>0</v>
      </c>
      <c r="BB243" s="120">
        <v>0</v>
      </c>
      <c r="BC243" s="104">
        <f>+AH243+AQ243+AS243+AU243+AW243+AY243-BA243</f>
        <v>23148000</v>
      </c>
      <c r="BD243" s="118">
        <v>0</v>
      </c>
      <c r="BE243" s="120">
        <v>0</v>
      </c>
      <c r="BF243" s="122">
        <v>0</v>
      </c>
      <c r="BG243" s="118">
        <v>0</v>
      </c>
      <c r="BH243" s="120">
        <v>0</v>
      </c>
      <c r="BI243" s="122">
        <v>0</v>
      </c>
      <c r="BJ243" s="118">
        <v>0</v>
      </c>
      <c r="BK243" s="120">
        <v>0</v>
      </c>
      <c r="BL243" s="122">
        <v>0</v>
      </c>
      <c r="BM243" s="118">
        <v>0</v>
      </c>
      <c r="BN243" s="123">
        <v>0</v>
      </c>
      <c r="BO243" s="122">
        <v>0</v>
      </c>
      <c r="BP243" s="118">
        <f t="shared" si="51"/>
        <v>92</v>
      </c>
      <c r="BQ243" s="121"/>
    </row>
    <row r="244" spans="1:69">
      <c r="A244" s="121" t="s">
        <v>14</v>
      </c>
      <c r="B244" s="121">
        <v>136</v>
      </c>
      <c r="C244" s="121" t="s">
        <v>15</v>
      </c>
      <c r="D244" s="121" t="s">
        <v>1377</v>
      </c>
      <c r="E244" s="121" t="s">
        <v>1378</v>
      </c>
      <c r="F244" s="118" t="str">
        <f t="shared" si="40"/>
        <v>abril</v>
      </c>
      <c r="G244" s="122">
        <v>44309</v>
      </c>
      <c r="H244" s="121" t="s">
        <v>18</v>
      </c>
      <c r="I244" s="121" t="s">
        <v>19</v>
      </c>
      <c r="J244" s="121" t="s">
        <v>74</v>
      </c>
      <c r="K244" s="121" t="s">
        <v>1379</v>
      </c>
      <c r="L244" s="121">
        <v>81112500</v>
      </c>
      <c r="M244" s="121" t="s">
        <v>1380</v>
      </c>
      <c r="N244" s="103">
        <v>39689517</v>
      </c>
      <c r="O244" s="121">
        <v>31221</v>
      </c>
      <c r="P244" s="121" t="s">
        <v>398</v>
      </c>
      <c r="Q244" s="121" t="s">
        <v>33</v>
      </c>
      <c r="R244" s="118" t="s">
        <v>51</v>
      </c>
      <c r="S244" s="118" t="s">
        <v>51</v>
      </c>
      <c r="T244" s="118" t="str">
        <f t="shared" si="48"/>
        <v>enero</v>
      </c>
      <c r="U244" s="120">
        <v>0</v>
      </c>
      <c r="V244" s="118" t="s">
        <v>51</v>
      </c>
      <c r="W244" s="118" t="s">
        <v>51</v>
      </c>
      <c r="X244" s="118" t="s">
        <v>51</v>
      </c>
      <c r="Y244" s="118" t="s">
        <v>51</v>
      </c>
      <c r="Z244" s="118" t="s">
        <v>51</v>
      </c>
      <c r="AA244" s="118" t="s">
        <v>51</v>
      </c>
      <c r="AB244" s="118" t="s">
        <v>51</v>
      </c>
      <c r="AC244" s="118" t="s">
        <v>51</v>
      </c>
      <c r="AD244" s="104">
        <v>0</v>
      </c>
      <c r="AE244" s="103">
        <v>0</v>
      </c>
      <c r="AF244" s="103">
        <v>0</v>
      </c>
      <c r="AG244" s="103">
        <v>0</v>
      </c>
      <c r="AH244" s="103">
        <f t="shared" si="49"/>
        <v>0</v>
      </c>
      <c r="AI244" s="118" t="s">
        <v>51</v>
      </c>
      <c r="AJ244" s="120">
        <v>0</v>
      </c>
      <c r="AK244" s="118" t="s">
        <v>51</v>
      </c>
      <c r="AL244" s="120">
        <v>0</v>
      </c>
      <c r="AM244" s="120">
        <v>0</v>
      </c>
      <c r="AN244" s="121">
        <f t="shared" si="50"/>
        <v>0</v>
      </c>
      <c r="AO244" s="118" t="s">
        <v>51</v>
      </c>
      <c r="AP244" s="118" t="s">
        <v>51</v>
      </c>
      <c r="AQ244" s="103">
        <v>0</v>
      </c>
      <c r="AR244" s="122">
        <v>0</v>
      </c>
      <c r="AS244" s="104">
        <v>0</v>
      </c>
      <c r="AT244" s="120">
        <v>0</v>
      </c>
      <c r="AU244" s="104">
        <v>0</v>
      </c>
      <c r="AV244" s="120">
        <v>0</v>
      </c>
      <c r="AW244" s="104">
        <v>0</v>
      </c>
      <c r="AX244" s="120">
        <v>0</v>
      </c>
      <c r="AY244" s="104">
        <v>0</v>
      </c>
      <c r="AZ244" s="120">
        <v>0</v>
      </c>
      <c r="BA244" s="104">
        <v>0</v>
      </c>
      <c r="BB244" s="120">
        <v>0</v>
      </c>
      <c r="BC244" s="104">
        <f>+AH244+AQ244+AS244+AU244+AW244+AY244-BA244</f>
        <v>0</v>
      </c>
      <c r="BD244" s="118">
        <v>0</v>
      </c>
      <c r="BE244" s="120">
        <v>0</v>
      </c>
      <c r="BF244" s="122">
        <v>0</v>
      </c>
      <c r="BG244" s="118">
        <v>0</v>
      </c>
      <c r="BH244" s="120">
        <v>0</v>
      </c>
      <c r="BI244" s="122">
        <v>0</v>
      </c>
      <c r="BJ244" s="118">
        <v>0</v>
      </c>
      <c r="BK244" s="120">
        <v>0</v>
      </c>
      <c r="BL244" s="122">
        <v>0</v>
      </c>
      <c r="BM244" s="118">
        <v>0</v>
      </c>
      <c r="BN244" s="123">
        <v>0</v>
      </c>
      <c r="BO244" s="122">
        <v>0</v>
      </c>
      <c r="BP244" s="118">
        <f t="shared" si="51"/>
        <v>0</v>
      </c>
      <c r="BQ244" s="121"/>
    </row>
    <row r="245" spans="1:69">
      <c r="A245" s="121" t="s">
        <v>14</v>
      </c>
      <c r="B245" s="121">
        <v>232</v>
      </c>
      <c r="C245" s="121" t="s">
        <v>63</v>
      </c>
      <c r="D245" s="121" t="s">
        <v>1270</v>
      </c>
      <c r="E245" s="121" t="s">
        <v>1271</v>
      </c>
      <c r="F245" s="118" t="str">
        <f t="shared" si="40"/>
        <v>abril</v>
      </c>
      <c r="G245" s="122">
        <v>44313</v>
      </c>
      <c r="H245" s="121" t="s">
        <v>18</v>
      </c>
      <c r="I245" s="121" t="s">
        <v>19</v>
      </c>
      <c r="J245" s="121" t="s">
        <v>97</v>
      </c>
      <c r="K245" s="121" t="s">
        <v>1272</v>
      </c>
      <c r="L245" s="121">
        <v>78180200</v>
      </c>
      <c r="M245" s="121" t="s">
        <v>1273</v>
      </c>
      <c r="N245" s="103">
        <v>39500000</v>
      </c>
      <c r="O245" s="121">
        <v>28121</v>
      </c>
      <c r="P245" s="121" t="s">
        <v>510</v>
      </c>
      <c r="Q245" s="121" t="s">
        <v>20</v>
      </c>
      <c r="R245" s="121" t="s">
        <v>21</v>
      </c>
      <c r="S245" s="121" t="s">
        <v>1274</v>
      </c>
      <c r="T245" s="118" t="str">
        <f t="shared" si="48"/>
        <v>junio</v>
      </c>
      <c r="U245" s="20">
        <v>44351</v>
      </c>
      <c r="V245" s="121" t="s">
        <v>124</v>
      </c>
      <c r="W245" s="121" t="s">
        <v>92</v>
      </c>
      <c r="X245" s="121" t="s">
        <v>51</v>
      </c>
      <c r="Y245" s="121" t="s">
        <v>1275</v>
      </c>
      <c r="Z245" s="27">
        <v>84079101</v>
      </c>
      <c r="AA245" s="118" t="s">
        <v>51</v>
      </c>
      <c r="AB245" s="121">
        <v>92421</v>
      </c>
      <c r="AC245" s="122">
        <v>44351</v>
      </c>
      <c r="AD245" s="148">
        <v>39500000</v>
      </c>
      <c r="AE245" s="103">
        <v>0</v>
      </c>
      <c r="AF245" s="103"/>
      <c r="AG245" s="103"/>
      <c r="AH245" s="103">
        <f t="shared" si="49"/>
        <v>39500000</v>
      </c>
      <c r="AI245" s="121" t="s">
        <v>38</v>
      </c>
      <c r="AJ245" s="120">
        <v>0</v>
      </c>
      <c r="AK245" s="124" t="s">
        <v>51</v>
      </c>
      <c r="AL245" s="122">
        <v>44351</v>
      </c>
      <c r="AM245" s="132">
        <v>44561</v>
      </c>
      <c r="AN245" s="121">
        <f t="shared" si="50"/>
        <v>210</v>
      </c>
      <c r="AO245" s="121" t="s">
        <v>594</v>
      </c>
      <c r="AP245" s="118">
        <v>12724487</v>
      </c>
      <c r="AQ245" s="103">
        <v>0</v>
      </c>
      <c r="AR245" s="120">
        <v>0</v>
      </c>
      <c r="AS245" s="104"/>
      <c r="AT245" s="120">
        <v>0</v>
      </c>
      <c r="AU245" s="104"/>
      <c r="AV245" s="120">
        <v>0</v>
      </c>
      <c r="AW245" s="104"/>
      <c r="AX245" s="120">
        <v>0</v>
      </c>
      <c r="AY245" s="104"/>
      <c r="AZ245" s="120">
        <v>0</v>
      </c>
      <c r="BA245" s="104"/>
      <c r="BB245" s="120">
        <v>0</v>
      </c>
      <c r="BC245" s="104"/>
      <c r="BD245" s="118">
        <v>0</v>
      </c>
      <c r="BE245" s="122">
        <v>0</v>
      </c>
      <c r="BF245" s="122">
        <v>0</v>
      </c>
      <c r="BG245" s="118">
        <v>0</v>
      </c>
      <c r="BH245" s="120">
        <v>0</v>
      </c>
      <c r="BI245" s="122">
        <v>0</v>
      </c>
      <c r="BJ245" s="118">
        <v>0</v>
      </c>
      <c r="BK245" s="120">
        <v>0</v>
      </c>
      <c r="BL245" s="122">
        <v>0</v>
      </c>
      <c r="BM245" s="118">
        <v>0</v>
      </c>
      <c r="BN245" s="120">
        <v>0</v>
      </c>
      <c r="BO245" s="123">
        <v>0</v>
      </c>
      <c r="BP245" s="118">
        <f t="shared" si="51"/>
        <v>210</v>
      </c>
      <c r="BQ245" s="121"/>
    </row>
    <row r="246" spans="1:69">
      <c r="A246" s="110" t="s">
        <v>14</v>
      </c>
      <c r="B246" s="110">
        <v>26</v>
      </c>
      <c r="C246" s="110" t="s">
        <v>53</v>
      </c>
      <c r="D246" s="110" t="s">
        <v>1231</v>
      </c>
      <c r="E246" s="110" t="s">
        <v>1232</v>
      </c>
      <c r="F246" s="118" t="str">
        <f t="shared" si="40"/>
        <v>abril</v>
      </c>
      <c r="G246" s="113">
        <v>44314</v>
      </c>
      <c r="H246" s="110" t="s">
        <v>18</v>
      </c>
      <c r="I246" s="110" t="s">
        <v>19</v>
      </c>
      <c r="J246" s="110" t="s">
        <v>97</v>
      </c>
      <c r="K246" s="110" t="s">
        <v>1233</v>
      </c>
      <c r="L246" s="110">
        <v>32111701</v>
      </c>
      <c r="M246" s="110" t="s">
        <v>1234</v>
      </c>
      <c r="N246" s="103">
        <v>2000000</v>
      </c>
      <c r="O246" s="110">
        <v>31621</v>
      </c>
      <c r="P246" s="110" t="s">
        <v>663</v>
      </c>
      <c r="Q246" s="124" t="s">
        <v>20</v>
      </c>
      <c r="R246" s="124" t="s">
        <v>21</v>
      </c>
      <c r="S246" s="124" t="s">
        <v>1235</v>
      </c>
      <c r="T246" s="118" t="str">
        <f t="shared" si="48"/>
        <v>mayo</v>
      </c>
      <c r="U246" s="20">
        <v>44335</v>
      </c>
      <c r="V246" s="124" t="s">
        <v>124</v>
      </c>
      <c r="W246" s="124" t="s">
        <v>36</v>
      </c>
      <c r="X246" s="124" t="s">
        <v>160</v>
      </c>
      <c r="Y246" s="124" t="s">
        <v>1236</v>
      </c>
      <c r="Z246" s="125">
        <v>900851890</v>
      </c>
      <c r="AA246" s="124">
        <v>4</v>
      </c>
      <c r="AB246" s="124">
        <v>84621</v>
      </c>
      <c r="AC246" s="126">
        <v>44335</v>
      </c>
      <c r="AD246" s="103">
        <v>1970000</v>
      </c>
      <c r="AE246" s="103"/>
      <c r="AF246" s="103"/>
      <c r="AG246" s="103"/>
      <c r="AH246" s="103">
        <f t="shared" si="49"/>
        <v>1970000</v>
      </c>
      <c r="AI246" s="117" t="s">
        <v>38</v>
      </c>
      <c r="AJ246" s="126">
        <v>1</v>
      </c>
      <c r="AK246" s="124" t="s">
        <v>51</v>
      </c>
      <c r="AL246" s="126">
        <v>44344</v>
      </c>
      <c r="AM246" s="126">
        <v>44374</v>
      </c>
      <c r="AN246" s="124">
        <f t="shared" si="50"/>
        <v>30</v>
      </c>
      <c r="AO246" s="124" t="s">
        <v>613</v>
      </c>
      <c r="AP246" s="118">
        <v>41057375</v>
      </c>
      <c r="AQ246" s="103">
        <v>0</v>
      </c>
      <c r="AR246" s="122">
        <v>0</v>
      </c>
      <c r="AS246" s="104">
        <v>0</v>
      </c>
      <c r="AT246" s="120">
        <v>0</v>
      </c>
      <c r="AU246" s="104">
        <v>0</v>
      </c>
      <c r="AV246" s="120">
        <v>0</v>
      </c>
      <c r="AW246" s="104">
        <v>0</v>
      </c>
      <c r="AX246" s="120">
        <v>0</v>
      </c>
      <c r="AY246" s="104">
        <v>0</v>
      </c>
      <c r="AZ246" s="120">
        <v>0</v>
      </c>
      <c r="BA246" s="104">
        <v>0</v>
      </c>
      <c r="BB246" s="120">
        <v>0</v>
      </c>
      <c r="BC246" s="104">
        <f>+AH246+AQ246+AS246+AU246+AW246+AY246-BA246</f>
        <v>1970000</v>
      </c>
      <c r="BD246" s="118">
        <v>0</v>
      </c>
      <c r="BE246" s="120">
        <v>0</v>
      </c>
      <c r="BF246" s="122">
        <v>0</v>
      </c>
      <c r="BG246" s="118">
        <v>0</v>
      </c>
      <c r="BH246" s="120">
        <v>0</v>
      </c>
      <c r="BI246" s="122">
        <v>0</v>
      </c>
      <c r="BJ246" s="118">
        <v>0</v>
      </c>
      <c r="BK246" s="120">
        <v>0</v>
      </c>
      <c r="BL246" s="122">
        <v>0</v>
      </c>
      <c r="BM246" s="118">
        <v>0</v>
      </c>
      <c r="BN246" s="123">
        <v>0</v>
      </c>
      <c r="BO246" s="120">
        <v>0</v>
      </c>
      <c r="BP246" s="118">
        <f t="shared" si="51"/>
        <v>30</v>
      </c>
      <c r="BQ246" s="121"/>
    </row>
    <row r="247" spans="1:69">
      <c r="A247" s="121" t="s">
        <v>14</v>
      </c>
      <c r="B247" s="121">
        <v>203</v>
      </c>
      <c r="C247" s="121" t="s">
        <v>63</v>
      </c>
      <c r="D247" s="121" t="s">
        <v>1256</v>
      </c>
      <c r="E247" s="121" t="s">
        <v>1257</v>
      </c>
      <c r="F247" s="118" t="str">
        <f t="shared" si="40"/>
        <v>abril</v>
      </c>
      <c r="G247" s="122">
        <v>44314</v>
      </c>
      <c r="H247" s="121" t="s">
        <v>18</v>
      </c>
      <c r="I247" s="121" t="s">
        <v>19</v>
      </c>
      <c r="J247" s="121" t="s">
        <v>65</v>
      </c>
      <c r="K247" s="121" t="s">
        <v>1258</v>
      </c>
      <c r="L247" s="121">
        <v>72154066</v>
      </c>
      <c r="M247" s="121" t="s">
        <v>1259</v>
      </c>
      <c r="N247" s="103">
        <v>9000000</v>
      </c>
      <c r="O247" s="121">
        <v>31721</v>
      </c>
      <c r="P247" s="121" t="s">
        <v>510</v>
      </c>
      <c r="Q247" s="121" t="s">
        <v>20</v>
      </c>
      <c r="R247" s="121" t="s">
        <v>21</v>
      </c>
      <c r="S247" s="121" t="s">
        <v>1260</v>
      </c>
      <c r="T247" s="118" t="str">
        <f t="shared" si="48"/>
        <v>junio</v>
      </c>
      <c r="U247" s="20">
        <v>44365</v>
      </c>
      <c r="V247" s="121" t="s">
        <v>124</v>
      </c>
      <c r="W247" s="121" t="s">
        <v>23</v>
      </c>
      <c r="X247" s="121" t="s">
        <v>51</v>
      </c>
      <c r="Y247" s="121" t="s">
        <v>1261</v>
      </c>
      <c r="Z247" s="27">
        <v>900686378</v>
      </c>
      <c r="AA247" s="121">
        <v>7</v>
      </c>
      <c r="AB247" s="121">
        <v>102021</v>
      </c>
      <c r="AC247" s="122">
        <v>44369</v>
      </c>
      <c r="AD247" s="148">
        <v>9000000</v>
      </c>
      <c r="AE247" s="103">
        <v>0</v>
      </c>
      <c r="AF247" s="103"/>
      <c r="AG247" s="103"/>
      <c r="AH247" s="103">
        <f t="shared" si="49"/>
        <v>9000000</v>
      </c>
      <c r="AI247" s="121" t="s">
        <v>38</v>
      </c>
      <c r="AJ247" s="120">
        <v>0</v>
      </c>
      <c r="AK247" s="124" t="s">
        <v>51</v>
      </c>
      <c r="AL247" s="122">
        <v>44369</v>
      </c>
      <c r="AM247" s="132">
        <v>44561</v>
      </c>
      <c r="AN247" s="121">
        <f t="shared" si="50"/>
        <v>192</v>
      </c>
      <c r="AO247" s="121" t="s">
        <v>1262</v>
      </c>
      <c r="AP247" s="118">
        <v>52409905</v>
      </c>
      <c r="AQ247" s="103">
        <v>0</v>
      </c>
      <c r="AR247" s="120">
        <v>0</v>
      </c>
      <c r="AS247" s="104"/>
      <c r="AT247" s="120">
        <v>0</v>
      </c>
      <c r="AU247" s="104"/>
      <c r="AV247" s="120">
        <v>0</v>
      </c>
      <c r="AW247" s="104"/>
      <c r="AX247" s="120">
        <v>0</v>
      </c>
      <c r="AY247" s="104"/>
      <c r="AZ247" s="120">
        <v>0</v>
      </c>
      <c r="BA247" s="104"/>
      <c r="BB247" s="120">
        <v>0</v>
      </c>
      <c r="BC247" s="104"/>
      <c r="BD247" s="118">
        <v>0</v>
      </c>
      <c r="BE247" s="122">
        <v>0</v>
      </c>
      <c r="BF247" s="122">
        <v>0</v>
      </c>
      <c r="BG247" s="118">
        <v>0</v>
      </c>
      <c r="BH247" s="120">
        <v>0</v>
      </c>
      <c r="BI247" s="122">
        <v>0</v>
      </c>
      <c r="BJ247" s="118">
        <v>0</v>
      </c>
      <c r="BK247" s="120">
        <v>0</v>
      </c>
      <c r="BL247" s="122">
        <v>0</v>
      </c>
      <c r="BM247" s="118">
        <v>0</v>
      </c>
      <c r="BN247" s="120">
        <v>0</v>
      </c>
      <c r="BO247" s="123">
        <v>0</v>
      </c>
      <c r="BP247" s="118">
        <f t="shared" si="51"/>
        <v>192</v>
      </c>
      <c r="BQ247" s="121"/>
    </row>
    <row r="248" spans="1:69">
      <c r="A248" s="110" t="s">
        <v>14</v>
      </c>
      <c r="B248" s="110">
        <v>20</v>
      </c>
      <c r="C248" s="110" t="s">
        <v>53</v>
      </c>
      <c r="D248" s="110" t="s">
        <v>1237</v>
      </c>
      <c r="E248" s="110" t="s">
        <v>1238</v>
      </c>
      <c r="F248" s="118" t="str">
        <f t="shared" si="40"/>
        <v>abril</v>
      </c>
      <c r="G248" s="113">
        <v>44315</v>
      </c>
      <c r="H248" s="110" t="s">
        <v>18</v>
      </c>
      <c r="I248" s="110" t="s">
        <v>19</v>
      </c>
      <c r="J248" s="110" t="s">
        <v>97</v>
      </c>
      <c r="K248" s="110" t="s">
        <v>1239</v>
      </c>
      <c r="L248" s="110">
        <v>25172504</v>
      </c>
      <c r="M248" s="110" t="s">
        <v>1240</v>
      </c>
      <c r="N248" s="103">
        <v>35000000</v>
      </c>
      <c r="O248" s="110">
        <v>32221</v>
      </c>
      <c r="P248" s="110" t="s">
        <v>1241</v>
      </c>
      <c r="Q248" s="124" t="s">
        <v>20</v>
      </c>
      <c r="R248" s="124" t="s">
        <v>21</v>
      </c>
      <c r="S248" s="124" t="s">
        <v>1242</v>
      </c>
      <c r="T248" s="118" t="str">
        <f t="shared" si="48"/>
        <v>junio</v>
      </c>
      <c r="U248" s="20">
        <v>44355</v>
      </c>
      <c r="V248" s="124" t="s">
        <v>124</v>
      </c>
      <c r="W248" s="124" t="s">
        <v>130</v>
      </c>
      <c r="X248" s="124" t="s">
        <v>142</v>
      </c>
      <c r="Y248" s="124" t="s">
        <v>1044</v>
      </c>
      <c r="Z248" s="125">
        <v>900110012</v>
      </c>
      <c r="AA248" s="124">
        <v>5</v>
      </c>
      <c r="AB248" s="124">
        <v>93221</v>
      </c>
      <c r="AC248" s="126">
        <v>44355</v>
      </c>
      <c r="AD248" s="103">
        <v>35000000</v>
      </c>
      <c r="AE248" s="103"/>
      <c r="AF248" s="103"/>
      <c r="AG248" s="103"/>
      <c r="AH248" s="103">
        <f t="shared" si="49"/>
        <v>35000000</v>
      </c>
      <c r="AI248" s="117" t="s">
        <v>38</v>
      </c>
      <c r="AJ248" s="126">
        <v>1</v>
      </c>
      <c r="AK248" s="124" t="s">
        <v>51</v>
      </c>
      <c r="AL248" s="126">
        <v>44363</v>
      </c>
      <c r="AM248" s="126">
        <v>44561</v>
      </c>
      <c r="AN248" s="124">
        <f t="shared" si="50"/>
        <v>198</v>
      </c>
      <c r="AO248" s="124" t="s">
        <v>1243</v>
      </c>
      <c r="AP248" s="118">
        <v>1030675659</v>
      </c>
      <c r="AQ248" s="103">
        <v>0</v>
      </c>
      <c r="AR248" s="120">
        <v>0</v>
      </c>
      <c r="AS248" s="104"/>
      <c r="AT248" s="120">
        <v>0</v>
      </c>
      <c r="AU248" s="104"/>
      <c r="AV248" s="120">
        <v>0</v>
      </c>
      <c r="AW248" s="104"/>
      <c r="AX248" s="120">
        <v>0</v>
      </c>
      <c r="AY248" s="104"/>
      <c r="AZ248" s="120">
        <v>0</v>
      </c>
      <c r="BA248" s="104"/>
      <c r="BB248" s="120">
        <v>0</v>
      </c>
      <c r="BC248" s="104">
        <f>+AH248+AQ248+AS248+AU248+AW248+AY248-BA248</f>
        <v>35000000</v>
      </c>
      <c r="BD248" s="117"/>
      <c r="BE248" s="122">
        <v>0</v>
      </c>
      <c r="BF248" s="122">
        <v>0</v>
      </c>
      <c r="BG248" s="118">
        <v>0</v>
      </c>
      <c r="BH248" s="120">
        <v>0</v>
      </c>
      <c r="BI248" s="122">
        <v>0</v>
      </c>
      <c r="BJ248" s="118">
        <v>0</v>
      </c>
      <c r="BK248" s="120">
        <v>0</v>
      </c>
      <c r="BL248" s="122">
        <v>0</v>
      </c>
      <c r="BM248" s="118">
        <v>0</v>
      </c>
      <c r="BN248" s="120">
        <v>0</v>
      </c>
      <c r="BO248" s="120">
        <v>0</v>
      </c>
      <c r="BP248" s="118">
        <f t="shared" si="51"/>
        <v>198</v>
      </c>
      <c r="BQ248" s="121"/>
    </row>
    <row r="249" spans="1:69">
      <c r="A249" s="121" t="s">
        <v>14</v>
      </c>
      <c r="B249" s="121">
        <v>229</v>
      </c>
      <c r="C249" s="121" t="s">
        <v>63</v>
      </c>
      <c r="D249" s="121" t="s">
        <v>1263</v>
      </c>
      <c r="E249" s="121" t="s">
        <v>1264</v>
      </c>
      <c r="F249" s="118" t="str">
        <f t="shared" ref="F249:F275" si="52">TEXT(G249,"mmmm")</f>
        <v>abril</v>
      </c>
      <c r="G249" s="122">
        <v>44315</v>
      </c>
      <c r="H249" s="121" t="s">
        <v>31</v>
      </c>
      <c r="I249" s="121" t="s">
        <v>67</v>
      </c>
      <c r="J249" s="121" t="s">
        <v>74</v>
      </c>
      <c r="K249" s="121" t="s">
        <v>1265</v>
      </c>
      <c r="L249" s="121">
        <v>81161700</v>
      </c>
      <c r="M249" s="121" t="s">
        <v>1266</v>
      </c>
      <c r="N249" s="103">
        <v>15708000</v>
      </c>
      <c r="O249" s="121">
        <v>32621</v>
      </c>
      <c r="P249" s="121" t="s">
        <v>370</v>
      </c>
      <c r="Q249" s="121" t="s">
        <v>20</v>
      </c>
      <c r="R249" s="121" t="s">
        <v>21</v>
      </c>
      <c r="S249" s="121" t="s">
        <v>1267</v>
      </c>
      <c r="T249" s="118" t="str">
        <f t="shared" si="48"/>
        <v>junio</v>
      </c>
      <c r="U249" s="20">
        <v>44348</v>
      </c>
      <c r="V249" s="121" t="s">
        <v>59</v>
      </c>
      <c r="W249" s="121" t="s">
        <v>130</v>
      </c>
      <c r="X249" s="121" t="s">
        <v>142</v>
      </c>
      <c r="Y249" s="121" t="s">
        <v>1268</v>
      </c>
      <c r="Z249" s="27">
        <v>860353110</v>
      </c>
      <c r="AA249" s="121">
        <v>7</v>
      </c>
      <c r="AB249" s="121">
        <v>90421</v>
      </c>
      <c r="AC249" s="122">
        <v>44348</v>
      </c>
      <c r="AD249" s="148">
        <v>15708000</v>
      </c>
      <c r="AE249" s="103">
        <v>0</v>
      </c>
      <c r="AF249" s="103">
        <v>0</v>
      </c>
      <c r="AG249" s="103">
        <v>0</v>
      </c>
      <c r="AH249" s="103">
        <f t="shared" si="49"/>
        <v>15708000</v>
      </c>
      <c r="AI249" s="121" t="s">
        <v>25</v>
      </c>
      <c r="AJ249" s="122">
        <v>44348</v>
      </c>
      <c r="AK249" s="121" t="s">
        <v>185</v>
      </c>
      <c r="AL249" s="122">
        <v>44348</v>
      </c>
      <c r="AM249" s="132">
        <v>44470</v>
      </c>
      <c r="AN249" s="121">
        <f t="shared" si="50"/>
        <v>122</v>
      </c>
      <c r="AO249" s="121" t="s">
        <v>1269</v>
      </c>
      <c r="AP249" s="118">
        <v>19477329</v>
      </c>
      <c r="AQ249" s="103">
        <v>0</v>
      </c>
      <c r="AR249" s="122">
        <v>0</v>
      </c>
      <c r="AS249" s="104">
        <v>0</v>
      </c>
      <c r="AT249" s="120">
        <v>0</v>
      </c>
      <c r="AU249" s="104">
        <v>0</v>
      </c>
      <c r="AV249" s="120">
        <v>0</v>
      </c>
      <c r="AW249" s="104">
        <v>0</v>
      </c>
      <c r="AX249" s="120">
        <v>0</v>
      </c>
      <c r="AY249" s="104"/>
      <c r="AZ249" s="120">
        <v>0</v>
      </c>
      <c r="BA249" s="104"/>
      <c r="BB249" s="120">
        <v>0</v>
      </c>
      <c r="BC249" s="104"/>
      <c r="BD249" s="118">
        <v>0</v>
      </c>
      <c r="BE249" s="122">
        <v>0</v>
      </c>
      <c r="BF249" s="122">
        <v>0</v>
      </c>
      <c r="BG249" s="118">
        <v>0</v>
      </c>
      <c r="BH249" s="120">
        <v>0</v>
      </c>
      <c r="BI249" s="122">
        <v>0</v>
      </c>
      <c r="BJ249" s="118">
        <v>0</v>
      </c>
      <c r="BK249" s="120">
        <v>0</v>
      </c>
      <c r="BL249" s="122">
        <v>0</v>
      </c>
      <c r="BM249" s="118">
        <v>0</v>
      </c>
      <c r="BN249" s="120">
        <v>0</v>
      </c>
      <c r="BO249" s="123">
        <v>0</v>
      </c>
      <c r="BP249" s="118">
        <f t="shared" si="51"/>
        <v>122</v>
      </c>
      <c r="BQ249" s="121"/>
    </row>
    <row r="250" spans="1:69">
      <c r="A250" s="121" t="s">
        <v>14</v>
      </c>
      <c r="B250" s="121">
        <v>139</v>
      </c>
      <c r="C250" s="121" t="s">
        <v>63</v>
      </c>
      <c r="D250" s="121" t="s">
        <v>1276</v>
      </c>
      <c r="E250" s="121" t="s">
        <v>1277</v>
      </c>
      <c r="F250" s="118" t="str">
        <f t="shared" si="52"/>
        <v>abril</v>
      </c>
      <c r="G250" s="122">
        <v>44315</v>
      </c>
      <c r="H250" s="121" t="s">
        <v>44</v>
      </c>
      <c r="I250" s="121" t="s">
        <v>82</v>
      </c>
      <c r="J250" s="121" t="s">
        <v>103</v>
      </c>
      <c r="K250" s="81" t="s">
        <v>1278</v>
      </c>
      <c r="L250" s="121">
        <v>86101700</v>
      </c>
      <c r="M250" s="121" t="s">
        <v>1279</v>
      </c>
      <c r="N250" s="103">
        <v>50902568</v>
      </c>
      <c r="O250" s="121">
        <v>32021</v>
      </c>
      <c r="P250" s="121" t="s">
        <v>370</v>
      </c>
      <c r="Q250" s="121" t="s">
        <v>33</v>
      </c>
      <c r="R250" s="118" t="s">
        <v>51</v>
      </c>
      <c r="S250" s="118" t="s">
        <v>51</v>
      </c>
      <c r="T250" s="118" t="str">
        <f t="shared" si="48"/>
        <v>enero</v>
      </c>
      <c r="U250" s="120">
        <v>0</v>
      </c>
      <c r="V250" s="118" t="s">
        <v>51</v>
      </c>
      <c r="W250" s="118" t="s">
        <v>51</v>
      </c>
      <c r="X250" s="118" t="s">
        <v>51</v>
      </c>
      <c r="Y250" s="118" t="s">
        <v>51</v>
      </c>
      <c r="Z250" s="118" t="s">
        <v>51</v>
      </c>
      <c r="AA250" s="118" t="s">
        <v>51</v>
      </c>
      <c r="AB250" s="118" t="s">
        <v>51</v>
      </c>
      <c r="AC250" s="118" t="s">
        <v>51</v>
      </c>
      <c r="AD250" s="104">
        <v>0</v>
      </c>
      <c r="AE250" s="103">
        <v>0</v>
      </c>
      <c r="AF250" s="103">
        <v>0</v>
      </c>
      <c r="AG250" s="103">
        <v>0</v>
      </c>
      <c r="AH250" s="103">
        <f t="shared" si="49"/>
        <v>0</v>
      </c>
      <c r="AI250" s="118" t="s">
        <v>51</v>
      </c>
      <c r="AJ250" s="120">
        <v>0</v>
      </c>
      <c r="AK250" s="118" t="s">
        <v>51</v>
      </c>
      <c r="AL250" s="120">
        <v>0</v>
      </c>
      <c r="AM250" s="120">
        <v>0</v>
      </c>
      <c r="AN250" s="121">
        <f t="shared" si="50"/>
        <v>0</v>
      </c>
      <c r="AO250" s="118" t="s">
        <v>51</v>
      </c>
      <c r="AP250" s="118" t="s">
        <v>51</v>
      </c>
      <c r="AQ250" s="103">
        <v>0</v>
      </c>
      <c r="AR250" s="122">
        <v>0</v>
      </c>
      <c r="AS250" s="104">
        <v>0</v>
      </c>
      <c r="AT250" s="120">
        <v>0</v>
      </c>
      <c r="AU250" s="104">
        <v>0</v>
      </c>
      <c r="AV250" s="120">
        <v>0</v>
      </c>
      <c r="AW250" s="104">
        <v>0</v>
      </c>
      <c r="AX250" s="120">
        <v>0</v>
      </c>
      <c r="AY250" s="104">
        <v>0</v>
      </c>
      <c r="AZ250" s="120">
        <v>0</v>
      </c>
      <c r="BA250" s="104">
        <v>0</v>
      </c>
      <c r="BB250" s="120">
        <v>0</v>
      </c>
      <c r="BC250" s="104">
        <f>+AH250+AQ250+AS250+AU250+AW250+AY250-BA250</f>
        <v>0</v>
      </c>
      <c r="BD250" s="118">
        <v>0</v>
      </c>
      <c r="BE250" s="120">
        <v>0</v>
      </c>
      <c r="BF250" s="122">
        <v>0</v>
      </c>
      <c r="BG250" s="118">
        <v>0</v>
      </c>
      <c r="BH250" s="120">
        <v>0</v>
      </c>
      <c r="BI250" s="122">
        <v>0</v>
      </c>
      <c r="BJ250" s="118">
        <v>0</v>
      </c>
      <c r="BK250" s="120">
        <v>0</v>
      </c>
      <c r="BL250" s="122">
        <v>0</v>
      </c>
      <c r="BM250" s="118">
        <v>0</v>
      </c>
      <c r="BN250" s="120">
        <v>0</v>
      </c>
      <c r="BO250" s="122">
        <v>0</v>
      </c>
      <c r="BP250" s="118">
        <f t="shared" si="51"/>
        <v>0</v>
      </c>
      <c r="BQ250" s="121"/>
    </row>
    <row r="251" spans="1:69">
      <c r="A251" s="121" t="s">
        <v>14</v>
      </c>
      <c r="B251" s="121">
        <v>178</v>
      </c>
      <c r="C251" s="121" t="s">
        <v>15</v>
      </c>
      <c r="D251" s="121" t="s">
        <v>1385</v>
      </c>
      <c r="E251" s="121" t="s">
        <v>1386</v>
      </c>
      <c r="F251" s="118" t="str">
        <f t="shared" si="52"/>
        <v>abril</v>
      </c>
      <c r="G251" s="122">
        <v>44315</v>
      </c>
      <c r="H251" s="121" t="s">
        <v>44</v>
      </c>
      <c r="I251" s="121" t="s">
        <v>117</v>
      </c>
      <c r="J251" s="121" t="s">
        <v>103</v>
      </c>
      <c r="K251" s="121" t="s">
        <v>1387</v>
      </c>
      <c r="L251" s="121">
        <v>53101502</v>
      </c>
      <c r="M251" s="121" t="s">
        <v>1388</v>
      </c>
      <c r="N251" s="148">
        <v>690000000</v>
      </c>
      <c r="O251" s="121">
        <v>32521</v>
      </c>
      <c r="P251" s="121" t="s">
        <v>867</v>
      </c>
      <c r="Q251" s="143" t="s">
        <v>20</v>
      </c>
      <c r="R251" s="118" t="s">
        <v>21</v>
      </c>
      <c r="S251" s="119" t="s">
        <v>1389</v>
      </c>
      <c r="T251" s="118" t="str">
        <f t="shared" si="48"/>
        <v>mayo</v>
      </c>
      <c r="U251" s="120">
        <v>44330</v>
      </c>
      <c r="V251" s="118" t="s">
        <v>98</v>
      </c>
      <c r="W251" s="118" t="s">
        <v>23</v>
      </c>
      <c r="X251" s="118" t="s">
        <v>142</v>
      </c>
      <c r="Y251" s="119" t="s">
        <v>1390</v>
      </c>
      <c r="Z251" s="118">
        <v>805023598</v>
      </c>
      <c r="AA251" s="121">
        <v>1</v>
      </c>
      <c r="AB251" s="118">
        <v>82921</v>
      </c>
      <c r="AC251" s="120">
        <v>44330</v>
      </c>
      <c r="AD251" s="104">
        <v>690000000</v>
      </c>
      <c r="AE251" s="103">
        <v>0</v>
      </c>
      <c r="AF251" s="103">
        <v>0</v>
      </c>
      <c r="AG251" s="103">
        <v>0</v>
      </c>
      <c r="AH251" s="103">
        <f t="shared" si="49"/>
        <v>690000000</v>
      </c>
      <c r="AI251" s="118" t="s">
        <v>25</v>
      </c>
      <c r="AJ251" s="120">
        <v>44334</v>
      </c>
      <c r="AK251" s="118" t="s">
        <v>39</v>
      </c>
      <c r="AL251" s="120">
        <v>44334</v>
      </c>
      <c r="AM251" s="120">
        <v>44530</v>
      </c>
      <c r="AN251" s="121">
        <f t="shared" si="50"/>
        <v>196</v>
      </c>
      <c r="AO251" s="119" t="s">
        <v>584</v>
      </c>
      <c r="AP251" s="118">
        <v>53907500</v>
      </c>
      <c r="AQ251" s="103">
        <v>0</v>
      </c>
      <c r="AR251" s="122">
        <v>0</v>
      </c>
      <c r="AS251" s="104">
        <v>0</v>
      </c>
      <c r="AT251" s="120">
        <v>0</v>
      </c>
      <c r="AU251" s="104">
        <v>0</v>
      </c>
      <c r="AV251" s="120">
        <v>0</v>
      </c>
      <c r="AW251" s="104">
        <v>0</v>
      </c>
      <c r="AX251" s="120">
        <v>0</v>
      </c>
      <c r="AY251" s="104">
        <v>0</v>
      </c>
      <c r="AZ251" s="120">
        <v>0</v>
      </c>
      <c r="BA251" s="104">
        <v>0</v>
      </c>
      <c r="BB251" s="120">
        <v>0</v>
      </c>
      <c r="BC251" s="104">
        <f>+AH251+AQ251+AS251+AU251+AW251+AY251-BA251</f>
        <v>690000000</v>
      </c>
      <c r="BD251" s="118">
        <v>17</v>
      </c>
      <c r="BE251" s="120">
        <v>44547</v>
      </c>
      <c r="BF251" s="122">
        <v>44466</v>
      </c>
      <c r="BG251" s="118">
        <v>0</v>
      </c>
      <c r="BH251" s="120">
        <v>0</v>
      </c>
      <c r="BI251" s="122">
        <v>0</v>
      </c>
      <c r="BJ251" s="118">
        <v>0</v>
      </c>
      <c r="BK251" s="120">
        <v>0</v>
      </c>
      <c r="BL251" s="122">
        <v>0</v>
      </c>
      <c r="BM251" s="118">
        <v>0</v>
      </c>
      <c r="BN251" s="123">
        <v>0</v>
      </c>
      <c r="BO251" s="122">
        <v>0</v>
      </c>
      <c r="BP251" s="118">
        <f t="shared" si="51"/>
        <v>213</v>
      </c>
      <c r="BQ251" s="121"/>
    </row>
    <row r="252" spans="1:69">
      <c r="A252" s="121" t="s">
        <v>14</v>
      </c>
      <c r="B252" s="121">
        <v>231</v>
      </c>
      <c r="C252" s="121" t="s">
        <v>41</v>
      </c>
      <c r="D252" s="121" t="s">
        <v>1280</v>
      </c>
      <c r="E252" s="121" t="s">
        <v>1281</v>
      </c>
      <c r="F252" s="118" t="str">
        <f t="shared" si="52"/>
        <v>abril</v>
      </c>
      <c r="G252" s="122">
        <v>44316</v>
      </c>
      <c r="H252" s="121" t="s">
        <v>31</v>
      </c>
      <c r="I252" s="121" t="s">
        <v>32</v>
      </c>
      <c r="J252" s="121" t="s">
        <v>103</v>
      </c>
      <c r="K252" s="81" t="s">
        <v>1282</v>
      </c>
      <c r="L252" s="121">
        <v>86111600</v>
      </c>
      <c r="M252" s="121" t="s">
        <v>1283</v>
      </c>
      <c r="N252" s="103">
        <v>400090000</v>
      </c>
      <c r="O252" s="121">
        <v>32821</v>
      </c>
      <c r="P252" s="121" t="s">
        <v>1284</v>
      </c>
      <c r="Q252" s="121" t="s">
        <v>20</v>
      </c>
      <c r="R252" s="121" t="s">
        <v>21</v>
      </c>
      <c r="S252" s="121" t="s">
        <v>363</v>
      </c>
      <c r="T252" s="118" t="str">
        <f t="shared" si="48"/>
        <v>junio</v>
      </c>
      <c r="U252" s="20">
        <v>44356</v>
      </c>
      <c r="V252" s="121" t="s">
        <v>35</v>
      </c>
      <c r="W252" s="121" t="s">
        <v>23</v>
      </c>
      <c r="X252" s="121" t="s">
        <v>142</v>
      </c>
      <c r="Y252" s="121" t="s">
        <v>1285</v>
      </c>
      <c r="Z252" s="26">
        <v>860351894</v>
      </c>
      <c r="AA252" s="121">
        <v>3</v>
      </c>
      <c r="AB252" s="121">
        <v>95521</v>
      </c>
      <c r="AC252" s="122">
        <v>44356</v>
      </c>
      <c r="AD252" s="148">
        <v>400090000</v>
      </c>
      <c r="AE252" s="103">
        <v>0</v>
      </c>
      <c r="AF252" s="103"/>
      <c r="AG252" s="103"/>
      <c r="AH252" s="103">
        <f t="shared" si="49"/>
        <v>400090000</v>
      </c>
      <c r="AI252" s="121" t="s">
        <v>38</v>
      </c>
      <c r="AJ252" s="120">
        <v>0</v>
      </c>
      <c r="AK252" s="124" t="s">
        <v>51</v>
      </c>
      <c r="AL252" s="122">
        <v>44356</v>
      </c>
      <c r="AM252" s="122">
        <v>44561</v>
      </c>
      <c r="AN252" s="121">
        <f t="shared" si="50"/>
        <v>205</v>
      </c>
      <c r="AO252" s="121" t="s">
        <v>1286</v>
      </c>
      <c r="AP252" s="118">
        <v>21094954</v>
      </c>
      <c r="AQ252" s="103">
        <v>0</v>
      </c>
      <c r="AR252" s="120">
        <v>0</v>
      </c>
      <c r="AS252" s="104"/>
      <c r="AT252" s="120">
        <v>0</v>
      </c>
      <c r="AU252" s="104"/>
      <c r="AV252" s="120">
        <v>0</v>
      </c>
      <c r="AW252" s="104"/>
      <c r="AX252" s="120">
        <v>0</v>
      </c>
      <c r="AY252" s="103"/>
      <c r="AZ252" s="120">
        <v>0</v>
      </c>
      <c r="BA252" s="103"/>
      <c r="BB252" s="120">
        <v>0</v>
      </c>
      <c r="BC252" s="104"/>
      <c r="BD252" s="121"/>
      <c r="BE252" s="122">
        <v>0</v>
      </c>
      <c r="BF252" s="122">
        <v>0</v>
      </c>
      <c r="BG252" s="118">
        <v>0</v>
      </c>
      <c r="BH252" s="120">
        <v>0</v>
      </c>
      <c r="BI252" s="122">
        <v>0</v>
      </c>
      <c r="BJ252" s="118">
        <v>0</v>
      </c>
      <c r="BK252" s="120">
        <v>0</v>
      </c>
      <c r="BL252" s="122">
        <v>0</v>
      </c>
      <c r="BM252" s="118">
        <v>0</v>
      </c>
      <c r="BN252" s="120">
        <v>0</v>
      </c>
      <c r="BO252" s="120">
        <v>0</v>
      </c>
      <c r="BP252" s="118">
        <f t="shared" si="51"/>
        <v>205</v>
      </c>
      <c r="BQ252" s="121"/>
    </row>
    <row r="253" spans="1:69">
      <c r="A253" s="121" t="s">
        <v>14</v>
      </c>
      <c r="B253" s="121">
        <v>180</v>
      </c>
      <c r="C253" s="121" t="s">
        <v>15</v>
      </c>
      <c r="D253" s="121" t="s">
        <v>1391</v>
      </c>
      <c r="E253" s="121" t="s">
        <v>1392</v>
      </c>
      <c r="F253" s="118" t="str">
        <f t="shared" si="52"/>
        <v>abril</v>
      </c>
      <c r="G253" s="122">
        <v>44316</v>
      </c>
      <c r="H253" s="121" t="s">
        <v>18</v>
      </c>
      <c r="I253" s="121" t="s">
        <v>19</v>
      </c>
      <c r="J253" s="121" t="s">
        <v>103</v>
      </c>
      <c r="K253" s="121" t="s">
        <v>1393</v>
      </c>
      <c r="L253" s="121">
        <v>80141624</v>
      </c>
      <c r="M253" s="121" t="s">
        <v>1394</v>
      </c>
      <c r="N253" s="148">
        <v>20000000</v>
      </c>
      <c r="O253" s="121">
        <v>32421</v>
      </c>
      <c r="P253" s="121" t="s">
        <v>1395</v>
      </c>
      <c r="Q253" s="121" t="s">
        <v>20</v>
      </c>
      <c r="R253" s="118" t="s">
        <v>21</v>
      </c>
      <c r="S253" s="119" t="s">
        <v>1396</v>
      </c>
      <c r="T253" s="118" t="str">
        <f t="shared" si="48"/>
        <v>mayo</v>
      </c>
      <c r="U253" s="120">
        <v>44343</v>
      </c>
      <c r="V253" s="118" t="s">
        <v>124</v>
      </c>
      <c r="W253" s="118" t="s">
        <v>23</v>
      </c>
      <c r="X253" s="118" t="s">
        <v>142</v>
      </c>
      <c r="Y253" s="119" t="s">
        <v>1397</v>
      </c>
      <c r="Z253" s="118">
        <v>901132402</v>
      </c>
      <c r="AA253" s="121">
        <v>2</v>
      </c>
      <c r="AB253" s="118">
        <v>89121</v>
      </c>
      <c r="AC253" s="120">
        <v>44343</v>
      </c>
      <c r="AD253" s="104">
        <v>20000000</v>
      </c>
      <c r="AE253" s="103">
        <v>0</v>
      </c>
      <c r="AF253" s="103">
        <v>0</v>
      </c>
      <c r="AG253" s="103">
        <v>0</v>
      </c>
      <c r="AH253" s="103">
        <f t="shared" si="49"/>
        <v>20000000</v>
      </c>
      <c r="AI253" s="118" t="s">
        <v>51</v>
      </c>
      <c r="AJ253" s="120">
        <v>0</v>
      </c>
      <c r="AK253" s="118" t="s">
        <v>51</v>
      </c>
      <c r="AL253" s="120">
        <v>44343</v>
      </c>
      <c r="AM253" s="120">
        <v>44561</v>
      </c>
      <c r="AN253" s="121">
        <f t="shared" si="50"/>
        <v>218</v>
      </c>
      <c r="AO253" s="119" t="s">
        <v>1205</v>
      </c>
      <c r="AP253" s="118">
        <v>79292555</v>
      </c>
      <c r="AQ253" s="103">
        <v>0</v>
      </c>
      <c r="AR253" s="122">
        <v>0</v>
      </c>
      <c r="AS253" s="104">
        <v>0</v>
      </c>
      <c r="AT253" s="120">
        <v>0</v>
      </c>
      <c r="AU253" s="104">
        <v>0</v>
      </c>
      <c r="AV253" s="120">
        <v>0</v>
      </c>
      <c r="AW253" s="104">
        <v>0</v>
      </c>
      <c r="AX253" s="120">
        <v>0</v>
      </c>
      <c r="AY253" s="104">
        <v>0</v>
      </c>
      <c r="AZ253" s="120">
        <v>0</v>
      </c>
      <c r="BA253" s="104">
        <v>0</v>
      </c>
      <c r="BB253" s="120">
        <v>0</v>
      </c>
      <c r="BC253" s="104">
        <f>+AH253+AQ253+AS253+AU253+AW253+AY253-BA253</f>
        <v>20000000</v>
      </c>
      <c r="BD253" s="118">
        <v>0</v>
      </c>
      <c r="BE253" s="120">
        <v>0</v>
      </c>
      <c r="BF253" s="122">
        <v>0</v>
      </c>
      <c r="BG253" s="118">
        <v>0</v>
      </c>
      <c r="BH253" s="120">
        <v>0</v>
      </c>
      <c r="BI253" s="122">
        <v>0</v>
      </c>
      <c r="BJ253" s="118">
        <v>0</v>
      </c>
      <c r="BK253" s="120">
        <v>0</v>
      </c>
      <c r="BL253" s="122">
        <v>0</v>
      </c>
      <c r="BM253" s="118">
        <v>0</v>
      </c>
      <c r="BN253" s="123">
        <v>0</v>
      </c>
      <c r="BO253" s="122">
        <v>0</v>
      </c>
      <c r="BP253" s="118">
        <f t="shared" si="51"/>
        <v>218</v>
      </c>
      <c r="BQ253" s="121"/>
    </row>
    <row r="254" spans="1:69" ht="16">
      <c r="A254" s="121" t="s">
        <v>14</v>
      </c>
      <c r="B254" s="121">
        <v>233</v>
      </c>
      <c r="C254" s="121" t="s">
        <v>63</v>
      </c>
      <c r="D254" s="121" t="s">
        <v>1441</v>
      </c>
      <c r="E254" s="121" t="s">
        <v>1442</v>
      </c>
      <c r="F254" s="118" t="str">
        <f t="shared" si="52"/>
        <v>mayo</v>
      </c>
      <c r="G254" s="122">
        <v>44323</v>
      </c>
      <c r="H254" s="121" t="s">
        <v>31</v>
      </c>
      <c r="I254" s="121" t="s">
        <v>32</v>
      </c>
      <c r="J254" s="121" t="s">
        <v>81</v>
      </c>
      <c r="K254" s="84" t="s">
        <v>1443</v>
      </c>
      <c r="L254" s="121">
        <v>80161504</v>
      </c>
      <c r="M254" s="121" t="s">
        <v>319</v>
      </c>
      <c r="N254" s="148">
        <v>20000000</v>
      </c>
      <c r="O254" s="121">
        <v>33021</v>
      </c>
      <c r="P254" s="121" t="s">
        <v>320</v>
      </c>
      <c r="Q254" s="121" t="s">
        <v>20</v>
      </c>
      <c r="R254" s="118" t="s">
        <v>21</v>
      </c>
      <c r="S254" s="118" t="s">
        <v>1444</v>
      </c>
      <c r="T254" s="118" t="str">
        <f t="shared" si="48"/>
        <v>mayo</v>
      </c>
      <c r="U254" s="120">
        <v>43961</v>
      </c>
      <c r="V254" s="118" t="s">
        <v>35</v>
      </c>
      <c r="W254" s="118" t="s">
        <v>23</v>
      </c>
      <c r="X254" s="118" t="s">
        <v>142</v>
      </c>
      <c r="Y254" s="118" t="s">
        <v>1445</v>
      </c>
      <c r="Z254" s="118">
        <v>1071631419</v>
      </c>
      <c r="AA254" s="118" t="s">
        <v>51</v>
      </c>
      <c r="AB254" s="118">
        <v>79721</v>
      </c>
      <c r="AC254" s="118">
        <v>44327</v>
      </c>
      <c r="AD254" s="104">
        <v>20000000</v>
      </c>
      <c r="AE254" s="103">
        <v>0</v>
      </c>
      <c r="AF254" s="103">
        <v>0</v>
      </c>
      <c r="AG254" s="103">
        <v>0</v>
      </c>
      <c r="AH254" s="103">
        <f t="shared" si="49"/>
        <v>20000000</v>
      </c>
      <c r="AI254" s="118" t="s">
        <v>38</v>
      </c>
      <c r="AJ254" s="120">
        <v>0</v>
      </c>
      <c r="AK254" s="118" t="s">
        <v>51</v>
      </c>
      <c r="AL254" s="120">
        <v>43963</v>
      </c>
      <c r="AM254" s="120">
        <v>44561</v>
      </c>
      <c r="AN254" s="121">
        <f t="shared" si="50"/>
        <v>598</v>
      </c>
      <c r="AO254" s="118" t="s">
        <v>380</v>
      </c>
      <c r="AP254" s="118">
        <v>79572017</v>
      </c>
      <c r="AQ254" s="103">
        <v>0</v>
      </c>
      <c r="AR254" s="122">
        <v>0</v>
      </c>
      <c r="AS254" s="104">
        <v>0</v>
      </c>
      <c r="AT254" s="120">
        <v>0</v>
      </c>
      <c r="AU254" s="104">
        <v>0</v>
      </c>
      <c r="AV254" s="120">
        <v>0</v>
      </c>
      <c r="AW254" s="104">
        <v>0</v>
      </c>
      <c r="AX254" s="120">
        <v>0</v>
      </c>
      <c r="AY254" s="104">
        <v>0</v>
      </c>
      <c r="AZ254" s="120">
        <v>0</v>
      </c>
      <c r="BA254" s="104">
        <v>0</v>
      </c>
      <c r="BB254" s="120">
        <v>0</v>
      </c>
      <c r="BC254" s="104">
        <f>+AH254+AQ254+AS254+AU254+AW254+AY254-BA254</f>
        <v>20000000</v>
      </c>
      <c r="BD254" s="118">
        <v>0</v>
      </c>
      <c r="BE254" s="120">
        <v>0</v>
      </c>
      <c r="BF254" s="122">
        <v>0</v>
      </c>
      <c r="BG254" s="118">
        <v>0</v>
      </c>
      <c r="BH254" s="120">
        <v>0</v>
      </c>
      <c r="BI254" s="122">
        <v>0</v>
      </c>
      <c r="BJ254" s="118">
        <v>0</v>
      </c>
      <c r="BK254" s="120">
        <v>0</v>
      </c>
      <c r="BL254" s="122">
        <v>0</v>
      </c>
      <c r="BM254" s="118">
        <v>0</v>
      </c>
      <c r="BN254" s="123">
        <v>0</v>
      </c>
      <c r="BO254" s="122">
        <v>0</v>
      </c>
      <c r="BP254" s="118">
        <f t="shared" si="51"/>
        <v>598</v>
      </c>
      <c r="BQ254" s="151"/>
    </row>
    <row r="255" spans="1:69">
      <c r="A255" s="124" t="s">
        <v>27</v>
      </c>
      <c r="B255" s="124">
        <v>234</v>
      </c>
      <c r="C255" s="124" t="s">
        <v>87</v>
      </c>
      <c r="D255" s="124" t="s">
        <v>1499</v>
      </c>
      <c r="E255" s="124" t="s">
        <v>1500</v>
      </c>
      <c r="F255" s="118" t="str">
        <f t="shared" si="52"/>
        <v>mayo</v>
      </c>
      <c r="G255" s="122">
        <v>44330</v>
      </c>
      <c r="H255" s="124" t="s">
        <v>18</v>
      </c>
      <c r="I255" s="124" t="s">
        <v>123</v>
      </c>
      <c r="J255" s="124" t="s">
        <v>74</v>
      </c>
      <c r="K255" s="124" t="s">
        <v>1501</v>
      </c>
      <c r="L255" s="124" t="s">
        <v>1502</v>
      </c>
      <c r="M255" s="124" t="s">
        <v>1503</v>
      </c>
      <c r="N255" s="148">
        <v>10000000</v>
      </c>
      <c r="O255" s="124">
        <v>34721</v>
      </c>
      <c r="P255" s="124" t="s">
        <v>1504</v>
      </c>
      <c r="Q255" s="124" t="s">
        <v>20</v>
      </c>
      <c r="R255" s="118" t="s">
        <v>21</v>
      </c>
      <c r="S255" s="118" t="s">
        <v>1505</v>
      </c>
      <c r="T255" s="118" t="str">
        <f t="shared" si="48"/>
        <v>mayo</v>
      </c>
      <c r="U255" s="120">
        <v>44330</v>
      </c>
      <c r="V255" s="118" t="s">
        <v>118</v>
      </c>
      <c r="W255" s="118" t="s">
        <v>23</v>
      </c>
      <c r="X255" s="118" t="s">
        <v>142</v>
      </c>
      <c r="Y255" s="118" t="s">
        <v>1506</v>
      </c>
      <c r="Z255" s="118">
        <v>890900943</v>
      </c>
      <c r="AA255" s="121">
        <v>1</v>
      </c>
      <c r="AB255" s="118">
        <v>83421</v>
      </c>
      <c r="AC255" s="122">
        <v>44330</v>
      </c>
      <c r="AD255" s="104">
        <v>6349000</v>
      </c>
      <c r="AE255" s="103">
        <v>0</v>
      </c>
      <c r="AF255" s="103">
        <v>0</v>
      </c>
      <c r="AG255" s="103">
        <v>0</v>
      </c>
      <c r="AH255" s="103">
        <f t="shared" si="49"/>
        <v>6349000</v>
      </c>
      <c r="AI255" s="118" t="s">
        <v>38</v>
      </c>
      <c r="AJ255" s="120" t="s">
        <v>51</v>
      </c>
      <c r="AK255" s="118" t="s">
        <v>51</v>
      </c>
      <c r="AL255" s="120">
        <v>44330</v>
      </c>
      <c r="AM255" s="120">
        <v>44422</v>
      </c>
      <c r="AN255" s="121">
        <f t="shared" si="50"/>
        <v>92</v>
      </c>
      <c r="AO255" s="118" t="s">
        <v>1507</v>
      </c>
      <c r="AP255" s="118">
        <v>1030632255</v>
      </c>
      <c r="AQ255" s="103">
        <v>0</v>
      </c>
      <c r="AR255" s="122">
        <v>0</v>
      </c>
      <c r="AS255" s="104">
        <v>0</v>
      </c>
      <c r="AT255" s="120">
        <v>0</v>
      </c>
      <c r="AU255" s="104">
        <v>0</v>
      </c>
      <c r="AV255" s="120">
        <v>0</v>
      </c>
      <c r="AW255" s="104">
        <v>0</v>
      </c>
      <c r="AX255" s="120">
        <v>0</v>
      </c>
      <c r="AY255" s="104">
        <v>0</v>
      </c>
      <c r="AZ255" s="120">
        <v>0</v>
      </c>
      <c r="BA255" s="104"/>
      <c r="BB255" s="120">
        <v>0</v>
      </c>
      <c r="BC255" s="104">
        <f>+AH255+AQ255+AS255+AU255+AW255+AY255-BA255</f>
        <v>6349000</v>
      </c>
      <c r="BD255" s="118">
        <v>0</v>
      </c>
      <c r="BE255" s="120">
        <v>0</v>
      </c>
      <c r="BF255" s="122">
        <v>0</v>
      </c>
      <c r="BG255" s="118">
        <v>0</v>
      </c>
      <c r="BH255" s="120">
        <v>0</v>
      </c>
      <c r="BI255" s="122">
        <v>0</v>
      </c>
      <c r="BJ255" s="118">
        <v>0</v>
      </c>
      <c r="BK255" s="120">
        <v>0</v>
      </c>
      <c r="BL255" s="122">
        <v>0</v>
      </c>
      <c r="BM255" s="118">
        <v>0</v>
      </c>
      <c r="BN255" s="123">
        <v>0</v>
      </c>
      <c r="BO255" s="122">
        <v>0</v>
      </c>
      <c r="BP255" s="118">
        <f t="shared" si="51"/>
        <v>92</v>
      </c>
      <c r="BQ255" s="121"/>
    </row>
    <row r="256" spans="1:69" ht="16">
      <c r="A256" s="121" t="s">
        <v>14</v>
      </c>
      <c r="B256" s="121">
        <v>134</v>
      </c>
      <c r="C256" s="121" t="s">
        <v>63</v>
      </c>
      <c r="D256" s="121" t="s">
        <v>1446</v>
      </c>
      <c r="E256" s="121" t="s">
        <v>1447</v>
      </c>
      <c r="F256" s="118" t="str">
        <f t="shared" si="52"/>
        <v>mayo</v>
      </c>
      <c r="G256" s="122">
        <v>44335</v>
      </c>
      <c r="H256" s="121" t="s">
        <v>44</v>
      </c>
      <c r="I256" s="121" t="s">
        <v>90</v>
      </c>
      <c r="J256" s="121" t="s">
        <v>74</v>
      </c>
      <c r="K256" s="84" t="s">
        <v>1448</v>
      </c>
      <c r="L256" s="121">
        <v>81111500</v>
      </c>
      <c r="M256" s="121" t="s">
        <v>724</v>
      </c>
      <c r="N256" s="148">
        <v>555187225</v>
      </c>
      <c r="O256" s="121">
        <v>33421</v>
      </c>
      <c r="P256" s="121" t="s">
        <v>370</v>
      </c>
      <c r="Q256" s="121" t="s">
        <v>20</v>
      </c>
      <c r="R256" s="121" t="s">
        <v>21</v>
      </c>
      <c r="S256" s="121" t="s">
        <v>1449</v>
      </c>
      <c r="T256" s="118" t="str">
        <f t="shared" si="48"/>
        <v>julio</v>
      </c>
      <c r="U256" s="20">
        <v>44404</v>
      </c>
      <c r="V256" s="121" t="s">
        <v>83</v>
      </c>
      <c r="W256" s="121" t="s">
        <v>23</v>
      </c>
      <c r="X256" s="121" t="s">
        <v>142</v>
      </c>
      <c r="Y256" s="121" t="s">
        <v>1450</v>
      </c>
      <c r="Z256" s="26">
        <v>830026811</v>
      </c>
      <c r="AA256" s="121">
        <v>0</v>
      </c>
      <c r="AB256" s="121">
        <v>132721</v>
      </c>
      <c r="AC256" s="122">
        <v>44404</v>
      </c>
      <c r="AD256" s="103">
        <v>435634236</v>
      </c>
      <c r="AE256" s="103">
        <v>0</v>
      </c>
      <c r="AF256" s="103">
        <v>0</v>
      </c>
      <c r="AG256" s="103"/>
      <c r="AH256" s="103">
        <f t="shared" si="49"/>
        <v>435634236</v>
      </c>
      <c r="AI256" s="121" t="s">
        <v>25</v>
      </c>
      <c r="AJ256" s="122">
        <v>44404</v>
      </c>
      <c r="AK256" s="121" t="s">
        <v>39</v>
      </c>
      <c r="AL256" s="122">
        <v>44404</v>
      </c>
      <c r="AM256" s="132">
        <v>44435</v>
      </c>
      <c r="AN256" s="121">
        <f t="shared" si="50"/>
        <v>31</v>
      </c>
      <c r="AO256" s="121" t="s">
        <v>1451</v>
      </c>
      <c r="AP256" s="118">
        <v>1030632255</v>
      </c>
      <c r="AQ256" s="103">
        <v>0</v>
      </c>
      <c r="AR256" s="120">
        <v>0</v>
      </c>
      <c r="AS256" s="104"/>
      <c r="AT256" s="120">
        <v>0</v>
      </c>
      <c r="AU256" s="104"/>
      <c r="AV256" s="120">
        <v>0</v>
      </c>
      <c r="AW256" s="104"/>
      <c r="AX256" s="120">
        <v>0</v>
      </c>
      <c r="AY256" s="103"/>
      <c r="AZ256" s="120">
        <v>0</v>
      </c>
      <c r="BA256" s="103"/>
      <c r="BB256" s="120">
        <v>0</v>
      </c>
      <c r="BC256" s="104"/>
      <c r="BD256" s="121"/>
      <c r="BE256" s="122">
        <v>0</v>
      </c>
      <c r="BF256" s="122">
        <v>0</v>
      </c>
      <c r="BG256" s="118">
        <v>0</v>
      </c>
      <c r="BH256" s="120">
        <v>0</v>
      </c>
      <c r="BI256" s="122">
        <v>0</v>
      </c>
      <c r="BJ256" s="118">
        <v>0</v>
      </c>
      <c r="BK256" s="120">
        <v>0</v>
      </c>
      <c r="BL256" s="122">
        <v>0</v>
      </c>
      <c r="BM256" s="118">
        <v>0</v>
      </c>
      <c r="BN256" s="120">
        <v>0</v>
      </c>
      <c r="BO256" s="120">
        <v>0</v>
      </c>
      <c r="BP256" s="118">
        <f t="shared" si="51"/>
        <v>31</v>
      </c>
      <c r="BQ256" s="151"/>
    </row>
    <row r="257" spans="1:69">
      <c r="A257" s="124" t="s">
        <v>27</v>
      </c>
      <c r="B257" s="124">
        <v>237</v>
      </c>
      <c r="C257" s="124" t="s">
        <v>87</v>
      </c>
      <c r="D257" s="124" t="s">
        <v>1508</v>
      </c>
      <c r="E257" s="124" t="s">
        <v>1509</v>
      </c>
      <c r="F257" s="118" t="str">
        <f t="shared" si="52"/>
        <v>mayo</v>
      </c>
      <c r="G257" s="122">
        <v>44336</v>
      </c>
      <c r="H257" s="124" t="s">
        <v>18</v>
      </c>
      <c r="I257" s="124" t="s">
        <v>110</v>
      </c>
      <c r="J257" s="124" t="s">
        <v>97</v>
      </c>
      <c r="K257" s="124" t="s">
        <v>1510</v>
      </c>
      <c r="L257" s="124" t="s">
        <v>1511</v>
      </c>
      <c r="M257" s="124" t="s">
        <v>1512</v>
      </c>
      <c r="N257" s="148">
        <v>65000000</v>
      </c>
      <c r="O257" s="124">
        <v>35421</v>
      </c>
      <c r="P257" s="124" t="s">
        <v>1001</v>
      </c>
      <c r="Q257" s="124" t="s">
        <v>20</v>
      </c>
      <c r="R257" s="118" t="s">
        <v>21</v>
      </c>
      <c r="S257" s="118" t="s">
        <v>1513</v>
      </c>
      <c r="T257" s="118" t="str">
        <f t="shared" si="48"/>
        <v>mayo</v>
      </c>
      <c r="U257" s="120">
        <v>44347</v>
      </c>
      <c r="V257" s="118" t="s">
        <v>118</v>
      </c>
      <c r="W257" s="118" t="s">
        <v>130</v>
      </c>
      <c r="X257" s="118" t="s">
        <v>142</v>
      </c>
      <c r="Y257" s="118" t="s">
        <v>1514</v>
      </c>
      <c r="Z257" s="118">
        <v>860028580</v>
      </c>
      <c r="AA257" s="121">
        <v>2</v>
      </c>
      <c r="AB257" s="118">
        <v>90621</v>
      </c>
      <c r="AC257" s="122">
        <v>44348</v>
      </c>
      <c r="AD257" s="104">
        <v>49030192.109999999</v>
      </c>
      <c r="AE257" s="103">
        <v>0</v>
      </c>
      <c r="AF257" s="103">
        <v>0</v>
      </c>
      <c r="AG257" s="103">
        <v>0</v>
      </c>
      <c r="AH257" s="103">
        <f t="shared" si="49"/>
        <v>49030192.109999999</v>
      </c>
      <c r="AI257" s="118" t="s">
        <v>38</v>
      </c>
      <c r="AJ257" s="120" t="s">
        <v>51</v>
      </c>
      <c r="AK257" s="118" t="s">
        <v>51</v>
      </c>
      <c r="AL257" s="120">
        <v>44347</v>
      </c>
      <c r="AM257" s="120">
        <v>44561</v>
      </c>
      <c r="AN257" s="121">
        <f t="shared" si="50"/>
        <v>214</v>
      </c>
      <c r="AO257" s="118" t="s">
        <v>1515</v>
      </c>
      <c r="AP257" s="118">
        <v>40029680</v>
      </c>
      <c r="AQ257" s="103">
        <v>0</v>
      </c>
      <c r="AR257" s="122">
        <v>0</v>
      </c>
      <c r="AS257" s="104">
        <v>0</v>
      </c>
      <c r="AT257" s="120">
        <v>0</v>
      </c>
      <c r="AU257" s="104">
        <v>0</v>
      </c>
      <c r="AV257" s="120">
        <v>0</v>
      </c>
      <c r="AW257" s="104">
        <v>0</v>
      </c>
      <c r="AX257" s="120">
        <v>0</v>
      </c>
      <c r="AY257" s="104">
        <v>0</v>
      </c>
      <c r="AZ257" s="120">
        <v>0</v>
      </c>
      <c r="BA257" s="104"/>
      <c r="BB257" s="120">
        <v>0</v>
      </c>
      <c r="BC257" s="104">
        <f>+AH257+AQ257+AS257+AU257+AW257+AY257-BA257</f>
        <v>49030192.109999999</v>
      </c>
      <c r="BD257" s="118">
        <v>0</v>
      </c>
      <c r="BE257" s="120">
        <v>0</v>
      </c>
      <c r="BF257" s="122">
        <v>0</v>
      </c>
      <c r="BG257" s="118">
        <v>0</v>
      </c>
      <c r="BH257" s="120">
        <v>0</v>
      </c>
      <c r="BI257" s="122">
        <v>0</v>
      </c>
      <c r="BJ257" s="118">
        <v>0</v>
      </c>
      <c r="BK257" s="120">
        <v>0</v>
      </c>
      <c r="BL257" s="122">
        <v>0</v>
      </c>
      <c r="BM257" s="118">
        <v>0</v>
      </c>
      <c r="BN257" s="123">
        <v>0</v>
      </c>
      <c r="BO257" s="122">
        <v>0</v>
      </c>
      <c r="BP257" s="118">
        <f t="shared" si="51"/>
        <v>214</v>
      </c>
      <c r="BQ257" s="121"/>
    </row>
    <row r="258" spans="1:69">
      <c r="A258" s="124" t="s">
        <v>27</v>
      </c>
      <c r="B258" s="124">
        <v>49</v>
      </c>
      <c r="C258" s="124" t="s">
        <v>87</v>
      </c>
      <c r="D258" s="124" t="s">
        <v>1516</v>
      </c>
      <c r="E258" s="124" t="s">
        <v>1517</v>
      </c>
      <c r="F258" s="118" t="str">
        <f t="shared" si="52"/>
        <v>mayo</v>
      </c>
      <c r="G258" s="122">
        <v>44337</v>
      </c>
      <c r="H258" s="124" t="s">
        <v>18</v>
      </c>
      <c r="I258" s="124" t="s">
        <v>110</v>
      </c>
      <c r="J258" s="124" t="s">
        <v>97</v>
      </c>
      <c r="K258" s="124" t="s">
        <v>1518</v>
      </c>
      <c r="L258" s="124" t="s">
        <v>1519</v>
      </c>
      <c r="M258" s="124" t="s">
        <v>1520</v>
      </c>
      <c r="N258" s="148">
        <v>206556987</v>
      </c>
      <c r="O258" s="124">
        <v>36221</v>
      </c>
      <c r="P258" s="124" t="s">
        <v>560</v>
      </c>
      <c r="Q258" s="124" t="s">
        <v>20</v>
      </c>
      <c r="R258" s="118" t="s">
        <v>21</v>
      </c>
      <c r="S258" s="118" t="s">
        <v>1521</v>
      </c>
      <c r="T258" s="118" t="str">
        <f t="shared" si="48"/>
        <v>mayo</v>
      </c>
      <c r="U258" s="120">
        <v>44337</v>
      </c>
      <c r="V258" s="118" t="s">
        <v>118</v>
      </c>
      <c r="W258" s="118" t="s">
        <v>130</v>
      </c>
      <c r="X258" s="118" t="s">
        <v>142</v>
      </c>
      <c r="Y258" s="118" t="s">
        <v>1522</v>
      </c>
      <c r="Z258" s="118">
        <v>830095213</v>
      </c>
      <c r="AA258" s="121">
        <v>0</v>
      </c>
      <c r="AB258" s="118">
        <v>86521</v>
      </c>
      <c r="AC258" s="122">
        <v>44337</v>
      </c>
      <c r="AD258" s="104">
        <v>206556987</v>
      </c>
      <c r="AE258" s="103">
        <v>0</v>
      </c>
      <c r="AF258" s="103">
        <v>0</v>
      </c>
      <c r="AG258" s="103">
        <v>0</v>
      </c>
      <c r="AH258" s="103">
        <f t="shared" si="49"/>
        <v>206556987</v>
      </c>
      <c r="AI258" s="118" t="s">
        <v>38</v>
      </c>
      <c r="AJ258" s="120" t="s">
        <v>51</v>
      </c>
      <c r="AK258" s="118" t="s">
        <v>51</v>
      </c>
      <c r="AL258" s="120">
        <v>44337</v>
      </c>
      <c r="AM258" s="120">
        <v>44561</v>
      </c>
      <c r="AN258" s="121">
        <f t="shared" si="50"/>
        <v>224</v>
      </c>
      <c r="AO258" s="118" t="s">
        <v>295</v>
      </c>
      <c r="AP258" s="118">
        <v>79537863</v>
      </c>
      <c r="AQ258" s="103">
        <v>0</v>
      </c>
      <c r="AR258" s="122">
        <v>0</v>
      </c>
      <c r="AS258" s="104">
        <v>0</v>
      </c>
      <c r="AT258" s="120">
        <v>0</v>
      </c>
      <c r="AU258" s="104">
        <v>0</v>
      </c>
      <c r="AV258" s="120">
        <v>0</v>
      </c>
      <c r="AW258" s="104">
        <v>0</v>
      </c>
      <c r="AX258" s="120">
        <v>0</v>
      </c>
      <c r="AY258" s="104">
        <v>0</v>
      </c>
      <c r="AZ258" s="120">
        <v>0</v>
      </c>
      <c r="BA258" s="104"/>
      <c r="BB258" s="120">
        <v>0</v>
      </c>
      <c r="BC258" s="104">
        <f>+AH258+AQ258+AS258+AU258+AW258+AY258-BA258</f>
        <v>206556987</v>
      </c>
      <c r="BD258" s="118">
        <v>0</v>
      </c>
      <c r="BE258" s="120">
        <v>0</v>
      </c>
      <c r="BF258" s="122">
        <v>0</v>
      </c>
      <c r="BG258" s="118">
        <v>0</v>
      </c>
      <c r="BH258" s="120">
        <v>0</v>
      </c>
      <c r="BI258" s="122">
        <v>0</v>
      </c>
      <c r="BJ258" s="118">
        <v>0</v>
      </c>
      <c r="BK258" s="120">
        <v>0</v>
      </c>
      <c r="BL258" s="122">
        <v>0</v>
      </c>
      <c r="BM258" s="118">
        <v>0</v>
      </c>
      <c r="BN258" s="123">
        <v>0</v>
      </c>
      <c r="BO258" s="120">
        <v>0</v>
      </c>
      <c r="BP258" s="118">
        <f t="shared" si="51"/>
        <v>224</v>
      </c>
      <c r="BQ258" s="121"/>
    </row>
    <row r="259" spans="1:69" s="177" customFormat="1">
      <c r="A259" s="107" t="s">
        <v>14</v>
      </c>
      <c r="B259" s="107">
        <v>27</v>
      </c>
      <c r="C259" s="107" t="s">
        <v>15</v>
      </c>
      <c r="D259" s="107" t="s">
        <v>1405</v>
      </c>
      <c r="E259" s="107" t="s">
        <v>1406</v>
      </c>
      <c r="F259" s="169" t="str">
        <f t="shared" si="52"/>
        <v>mayo</v>
      </c>
      <c r="G259" s="108">
        <v>44341</v>
      </c>
      <c r="H259" s="107" t="s">
        <v>44</v>
      </c>
      <c r="I259" s="107" t="s">
        <v>90</v>
      </c>
      <c r="J259" s="107" t="s">
        <v>97</v>
      </c>
      <c r="K259" s="107" t="s">
        <v>1407</v>
      </c>
      <c r="L259" s="107">
        <v>40101701</v>
      </c>
      <c r="M259" s="110" t="s">
        <v>1408</v>
      </c>
      <c r="N259" s="103">
        <v>85000000</v>
      </c>
      <c r="O259" s="107">
        <v>32721</v>
      </c>
      <c r="P259" s="107" t="s">
        <v>1409</v>
      </c>
      <c r="Q259" s="107" t="s">
        <v>20</v>
      </c>
      <c r="R259" s="169" t="s">
        <v>21</v>
      </c>
      <c r="S259" s="169" t="s">
        <v>1410</v>
      </c>
      <c r="T259" s="169" t="str">
        <f t="shared" si="48"/>
        <v>julio</v>
      </c>
      <c r="U259" s="170">
        <v>44407</v>
      </c>
      <c r="V259" s="107" t="s">
        <v>83</v>
      </c>
      <c r="W259" s="107" t="s">
        <v>130</v>
      </c>
      <c r="X259" s="107" t="s">
        <v>51</v>
      </c>
      <c r="Y259" s="107" t="s">
        <v>1411</v>
      </c>
      <c r="Z259" s="169">
        <v>800120677</v>
      </c>
      <c r="AA259" s="169">
        <v>2</v>
      </c>
      <c r="AB259" s="169">
        <v>135421</v>
      </c>
      <c r="AC259" s="133">
        <v>44407</v>
      </c>
      <c r="AD259" s="103">
        <v>47540500</v>
      </c>
      <c r="AE259" s="103">
        <v>0</v>
      </c>
      <c r="AF259" s="103">
        <v>0</v>
      </c>
      <c r="AG259" s="103"/>
      <c r="AH259" s="103">
        <f t="shared" si="49"/>
        <v>47540500</v>
      </c>
      <c r="AI259" s="169" t="s">
        <v>25</v>
      </c>
      <c r="AJ259" s="170">
        <v>44410</v>
      </c>
      <c r="AK259" s="169" t="s">
        <v>169</v>
      </c>
      <c r="AL259" s="170">
        <v>44410</v>
      </c>
      <c r="AM259" s="170">
        <v>44561</v>
      </c>
      <c r="AN259" s="107">
        <f t="shared" si="50"/>
        <v>151</v>
      </c>
      <c r="AO259" s="169" t="s">
        <v>898</v>
      </c>
      <c r="AP259" s="169">
        <v>1030675659</v>
      </c>
      <c r="AQ259" s="103">
        <v>21777000</v>
      </c>
      <c r="AR259" s="170">
        <v>44480</v>
      </c>
      <c r="AS259" s="104">
        <v>0</v>
      </c>
      <c r="AT259" s="170">
        <v>0</v>
      </c>
      <c r="AU259" s="104">
        <v>0</v>
      </c>
      <c r="AV259" s="170">
        <v>0</v>
      </c>
      <c r="AW259" s="104">
        <v>0</v>
      </c>
      <c r="AX259" s="170">
        <v>0</v>
      </c>
      <c r="AY259" s="104">
        <v>0</v>
      </c>
      <c r="AZ259" s="170">
        <v>0</v>
      </c>
      <c r="BA259" s="103">
        <v>0</v>
      </c>
      <c r="BB259" s="170">
        <v>0</v>
      </c>
      <c r="BC259" s="175">
        <v>69317500</v>
      </c>
      <c r="BD259" s="169">
        <v>0</v>
      </c>
      <c r="BE259" s="108">
        <v>0</v>
      </c>
      <c r="BF259" s="108">
        <v>0</v>
      </c>
      <c r="BG259" s="169">
        <v>0</v>
      </c>
      <c r="BH259" s="108">
        <v>0</v>
      </c>
      <c r="BI259" s="170">
        <v>0</v>
      </c>
      <c r="BJ259" s="169">
        <v>0</v>
      </c>
      <c r="BK259" s="108">
        <v>0</v>
      </c>
      <c r="BL259" s="170">
        <v>0</v>
      </c>
      <c r="BM259" s="169">
        <v>0</v>
      </c>
      <c r="BN259" s="108">
        <v>0</v>
      </c>
      <c r="BO259" s="176">
        <v>0</v>
      </c>
      <c r="BP259" s="169">
        <f t="shared" si="51"/>
        <v>151</v>
      </c>
      <c r="BQ259" s="173"/>
    </row>
    <row r="260" spans="1:69">
      <c r="A260" s="121" t="s">
        <v>14</v>
      </c>
      <c r="B260" s="121">
        <v>68</v>
      </c>
      <c r="C260" s="121" t="s">
        <v>63</v>
      </c>
      <c r="D260" s="121" t="s">
        <v>1452</v>
      </c>
      <c r="E260" s="121" t="s">
        <v>1453</v>
      </c>
      <c r="F260" s="118" t="str">
        <f t="shared" si="52"/>
        <v>mayo</v>
      </c>
      <c r="G260" s="122">
        <v>44341</v>
      </c>
      <c r="H260" s="121" t="s">
        <v>31</v>
      </c>
      <c r="I260" s="121" t="s">
        <v>75</v>
      </c>
      <c r="J260" s="121" t="s">
        <v>97</v>
      </c>
      <c r="K260" s="121" t="s">
        <v>1454</v>
      </c>
      <c r="L260" s="121">
        <v>47101531</v>
      </c>
      <c r="M260" s="121" t="s">
        <v>1455</v>
      </c>
      <c r="N260" s="148">
        <v>15000000</v>
      </c>
      <c r="O260" s="121">
        <v>34921</v>
      </c>
      <c r="P260" s="121" t="s">
        <v>1456</v>
      </c>
      <c r="Q260" s="121" t="s">
        <v>20</v>
      </c>
      <c r="R260" s="121" t="s">
        <v>21</v>
      </c>
      <c r="S260" s="121" t="s">
        <v>1457</v>
      </c>
      <c r="T260" s="118" t="s">
        <v>1858</v>
      </c>
      <c r="U260" s="20" t="s">
        <v>1458</v>
      </c>
      <c r="V260" s="121" t="s">
        <v>75</v>
      </c>
      <c r="W260" s="121" t="s">
        <v>112</v>
      </c>
      <c r="X260" s="121" t="s">
        <v>131</v>
      </c>
      <c r="Y260" s="121" t="s">
        <v>1459</v>
      </c>
      <c r="Z260" s="121">
        <v>800113549</v>
      </c>
      <c r="AA260" s="121">
        <v>9</v>
      </c>
      <c r="AB260" s="121">
        <v>138621</v>
      </c>
      <c r="AC260" s="122">
        <v>44417</v>
      </c>
      <c r="AD260" s="103">
        <v>15000000</v>
      </c>
      <c r="AE260" s="103">
        <v>0</v>
      </c>
      <c r="AF260" s="103">
        <v>0</v>
      </c>
      <c r="AG260" s="103"/>
      <c r="AH260" s="103">
        <f t="shared" si="49"/>
        <v>15000000</v>
      </c>
      <c r="AI260" s="121" t="s">
        <v>38</v>
      </c>
      <c r="AJ260" s="122"/>
      <c r="AK260" s="119" t="s">
        <v>51</v>
      </c>
      <c r="AL260" s="122">
        <v>44417</v>
      </c>
      <c r="AM260" s="122">
        <v>44561</v>
      </c>
      <c r="AN260" s="121">
        <f t="shared" si="50"/>
        <v>144</v>
      </c>
      <c r="AO260" s="121" t="s">
        <v>1460</v>
      </c>
      <c r="AP260" s="118">
        <v>80037461</v>
      </c>
      <c r="AQ260" s="103">
        <v>0</v>
      </c>
      <c r="AR260" s="120">
        <v>0</v>
      </c>
      <c r="AS260" s="104"/>
      <c r="AT260" s="120">
        <v>0</v>
      </c>
      <c r="AU260" s="104"/>
      <c r="AV260" s="120">
        <v>0</v>
      </c>
      <c r="AW260" s="104"/>
      <c r="AX260" s="120">
        <v>0</v>
      </c>
      <c r="AY260" s="103"/>
      <c r="AZ260" s="120">
        <v>0</v>
      </c>
      <c r="BA260" s="103"/>
      <c r="BB260" s="120">
        <v>0</v>
      </c>
      <c r="BC260" s="104"/>
      <c r="BD260" s="121"/>
      <c r="BE260" s="122">
        <v>0</v>
      </c>
      <c r="BF260" s="122">
        <v>0</v>
      </c>
      <c r="BG260" s="118">
        <v>0</v>
      </c>
      <c r="BH260" s="120">
        <v>0</v>
      </c>
      <c r="BI260" s="122">
        <v>0</v>
      </c>
      <c r="BJ260" s="118">
        <v>0</v>
      </c>
      <c r="BK260" s="120">
        <v>0</v>
      </c>
      <c r="BL260" s="122">
        <v>0</v>
      </c>
      <c r="BM260" s="118">
        <v>0</v>
      </c>
      <c r="BN260" s="120">
        <v>0</v>
      </c>
      <c r="BO260" s="120">
        <v>0</v>
      </c>
      <c r="BP260" s="118">
        <f t="shared" si="51"/>
        <v>144</v>
      </c>
      <c r="BQ260" s="121"/>
    </row>
    <row r="261" spans="1:69">
      <c r="A261" s="124" t="s">
        <v>27</v>
      </c>
      <c r="B261" s="124">
        <v>69</v>
      </c>
      <c r="C261" s="124" t="s">
        <v>87</v>
      </c>
      <c r="D261" s="124" t="s">
        <v>1635</v>
      </c>
      <c r="E261" s="124">
        <v>108429</v>
      </c>
      <c r="F261" s="118" t="str">
        <f t="shared" si="52"/>
        <v>mayo</v>
      </c>
      <c r="G261" s="122">
        <v>44341</v>
      </c>
      <c r="H261" s="124" t="s">
        <v>44</v>
      </c>
      <c r="I261" s="124" t="s">
        <v>110</v>
      </c>
      <c r="J261" s="124" t="s">
        <v>97</v>
      </c>
      <c r="K261" s="124" t="s">
        <v>1636</v>
      </c>
      <c r="L261" s="124" t="s">
        <v>1637</v>
      </c>
      <c r="M261" s="124" t="s">
        <v>1638</v>
      </c>
      <c r="N261" s="103">
        <v>85000000</v>
      </c>
      <c r="O261" s="124">
        <v>36121</v>
      </c>
      <c r="P261" s="124" t="s">
        <v>1639</v>
      </c>
      <c r="Q261" s="124" t="s">
        <v>20</v>
      </c>
      <c r="R261" s="118" t="s">
        <v>21</v>
      </c>
      <c r="S261" s="118" t="s">
        <v>1640</v>
      </c>
      <c r="T261" s="118" t="str">
        <f t="shared" ref="T261:T275" si="53">TEXT(U261,"mmmm")</f>
        <v>junio</v>
      </c>
      <c r="U261" s="120">
        <v>44355</v>
      </c>
      <c r="V261" s="118" t="s">
        <v>118</v>
      </c>
      <c r="W261" s="118" t="s">
        <v>130</v>
      </c>
      <c r="X261" s="118" t="s">
        <v>142</v>
      </c>
      <c r="Y261" s="118" t="s">
        <v>1641</v>
      </c>
      <c r="Z261" s="118">
        <v>901442847</v>
      </c>
      <c r="AA261" s="121">
        <v>6</v>
      </c>
      <c r="AB261" s="118">
        <v>93721</v>
      </c>
      <c r="AC261" s="122">
        <v>44355</v>
      </c>
      <c r="AD261" s="104">
        <v>24270725.73</v>
      </c>
      <c r="AE261" s="103">
        <v>0</v>
      </c>
      <c r="AF261" s="103">
        <v>0</v>
      </c>
      <c r="AG261" s="103">
        <f>+AC261+AD261+AE261+AF261</f>
        <v>24315080.73</v>
      </c>
      <c r="AH261" s="103">
        <f t="shared" si="49"/>
        <v>48585806.460000001</v>
      </c>
      <c r="AI261" s="118" t="s">
        <v>25</v>
      </c>
      <c r="AJ261" s="120">
        <v>44362</v>
      </c>
      <c r="AK261" s="118" t="s">
        <v>169</v>
      </c>
      <c r="AL261" s="120">
        <v>44355</v>
      </c>
      <c r="AM261" s="120">
        <v>44561</v>
      </c>
      <c r="AN261" s="121">
        <f t="shared" si="50"/>
        <v>206</v>
      </c>
      <c r="AO261" s="118" t="s">
        <v>1515</v>
      </c>
      <c r="AP261" s="118">
        <v>40029680</v>
      </c>
      <c r="AQ261" s="103">
        <v>0</v>
      </c>
      <c r="AR261" s="122">
        <v>0</v>
      </c>
      <c r="AS261" s="104">
        <v>0</v>
      </c>
      <c r="AT261" s="120">
        <v>0</v>
      </c>
      <c r="AU261" s="104">
        <v>0</v>
      </c>
      <c r="AV261" s="120">
        <v>0</v>
      </c>
      <c r="AW261" s="104">
        <v>0</v>
      </c>
      <c r="AX261" s="120">
        <v>0</v>
      </c>
      <c r="AY261" s="104">
        <v>0</v>
      </c>
      <c r="AZ261" s="120">
        <v>0</v>
      </c>
      <c r="BA261" s="104">
        <v>0</v>
      </c>
      <c r="BB261" s="141" t="s">
        <v>1045</v>
      </c>
      <c r="BC261" s="104">
        <f>+AD261+AQ261+AS261+AU261+AW261+AY261-BA261</f>
        <v>24270725.73</v>
      </c>
      <c r="BD261" s="119">
        <v>0</v>
      </c>
      <c r="BE261" s="120">
        <v>0</v>
      </c>
      <c r="BF261" s="122">
        <v>0</v>
      </c>
      <c r="BG261" s="118">
        <v>0</v>
      </c>
      <c r="BH261" s="120">
        <v>0</v>
      </c>
      <c r="BI261" s="122">
        <v>0</v>
      </c>
      <c r="BJ261" s="118">
        <v>0</v>
      </c>
      <c r="BK261" s="120">
        <v>0</v>
      </c>
      <c r="BL261" s="122">
        <v>0</v>
      </c>
      <c r="BM261" s="118">
        <v>0</v>
      </c>
      <c r="BN261" s="123">
        <v>0</v>
      </c>
      <c r="BO261" s="122">
        <v>0</v>
      </c>
      <c r="BP261" s="118">
        <f t="shared" si="51"/>
        <v>206</v>
      </c>
      <c r="BQ261" s="151"/>
    </row>
    <row r="262" spans="1:69" ht="16">
      <c r="A262" s="28" t="s">
        <v>27</v>
      </c>
      <c r="B262" s="28">
        <v>69</v>
      </c>
      <c r="C262" s="28" t="s">
        <v>87</v>
      </c>
      <c r="D262" s="124" t="s">
        <v>1642</v>
      </c>
      <c r="E262" s="28">
        <v>108439</v>
      </c>
      <c r="F262" s="118" t="str">
        <f t="shared" si="52"/>
        <v>mayo</v>
      </c>
      <c r="G262" s="19">
        <v>44341</v>
      </c>
      <c r="H262" s="28" t="s">
        <v>44</v>
      </c>
      <c r="I262" s="28" t="s">
        <v>110</v>
      </c>
      <c r="J262" s="28" t="s">
        <v>97</v>
      </c>
      <c r="K262" s="45" t="s">
        <v>1636</v>
      </c>
      <c r="L262" s="28" t="s">
        <v>1637</v>
      </c>
      <c r="M262" s="86" t="s">
        <v>1638</v>
      </c>
      <c r="N262" s="94">
        <v>85000000</v>
      </c>
      <c r="O262" s="28">
        <v>36121</v>
      </c>
      <c r="P262" s="45" t="s">
        <v>1639</v>
      </c>
      <c r="Q262" s="28" t="s">
        <v>20</v>
      </c>
      <c r="R262" s="28" t="s">
        <v>21</v>
      </c>
      <c r="S262" s="28" t="s">
        <v>1643</v>
      </c>
      <c r="T262" s="118" t="str">
        <f t="shared" si="53"/>
        <v>junio</v>
      </c>
      <c r="U262" s="34">
        <v>44356</v>
      </c>
      <c r="V262" s="28" t="s">
        <v>118</v>
      </c>
      <c r="W262" s="28" t="s">
        <v>130</v>
      </c>
      <c r="X262" s="28" t="s">
        <v>142</v>
      </c>
      <c r="Y262" s="87" t="s">
        <v>1641</v>
      </c>
      <c r="Z262" s="77">
        <v>901442847</v>
      </c>
      <c r="AA262" s="28">
        <v>6</v>
      </c>
      <c r="AB262" s="28">
        <v>94621</v>
      </c>
      <c r="AC262" s="19">
        <v>44356</v>
      </c>
      <c r="AD262" s="88">
        <v>16089330.76</v>
      </c>
      <c r="AE262" s="95"/>
      <c r="AF262" s="103">
        <v>0</v>
      </c>
      <c r="AG262" s="95"/>
      <c r="AH262" s="103">
        <f t="shared" si="49"/>
        <v>16089330.76</v>
      </c>
      <c r="AI262" s="28" t="s">
        <v>25</v>
      </c>
      <c r="AJ262" s="19">
        <v>44362</v>
      </c>
      <c r="AK262" s="28" t="s">
        <v>169</v>
      </c>
      <c r="AL262" s="19">
        <v>44356</v>
      </c>
      <c r="AM262" s="31">
        <v>44561</v>
      </c>
      <c r="AN262" s="28">
        <f t="shared" si="50"/>
        <v>205</v>
      </c>
      <c r="AO262" s="28" t="s">
        <v>1515</v>
      </c>
      <c r="AP262" s="118">
        <v>40029680</v>
      </c>
      <c r="AQ262" s="95">
        <v>12873136</v>
      </c>
      <c r="AR262" s="19">
        <v>44407</v>
      </c>
      <c r="AS262" s="104">
        <v>0</v>
      </c>
      <c r="AT262" s="120">
        <v>0</v>
      </c>
      <c r="AU262" s="104"/>
      <c r="AV262" s="120">
        <v>0</v>
      </c>
      <c r="AW262" s="104"/>
      <c r="AX262" s="120">
        <v>0</v>
      </c>
      <c r="AY262" s="104">
        <v>0</v>
      </c>
      <c r="AZ262" s="120">
        <v>0</v>
      </c>
      <c r="BA262" s="104">
        <v>0</v>
      </c>
      <c r="BB262" s="120">
        <v>0</v>
      </c>
      <c r="BC262" s="104">
        <f>+AD262+AQ262+AS262+AU262+AW262+AY262-BA262</f>
        <v>28962466.759999998</v>
      </c>
      <c r="BD262" s="119">
        <v>0</v>
      </c>
      <c r="BE262" s="120">
        <v>0</v>
      </c>
      <c r="BF262" s="122">
        <v>0</v>
      </c>
      <c r="BG262" s="118">
        <v>0</v>
      </c>
      <c r="BH262" s="120">
        <v>0</v>
      </c>
      <c r="BI262" s="122">
        <v>0</v>
      </c>
      <c r="BJ262" s="118">
        <v>0</v>
      </c>
      <c r="BK262" s="120">
        <v>0</v>
      </c>
      <c r="BL262" s="122">
        <v>0</v>
      </c>
      <c r="BM262" s="118">
        <v>0</v>
      </c>
      <c r="BN262" s="120">
        <v>0</v>
      </c>
      <c r="BO262" s="120">
        <v>0</v>
      </c>
      <c r="BP262" s="118">
        <f t="shared" si="51"/>
        <v>205</v>
      </c>
      <c r="BQ262" s="28"/>
    </row>
    <row r="263" spans="1:69">
      <c r="A263" s="124" t="s">
        <v>27</v>
      </c>
      <c r="B263" s="124">
        <v>69</v>
      </c>
      <c r="C263" s="124" t="s">
        <v>87</v>
      </c>
      <c r="D263" s="124" t="s">
        <v>1644</v>
      </c>
      <c r="E263" s="124">
        <v>108433</v>
      </c>
      <c r="F263" s="118" t="str">
        <f t="shared" si="52"/>
        <v>mayo</v>
      </c>
      <c r="G263" s="122">
        <v>44341</v>
      </c>
      <c r="H263" s="124" t="s">
        <v>44</v>
      </c>
      <c r="I263" s="124" t="s">
        <v>110</v>
      </c>
      <c r="J263" s="124" t="s">
        <v>97</v>
      </c>
      <c r="K263" s="124" t="s">
        <v>1636</v>
      </c>
      <c r="L263" s="124" t="s">
        <v>1637</v>
      </c>
      <c r="M263" s="124" t="s">
        <v>1638</v>
      </c>
      <c r="N263" s="103">
        <v>85000000</v>
      </c>
      <c r="O263" s="124">
        <v>36121</v>
      </c>
      <c r="P263" s="124" t="s">
        <v>1639</v>
      </c>
      <c r="Q263" s="124" t="s">
        <v>20</v>
      </c>
      <c r="R263" s="118" t="s">
        <v>21</v>
      </c>
      <c r="S263" s="118" t="s">
        <v>1645</v>
      </c>
      <c r="T263" s="118" t="str">
        <f t="shared" si="53"/>
        <v>junio</v>
      </c>
      <c r="U263" s="120">
        <v>44355</v>
      </c>
      <c r="V263" s="118" t="s">
        <v>118</v>
      </c>
      <c r="W263" s="118" t="s">
        <v>130</v>
      </c>
      <c r="X263" s="118" t="s">
        <v>142</v>
      </c>
      <c r="Y263" s="118" t="s">
        <v>1646</v>
      </c>
      <c r="Z263" s="118">
        <v>830073623</v>
      </c>
      <c r="AA263" s="121">
        <v>2</v>
      </c>
      <c r="AB263" s="118">
        <v>93621</v>
      </c>
      <c r="AC263" s="122">
        <v>44355</v>
      </c>
      <c r="AD263" s="104">
        <v>4239850.5</v>
      </c>
      <c r="AE263" s="103">
        <v>0</v>
      </c>
      <c r="AF263" s="103">
        <v>0</v>
      </c>
      <c r="AG263" s="103">
        <f>+AC263+AD263+AE263+AF263</f>
        <v>4284205.5</v>
      </c>
      <c r="AH263" s="103">
        <f t="shared" si="49"/>
        <v>8524056</v>
      </c>
      <c r="AI263" s="118" t="s">
        <v>25</v>
      </c>
      <c r="AJ263" s="120">
        <v>44355</v>
      </c>
      <c r="AK263" s="118" t="s">
        <v>169</v>
      </c>
      <c r="AL263" s="120">
        <v>44355</v>
      </c>
      <c r="AM263" s="120">
        <v>44561</v>
      </c>
      <c r="AN263" s="121">
        <f t="shared" si="50"/>
        <v>206</v>
      </c>
      <c r="AO263" s="118" t="s">
        <v>1515</v>
      </c>
      <c r="AP263" s="118">
        <v>40029680</v>
      </c>
      <c r="AQ263" s="103">
        <v>0</v>
      </c>
      <c r="AR263" s="122">
        <v>0</v>
      </c>
      <c r="AS263" s="104">
        <v>0</v>
      </c>
      <c r="AT263" s="120">
        <v>0</v>
      </c>
      <c r="AU263" s="104">
        <v>0</v>
      </c>
      <c r="AV263" s="120">
        <v>0</v>
      </c>
      <c r="AW263" s="104">
        <v>0</v>
      </c>
      <c r="AX263" s="120">
        <v>0</v>
      </c>
      <c r="AY263" s="104">
        <v>0</v>
      </c>
      <c r="AZ263" s="120">
        <v>0</v>
      </c>
      <c r="BA263" s="104">
        <v>0</v>
      </c>
      <c r="BB263" s="141" t="s">
        <v>1045</v>
      </c>
      <c r="BC263" s="104">
        <f>+AD263+AQ263+AS263+AU263+AW263+AY263-BA263</f>
        <v>4239850.5</v>
      </c>
      <c r="BD263" s="119">
        <v>0</v>
      </c>
      <c r="BE263" s="120">
        <v>0</v>
      </c>
      <c r="BF263" s="122">
        <v>0</v>
      </c>
      <c r="BG263" s="118">
        <v>0</v>
      </c>
      <c r="BH263" s="120">
        <v>0</v>
      </c>
      <c r="BI263" s="122">
        <v>0</v>
      </c>
      <c r="BJ263" s="118">
        <v>0</v>
      </c>
      <c r="BK263" s="120">
        <v>0</v>
      </c>
      <c r="BL263" s="122">
        <v>0</v>
      </c>
      <c r="BM263" s="118">
        <v>0</v>
      </c>
      <c r="BN263" s="123">
        <v>0</v>
      </c>
      <c r="BO263" s="122">
        <v>0</v>
      </c>
      <c r="BP263" s="118">
        <f t="shared" si="51"/>
        <v>206</v>
      </c>
      <c r="BQ263" s="151"/>
    </row>
    <row r="264" spans="1:69">
      <c r="A264" s="124" t="s">
        <v>27</v>
      </c>
      <c r="B264" s="124">
        <v>69</v>
      </c>
      <c r="C264" s="124" t="s">
        <v>87</v>
      </c>
      <c r="D264" s="124" t="s">
        <v>1647</v>
      </c>
      <c r="E264" s="124">
        <v>108436</v>
      </c>
      <c r="F264" s="118" t="str">
        <f t="shared" si="52"/>
        <v>mayo</v>
      </c>
      <c r="G264" s="122">
        <v>44341</v>
      </c>
      <c r="H264" s="124" t="s">
        <v>44</v>
      </c>
      <c r="I264" s="124" t="s">
        <v>110</v>
      </c>
      <c r="J264" s="124" t="s">
        <v>97</v>
      </c>
      <c r="K264" s="124" t="s">
        <v>1636</v>
      </c>
      <c r="L264" s="124" t="s">
        <v>1637</v>
      </c>
      <c r="M264" s="124" t="s">
        <v>1638</v>
      </c>
      <c r="N264" s="103">
        <v>85000000</v>
      </c>
      <c r="O264" s="124">
        <v>36121</v>
      </c>
      <c r="P264" s="124" t="s">
        <v>1639</v>
      </c>
      <c r="Q264" s="124" t="s">
        <v>20</v>
      </c>
      <c r="R264" s="118" t="s">
        <v>21</v>
      </c>
      <c r="S264" s="118" t="s">
        <v>1648</v>
      </c>
      <c r="T264" s="118" t="str">
        <f t="shared" si="53"/>
        <v>junio</v>
      </c>
      <c r="U264" s="120">
        <v>44356</v>
      </c>
      <c r="V264" s="118" t="s">
        <v>118</v>
      </c>
      <c r="W264" s="118" t="s">
        <v>130</v>
      </c>
      <c r="X264" s="118" t="s">
        <v>142</v>
      </c>
      <c r="Y264" s="118" t="s">
        <v>1641</v>
      </c>
      <c r="Z264" s="118">
        <v>901442847</v>
      </c>
      <c r="AA264" s="121">
        <v>6</v>
      </c>
      <c r="AB264" s="118">
        <v>98421</v>
      </c>
      <c r="AC264" s="122">
        <v>44356</v>
      </c>
      <c r="AD264" s="104">
        <v>26727789.75</v>
      </c>
      <c r="AE264" s="103">
        <v>0</v>
      </c>
      <c r="AF264" s="103">
        <v>0</v>
      </c>
      <c r="AG264" s="103">
        <f>+AC264+AD264+AE264+AF264</f>
        <v>26772145.75</v>
      </c>
      <c r="AH264" s="103">
        <f t="shared" si="49"/>
        <v>53499935.5</v>
      </c>
      <c r="AI264" s="118" t="s">
        <v>25</v>
      </c>
      <c r="AJ264" s="120">
        <v>44362</v>
      </c>
      <c r="AK264" s="118" t="s">
        <v>169</v>
      </c>
      <c r="AL264" s="120">
        <v>44356</v>
      </c>
      <c r="AM264" s="120">
        <v>44561</v>
      </c>
      <c r="AN264" s="121">
        <f t="shared" si="50"/>
        <v>205</v>
      </c>
      <c r="AO264" s="118" t="s">
        <v>1515</v>
      </c>
      <c r="AP264" s="118">
        <v>40029680</v>
      </c>
      <c r="AQ264" s="103">
        <v>0</v>
      </c>
      <c r="AR264" s="122">
        <v>0</v>
      </c>
      <c r="AS264" s="104">
        <v>0</v>
      </c>
      <c r="AT264" s="120">
        <v>0</v>
      </c>
      <c r="AU264" s="104">
        <v>0</v>
      </c>
      <c r="AV264" s="120">
        <v>0</v>
      </c>
      <c r="AW264" s="104">
        <v>0</v>
      </c>
      <c r="AX264" s="120">
        <v>0</v>
      </c>
      <c r="AY264" s="104">
        <v>0</v>
      </c>
      <c r="AZ264" s="120">
        <v>0</v>
      </c>
      <c r="BA264" s="104">
        <v>0</v>
      </c>
      <c r="BB264" s="141" t="s">
        <v>1045</v>
      </c>
      <c r="BC264" s="104">
        <f>+AD264+AQ264+AS264+AU264+AW264+AY264-BA264</f>
        <v>26727789.75</v>
      </c>
      <c r="BD264" s="119">
        <v>0</v>
      </c>
      <c r="BE264" s="120">
        <v>0</v>
      </c>
      <c r="BF264" s="122">
        <v>0</v>
      </c>
      <c r="BG264" s="118">
        <v>0</v>
      </c>
      <c r="BH264" s="120">
        <v>0</v>
      </c>
      <c r="BI264" s="122">
        <v>0</v>
      </c>
      <c r="BJ264" s="118">
        <v>0</v>
      </c>
      <c r="BK264" s="120">
        <v>0</v>
      </c>
      <c r="BL264" s="122">
        <v>0</v>
      </c>
      <c r="BM264" s="118">
        <v>0</v>
      </c>
      <c r="BN264" s="123">
        <v>0</v>
      </c>
      <c r="BO264" s="122">
        <v>0</v>
      </c>
      <c r="BP264" s="118">
        <f t="shared" si="51"/>
        <v>205</v>
      </c>
      <c r="BQ264" s="151"/>
    </row>
    <row r="265" spans="1:69">
      <c r="A265" s="121" t="s">
        <v>14</v>
      </c>
      <c r="B265" s="121">
        <v>240</v>
      </c>
      <c r="C265" s="121" t="s">
        <v>15</v>
      </c>
      <c r="D265" s="121" t="s">
        <v>1412</v>
      </c>
      <c r="E265" s="121" t="s">
        <v>1413</v>
      </c>
      <c r="F265" s="118" t="str">
        <f t="shared" si="52"/>
        <v>mayo</v>
      </c>
      <c r="G265" s="122">
        <v>44343</v>
      </c>
      <c r="H265" s="121" t="s">
        <v>44</v>
      </c>
      <c r="I265" s="121" t="s">
        <v>90</v>
      </c>
      <c r="J265" s="121" t="s">
        <v>74</v>
      </c>
      <c r="K265" s="121" t="s">
        <v>1414</v>
      </c>
      <c r="L265" s="121">
        <v>43221500</v>
      </c>
      <c r="M265" s="110" t="s">
        <v>1415</v>
      </c>
      <c r="N265" s="148">
        <v>801266065</v>
      </c>
      <c r="O265" s="121">
        <v>36021</v>
      </c>
      <c r="P265" s="121" t="s">
        <v>398</v>
      </c>
      <c r="Q265" s="121" t="s">
        <v>20</v>
      </c>
      <c r="R265" s="118" t="s">
        <v>21</v>
      </c>
      <c r="S265" s="118" t="s">
        <v>1416</v>
      </c>
      <c r="T265" s="118" t="str">
        <f t="shared" si="53"/>
        <v>julio</v>
      </c>
      <c r="U265" s="120">
        <v>44405</v>
      </c>
      <c r="V265" s="121" t="s">
        <v>83</v>
      </c>
      <c r="W265" s="121" t="s">
        <v>23</v>
      </c>
      <c r="X265" s="121" t="s">
        <v>142</v>
      </c>
      <c r="Y265" s="121" t="s">
        <v>1417</v>
      </c>
      <c r="Z265" s="118">
        <v>860353110</v>
      </c>
      <c r="AA265" s="118">
        <v>7</v>
      </c>
      <c r="AB265" s="118">
        <v>133221</v>
      </c>
      <c r="AC265" s="133">
        <v>44405</v>
      </c>
      <c r="AD265" s="103">
        <v>800941000</v>
      </c>
      <c r="AE265" s="103">
        <v>0</v>
      </c>
      <c r="AF265" s="103">
        <v>0</v>
      </c>
      <c r="AG265" s="103"/>
      <c r="AH265" s="103">
        <f t="shared" si="49"/>
        <v>800941000</v>
      </c>
      <c r="AI265" s="118" t="s">
        <v>25</v>
      </c>
      <c r="AJ265" s="120">
        <v>44407</v>
      </c>
      <c r="AK265" s="118" t="s">
        <v>169</v>
      </c>
      <c r="AL265" s="120">
        <v>44407</v>
      </c>
      <c r="AM265" s="120">
        <v>44561</v>
      </c>
      <c r="AN265" s="121">
        <f t="shared" si="50"/>
        <v>154</v>
      </c>
      <c r="AO265" s="118" t="s">
        <v>697</v>
      </c>
      <c r="AP265" s="118">
        <v>19477329</v>
      </c>
      <c r="AQ265" s="103">
        <v>0</v>
      </c>
      <c r="AR265" s="120">
        <v>0</v>
      </c>
      <c r="AS265" s="104">
        <v>0</v>
      </c>
      <c r="AT265" s="120">
        <v>0</v>
      </c>
      <c r="AU265" s="104">
        <v>0</v>
      </c>
      <c r="AV265" s="120">
        <v>0</v>
      </c>
      <c r="AW265" s="104">
        <v>0</v>
      </c>
      <c r="AX265" s="120">
        <v>0</v>
      </c>
      <c r="AY265" s="104">
        <v>0</v>
      </c>
      <c r="AZ265" s="120">
        <v>0</v>
      </c>
      <c r="BA265" s="39">
        <v>0</v>
      </c>
      <c r="BB265" s="120">
        <v>0</v>
      </c>
      <c r="BC265" s="152">
        <v>0</v>
      </c>
      <c r="BD265" s="118">
        <v>0</v>
      </c>
      <c r="BE265" s="122">
        <v>0</v>
      </c>
      <c r="BF265" s="122">
        <v>0</v>
      </c>
      <c r="BG265" s="118">
        <v>0</v>
      </c>
      <c r="BH265" s="122">
        <v>0</v>
      </c>
      <c r="BI265" s="120">
        <v>0</v>
      </c>
      <c r="BJ265" s="118">
        <v>0</v>
      </c>
      <c r="BK265" s="122">
        <v>0</v>
      </c>
      <c r="BL265" s="120">
        <v>0</v>
      </c>
      <c r="BM265" s="118">
        <v>0</v>
      </c>
      <c r="BN265" s="122">
        <v>0</v>
      </c>
      <c r="BO265" s="123">
        <v>0</v>
      </c>
      <c r="BP265" s="118">
        <f t="shared" si="51"/>
        <v>154</v>
      </c>
      <c r="BQ265" s="151"/>
    </row>
    <row r="266" spans="1:69">
      <c r="A266" s="121" t="s">
        <v>14</v>
      </c>
      <c r="B266" s="121">
        <v>242</v>
      </c>
      <c r="C266" s="143" t="s">
        <v>41</v>
      </c>
      <c r="D266" s="121" t="s">
        <v>1435</v>
      </c>
      <c r="E266" s="143" t="s">
        <v>1436</v>
      </c>
      <c r="F266" s="118" t="str">
        <f t="shared" si="52"/>
        <v>mayo</v>
      </c>
      <c r="G266" s="122">
        <v>44343</v>
      </c>
      <c r="H266" s="121" t="s">
        <v>18</v>
      </c>
      <c r="I266" s="121" t="s">
        <v>19</v>
      </c>
      <c r="J266" s="121" t="s">
        <v>74</v>
      </c>
      <c r="K266" s="121" t="s">
        <v>1379</v>
      </c>
      <c r="L266" s="143" t="s">
        <v>1437</v>
      </c>
      <c r="M266" s="16"/>
      <c r="N266" s="148">
        <v>39767138</v>
      </c>
      <c r="O266" s="121">
        <v>31221</v>
      </c>
      <c r="P266" s="121" t="s">
        <v>370</v>
      </c>
      <c r="Q266" s="121" t="s">
        <v>20</v>
      </c>
      <c r="R266" s="121" t="s">
        <v>21</v>
      </c>
      <c r="S266" s="143" t="s">
        <v>1438</v>
      </c>
      <c r="T266" s="118" t="str">
        <f t="shared" si="53"/>
        <v>junio</v>
      </c>
      <c r="U266" s="21">
        <v>44365</v>
      </c>
      <c r="V266" s="121" t="s">
        <v>124</v>
      </c>
      <c r="W266" s="121" t="s">
        <v>23</v>
      </c>
      <c r="X266" s="143" t="s">
        <v>142</v>
      </c>
      <c r="Y266" s="143" t="s">
        <v>1439</v>
      </c>
      <c r="Z266" s="26">
        <v>900693655</v>
      </c>
      <c r="AA266" s="121">
        <v>1</v>
      </c>
      <c r="AB266" s="121">
        <v>101921</v>
      </c>
      <c r="AC266" s="122">
        <v>44369</v>
      </c>
      <c r="AD266" s="103">
        <v>39767138</v>
      </c>
      <c r="AE266" s="103">
        <v>0</v>
      </c>
      <c r="AF266" s="103">
        <v>0</v>
      </c>
      <c r="AG266" s="103">
        <v>0</v>
      </c>
      <c r="AH266" s="103">
        <f t="shared" si="49"/>
        <v>39767138</v>
      </c>
      <c r="AI266" s="143" t="s">
        <v>51</v>
      </c>
      <c r="AJ266" s="120">
        <v>0</v>
      </c>
      <c r="AK266" s="118" t="s">
        <v>51</v>
      </c>
      <c r="AL266" s="122">
        <v>44365</v>
      </c>
      <c r="AM266" s="122">
        <v>44561</v>
      </c>
      <c r="AN266" s="121">
        <f t="shared" si="50"/>
        <v>196</v>
      </c>
      <c r="AO266" s="143" t="s">
        <v>1440</v>
      </c>
      <c r="AP266" s="118">
        <v>1087989085</v>
      </c>
      <c r="AQ266" s="103">
        <v>0</v>
      </c>
      <c r="AR266" s="122">
        <v>0</v>
      </c>
      <c r="AS266" s="104">
        <v>0</v>
      </c>
      <c r="AT266" s="120">
        <v>0</v>
      </c>
      <c r="AU266" s="104">
        <v>0</v>
      </c>
      <c r="AV266" s="120">
        <v>0</v>
      </c>
      <c r="AW266" s="104">
        <v>0</v>
      </c>
      <c r="AX266" s="120">
        <v>0</v>
      </c>
      <c r="AY266" s="104">
        <v>0</v>
      </c>
      <c r="AZ266" s="120">
        <v>0</v>
      </c>
      <c r="BA266" s="104">
        <v>0</v>
      </c>
      <c r="BB266" s="120">
        <v>0</v>
      </c>
      <c r="BC266" s="104">
        <f>+AH266+AQ266+AS266+AU266+AW266+AY266-BA266</f>
        <v>39767138</v>
      </c>
      <c r="BD266" s="118">
        <v>0</v>
      </c>
      <c r="BE266" s="122">
        <v>0</v>
      </c>
      <c r="BF266" s="120">
        <v>0</v>
      </c>
      <c r="BG266" s="118">
        <v>0</v>
      </c>
      <c r="BH266" s="120">
        <v>0</v>
      </c>
      <c r="BI266" s="120">
        <v>0</v>
      </c>
      <c r="BJ266" s="118">
        <v>0</v>
      </c>
      <c r="BK266" s="120">
        <v>0</v>
      </c>
      <c r="BL266" s="120">
        <v>0</v>
      </c>
      <c r="BM266" s="118">
        <v>0</v>
      </c>
      <c r="BN266" s="120">
        <v>0</v>
      </c>
      <c r="BO266" s="123">
        <v>0</v>
      </c>
      <c r="BP266" s="118">
        <f t="shared" si="51"/>
        <v>196</v>
      </c>
      <c r="BQ266" s="120">
        <v>0</v>
      </c>
    </row>
    <row r="267" spans="1:69">
      <c r="A267" s="121" t="s">
        <v>14</v>
      </c>
      <c r="B267" s="121">
        <v>138</v>
      </c>
      <c r="C267" s="121" t="s">
        <v>15</v>
      </c>
      <c r="D267" s="121" t="s">
        <v>1398</v>
      </c>
      <c r="E267" s="121" t="s">
        <v>1399</v>
      </c>
      <c r="F267" s="118" t="str">
        <f t="shared" si="52"/>
        <v>mayo</v>
      </c>
      <c r="G267" s="122">
        <v>44344</v>
      </c>
      <c r="H267" s="121" t="s">
        <v>18</v>
      </c>
      <c r="I267" s="121" t="s">
        <v>19</v>
      </c>
      <c r="J267" s="121" t="s">
        <v>103</v>
      </c>
      <c r="K267" s="121" t="s">
        <v>1400</v>
      </c>
      <c r="L267" s="121">
        <v>32101601</v>
      </c>
      <c r="M267" s="110" t="s">
        <v>1401</v>
      </c>
      <c r="N267" s="148">
        <v>25739700</v>
      </c>
      <c r="O267" s="121">
        <v>34521</v>
      </c>
      <c r="P267" s="121" t="s">
        <v>398</v>
      </c>
      <c r="Q267" s="121" t="s">
        <v>20</v>
      </c>
      <c r="R267" s="118" t="s">
        <v>21</v>
      </c>
      <c r="S267" s="118" t="s">
        <v>1402</v>
      </c>
      <c r="T267" s="118" t="str">
        <f t="shared" si="53"/>
        <v>junio</v>
      </c>
      <c r="U267" s="120">
        <v>44369</v>
      </c>
      <c r="V267" s="118" t="s">
        <v>91</v>
      </c>
      <c r="W267" s="118" t="s">
        <v>23</v>
      </c>
      <c r="X267" s="118" t="s">
        <v>142</v>
      </c>
      <c r="Y267" s="117" t="s">
        <v>1403</v>
      </c>
      <c r="Z267" s="82">
        <v>830080498</v>
      </c>
      <c r="AA267" s="118">
        <v>7</v>
      </c>
      <c r="AB267" s="118">
        <v>102121</v>
      </c>
      <c r="AC267" s="133">
        <v>44369</v>
      </c>
      <c r="AD267" s="103">
        <v>25739700</v>
      </c>
      <c r="AE267" s="103">
        <v>0</v>
      </c>
      <c r="AF267" s="103">
        <v>0</v>
      </c>
      <c r="AG267" s="103"/>
      <c r="AH267" s="103">
        <f t="shared" si="49"/>
        <v>25739700</v>
      </c>
      <c r="AI267" s="118" t="s">
        <v>25</v>
      </c>
      <c r="AJ267" s="120">
        <v>44370</v>
      </c>
      <c r="AK267" s="118" t="s">
        <v>169</v>
      </c>
      <c r="AL267" s="120">
        <v>44370</v>
      </c>
      <c r="AM267" s="120">
        <v>44561</v>
      </c>
      <c r="AN267" s="121">
        <f t="shared" si="50"/>
        <v>191</v>
      </c>
      <c r="AO267" s="118" t="s">
        <v>1404</v>
      </c>
      <c r="AP267" s="118">
        <v>79288877</v>
      </c>
      <c r="AQ267" s="103">
        <v>0</v>
      </c>
      <c r="AR267" s="120">
        <v>0</v>
      </c>
      <c r="AS267" s="104">
        <v>0</v>
      </c>
      <c r="AT267" s="120">
        <v>0</v>
      </c>
      <c r="AU267" s="104">
        <v>0</v>
      </c>
      <c r="AV267" s="104">
        <v>0</v>
      </c>
      <c r="AW267" s="104">
        <v>0</v>
      </c>
      <c r="AX267" s="104">
        <v>0</v>
      </c>
      <c r="AY267" s="120">
        <v>0</v>
      </c>
      <c r="AZ267" s="104">
        <v>0</v>
      </c>
      <c r="BA267" s="120">
        <v>0</v>
      </c>
      <c r="BB267" s="104">
        <f>+AG267+AP267+AR267+AT267+AV267+AX267-AZ267</f>
        <v>79288877</v>
      </c>
      <c r="BC267" s="118">
        <v>0</v>
      </c>
      <c r="BD267" s="120">
        <v>0</v>
      </c>
      <c r="BE267" s="122">
        <v>0</v>
      </c>
      <c r="BF267" s="122">
        <v>0</v>
      </c>
      <c r="BG267" s="118">
        <v>0</v>
      </c>
      <c r="BH267" s="122">
        <v>0</v>
      </c>
      <c r="BI267" s="120">
        <v>0</v>
      </c>
      <c r="BJ267" s="118">
        <v>0</v>
      </c>
      <c r="BK267" s="122">
        <v>0</v>
      </c>
      <c r="BL267" s="120">
        <v>0</v>
      </c>
      <c r="BM267" s="118">
        <v>0</v>
      </c>
      <c r="BN267" s="122">
        <v>0</v>
      </c>
      <c r="BO267" s="123">
        <v>0</v>
      </c>
      <c r="BP267" s="118">
        <f t="shared" si="51"/>
        <v>191</v>
      </c>
      <c r="BQ267" s="151"/>
    </row>
    <row r="268" spans="1:69">
      <c r="A268" s="121" t="s">
        <v>14</v>
      </c>
      <c r="B268" s="121">
        <v>21</v>
      </c>
      <c r="C268" s="121" t="s">
        <v>41</v>
      </c>
      <c r="D268" s="121" t="s">
        <v>1425</v>
      </c>
      <c r="E268" s="121" t="s">
        <v>1426</v>
      </c>
      <c r="F268" s="118" t="str">
        <f t="shared" si="52"/>
        <v>mayo</v>
      </c>
      <c r="G268" s="122">
        <v>44344</v>
      </c>
      <c r="H268" s="121" t="s">
        <v>18</v>
      </c>
      <c r="I268" s="121" t="s">
        <v>19</v>
      </c>
      <c r="J268" s="121" t="s">
        <v>97</v>
      </c>
      <c r="K268" s="121" t="s">
        <v>1427</v>
      </c>
      <c r="L268" s="121">
        <v>76111801</v>
      </c>
      <c r="M268" s="16"/>
      <c r="N268" s="148">
        <v>7000000</v>
      </c>
      <c r="O268" s="121">
        <v>35321</v>
      </c>
      <c r="P268" s="121" t="s">
        <v>510</v>
      </c>
      <c r="Q268" s="121" t="s">
        <v>33</v>
      </c>
      <c r="R268" s="118" t="s">
        <v>51</v>
      </c>
      <c r="S268" s="118" t="s">
        <v>51</v>
      </c>
      <c r="T268" s="118" t="str">
        <f t="shared" si="53"/>
        <v>N/A</v>
      </c>
      <c r="U268" s="120" t="s">
        <v>51</v>
      </c>
      <c r="V268" s="118" t="s">
        <v>51</v>
      </c>
      <c r="W268" s="118" t="s">
        <v>51</v>
      </c>
      <c r="X268" s="118" t="s">
        <v>51</v>
      </c>
      <c r="Y268" s="118" t="s">
        <v>51</v>
      </c>
      <c r="Z268" s="118"/>
      <c r="AA268" s="121" t="s">
        <v>51</v>
      </c>
      <c r="AB268" s="118" t="s">
        <v>51</v>
      </c>
      <c r="AC268" s="118">
        <v>0</v>
      </c>
      <c r="AD268" s="104">
        <v>0</v>
      </c>
      <c r="AE268" s="103">
        <v>0</v>
      </c>
      <c r="AF268" s="103">
        <v>0</v>
      </c>
      <c r="AG268" s="103">
        <f>+AC268+AD268+AE268+AF268</f>
        <v>0</v>
      </c>
      <c r="AH268" s="103">
        <f t="shared" si="49"/>
        <v>0</v>
      </c>
      <c r="AI268" s="118">
        <v>0</v>
      </c>
      <c r="AJ268" s="120" t="s">
        <v>51</v>
      </c>
      <c r="AK268" s="118">
        <v>0</v>
      </c>
      <c r="AL268" s="120">
        <v>0</v>
      </c>
      <c r="AM268" s="120">
        <f>+AL268-AK268</f>
        <v>0</v>
      </c>
      <c r="AN268" s="121" t="s">
        <v>51</v>
      </c>
      <c r="AO268" s="118" t="s">
        <v>51</v>
      </c>
      <c r="AP268" s="118">
        <v>0</v>
      </c>
      <c r="AQ268" s="103">
        <v>0</v>
      </c>
      <c r="AR268" s="122">
        <v>0</v>
      </c>
      <c r="AS268" s="104">
        <v>0</v>
      </c>
      <c r="AT268" s="120">
        <v>0</v>
      </c>
      <c r="AU268" s="104">
        <v>0</v>
      </c>
      <c r="AV268" s="120">
        <v>0</v>
      </c>
      <c r="AW268" s="104">
        <v>0</v>
      </c>
      <c r="AX268" s="120">
        <v>0</v>
      </c>
      <c r="AY268" s="104">
        <v>0</v>
      </c>
      <c r="AZ268" s="120">
        <v>0</v>
      </c>
      <c r="BA268" s="104">
        <v>0</v>
      </c>
      <c r="BB268" s="120">
        <f>+AG268+AP268+AR268+AT268+AV268+AX268-AZ268</f>
        <v>0</v>
      </c>
      <c r="BC268" s="104">
        <v>0</v>
      </c>
      <c r="BD268" s="118">
        <v>0</v>
      </c>
      <c r="BE268" s="120">
        <v>0</v>
      </c>
      <c r="BF268" s="122">
        <v>0</v>
      </c>
      <c r="BG268" s="118">
        <v>0</v>
      </c>
      <c r="BH268" s="120">
        <v>0</v>
      </c>
      <c r="BI268" s="122">
        <v>0</v>
      </c>
      <c r="BJ268" s="118">
        <v>0</v>
      </c>
      <c r="BK268" s="120">
        <v>0</v>
      </c>
      <c r="BL268" s="122">
        <v>0</v>
      </c>
      <c r="BM268" s="118">
        <v>0</v>
      </c>
      <c r="BN268" s="123">
        <v>0</v>
      </c>
      <c r="BO268" s="122">
        <v>0</v>
      </c>
      <c r="BP268" s="118" t="e">
        <f t="shared" si="51"/>
        <v>#VALUE!</v>
      </c>
      <c r="BQ268" s="151"/>
    </row>
    <row r="269" spans="1:69">
      <c r="A269" s="121" t="s">
        <v>14</v>
      </c>
      <c r="B269" s="121">
        <v>241</v>
      </c>
      <c r="C269" s="143" t="s">
        <v>41</v>
      </c>
      <c r="D269" s="121" t="s">
        <v>1428</v>
      </c>
      <c r="E269" s="143" t="s">
        <v>1429</v>
      </c>
      <c r="F269" s="118" t="str">
        <f t="shared" si="52"/>
        <v>mayo</v>
      </c>
      <c r="G269" s="122">
        <v>44344</v>
      </c>
      <c r="H269" s="121" t="s">
        <v>31</v>
      </c>
      <c r="I269" s="121" t="s">
        <v>32</v>
      </c>
      <c r="J269" s="121" t="s">
        <v>74</v>
      </c>
      <c r="K269" s="121" t="s">
        <v>1430</v>
      </c>
      <c r="L269" s="143" t="s">
        <v>1431</v>
      </c>
      <c r="M269" s="16"/>
      <c r="N269" s="148">
        <v>34510000</v>
      </c>
      <c r="O269" s="121">
        <v>36821</v>
      </c>
      <c r="P269" s="143" t="s">
        <v>1432</v>
      </c>
      <c r="Q269" s="121" t="s">
        <v>20</v>
      </c>
      <c r="R269" s="121" t="s">
        <v>21</v>
      </c>
      <c r="S269" s="143" t="s">
        <v>1433</v>
      </c>
      <c r="T269" s="118" t="str">
        <f t="shared" si="53"/>
        <v>junio</v>
      </c>
      <c r="U269" s="21">
        <v>44355</v>
      </c>
      <c r="V269" s="121" t="s">
        <v>22</v>
      </c>
      <c r="W269" s="121" t="s">
        <v>23</v>
      </c>
      <c r="X269" s="143" t="s">
        <v>142</v>
      </c>
      <c r="Y269" s="143" t="s">
        <v>1434</v>
      </c>
      <c r="Z269" s="26">
        <v>900946291</v>
      </c>
      <c r="AA269" s="121">
        <v>1</v>
      </c>
      <c r="AB269" s="121">
        <v>93521</v>
      </c>
      <c r="AC269" s="122">
        <v>44355</v>
      </c>
      <c r="AD269" s="103">
        <v>34510000</v>
      </c>
      <c r="AE269" s="103">
        <v>0</v>
      </c>
      <c r="AF269" s="103">
        <v>0</v>
      </c>
      <c r="AG269" s="103">
        <v>0</v>
      </c>
      <c r="AH269" s="103">
        <f t="shared" si="49"/>
        <v>34510000</v>
      </c>
      <c r="AI269" s="143" t="s">
        <v>51</v>
      </c>
      <c r="AJ269" s="120">
        <v>0</v>
      </c>
      <c r="AK269" s="118" t="s">
        <v>51</v>
      </c>
      <c r="AL269" s="122">
        <v>44355</v>
      </c>
      <c r="AM269" s="122">
        <v>44561</v>
      </c>
      <c r="AN269" s="121">
        <f t="shared" ref="AN269:AN284" si="54">+AM269-AL269</f>
        <v>206</v>
      </c>
      <c r="AO269" s="143" t="s">
        <v>460</v>
      </c>
      <c r="AP269" s="118">
        <v>75035031</v>
      </c>
      <c r="AQ269" s="103">
        <v>0</v>
      </c>
      <c r="AR269" s="122">
        <v>0</v>
      </c>
      <c r="AS269" s="104">
        <v>0</v>
      </c>
      <c r="AT269" s="120">
        <v>0</v>
      </c>
      <c r="AU269" s="104">
        <v>0</v>
      </c>
      <c r="AV269" s="120">
        <v>0</v>
      </c>
      <c r="AW269" s="104">
        <v>0</v>
      </c>
      <c r="AX269" s="120">
        <v>0</v>
      </c>
      <c r="AY269" s="104">
        <v>0</v>
      </c>
      <c r="AZ269" s="120">
        <v>0</v>
      </c>
      <c r="BA269" s="104">
        <v>0</v>
      </c>
      <c r="BB269" s="120">
        <v>0</v>
      </c>
      <c r="BC269" s="104">
        <f>+AH269+AQ269+AS269+AU269+AW269+AY269-BA269</f>
        <v>34510000</v>
      </c>
      <c r="BD269" s="118">
        <v>0</v>
      </c>
      <c r="BE269" s="122">
        <v>0</v>
      </c>
      <c r="BF269" s="120">
        <v>0</v>
      </c>
      <c r="BG269" s="118">
        <v>0</v>
      </c>
      <c r="BH269" s="120">
        <v>0</v>
      </c>
      <c r="BI269" s="120">
        <v>0</v>
      </c>
      <c r="BJ269" s="118">
        <v>0</v>
      </c>
      <c r="BK269" s="120">
        <v>0</v>
      </c>
      <c r="BL269" s="120">
        <v>0</v>
      </c>
      <c r="BM269" s="118">
        <v>0</v>
      </c>
      <c r="BN269" s="120">
        <v>0</v>
      </c>
      <c r="BO269" s="123">
        <v>0</v>
      </c>
      <c r="BP269" s="118">
        <f t="shared" si="51"/>
        <v>206</v>
      </c>
      <c r="BQ269" s="120">
        <v>0</v>
      </c>
    </row>
    <row r="270" spans="1:69">
      <c r="A270" s="121" t="s">
        <v>14</v>
      </c>
      <c r="B270" s="121">
        <v>238</v>
      </c>
      <c r="C270" s="121" t="s">
        <v>63</v>
      </c>
      <c r="D270" s="121" t="s">
        <v>1461</v>
      </c>
      <c r="E270" s="121" t="s">
        <v>1462</v>
      </c>
      <c r="F270" s="118" t="str">
        <f t="shared" si="52"/>
        <v>mayo</v>
      </c>
      <c r="G270" s="122">
        <v>44344</v>
      </c>
      <c r="H270" s="121" t="s">
        <v>18</v>
      </c>
      <c r="I270" s="121" t="s">
        <v>19</v>
      </c>
      <c r="J270" s="121" t="s">
        <v>97</v>
      </c>
      <c r="K270" s="121" t="s">
        <v>1463</v>
      </c>
      <c r="L270" s="121">
        <v>15101505</v>
      </c>
      <c r="M270" s="121" t="s">
        <v>1464</v>
      </c>
      <c r="N270" s="148">
        <v>7890863</v>
      </c>
      <c r="O270" s="121">
        <v>35221</v>
      </c>
      <c r="P270" s="121" t="s">
        <v>560</v>
      </c>
      <c r="Q270" s="121" t="s">
        <v>33</v>
      </c>
      <c r="R270" s="118" t="s">
        <v>51</v>
      </c>
      <c r="S270" s="118" t="s">
        <v>51</v>
      </c>
      <c r="T270" s="118" t="str">
        <f t="shared" si="53"/>
        <v>enero</v>
      </c>
      <c r="U270" s="120">
        <v>0</v>
      </c>
      <c r="V270" s="118" t="s">
        <v>51</v>
      </c>
      <c r="W270" s="118" t="s">
        <v>51</v>
      </c>
      <c r="X270" s="118" t="s">
        <v>51</v>
      </c>
      <c r="Y270" s="118" t="s">
        <v>51</v>
      </c>
      <c r="Z270" s="118" t="s">
        <v>51</v>
      </c>
      <c r="AA270" s="118" t="s">
        <v>51</v>
      </c>
      <c r="AB270" s="118" t="s">
        <v>51</v>
      </c>
      <c r="AC270" s="118" t="s">
        <v>51</v>
      </c>
      <c r="AD270" s="104">
        <v>0</v>
      </c>
      <c r="AE270" s="103">
        <v>0</v>
      </c>
      <c r="AF270" s="103">
        <v>0</v>
      </c>
      <c r="AG270" s="103">
        <v>0</v>
      </c>
      <c r="AH270" s="103">
        <f t="shared" si="49"/>
        <v>0</v>
      </c>
      <c r="AI270" s="118" t="s">
        <v>51</v>
      </c>
      <c r="AJ270" s="120">
        <v>0</v>
      </c>
      <c r="AK270" s="118" t="s">
        <v>51</v>
      </c>
      <c r="AL270" s="120">
        <v>0</v>
      </c>
      <c r="AM270" s="120">
        <v>0</v>
      </c>
      <c r="AN270" s="121">
        <f t="shared" si="54"/>
        <v>0</v>
      </c>
      <c r="AO270" s="118" t="s">
        <v>51</v>
      </c>
      <c r="AP270" s="118" t="s">
        <v>51</v>
      </c>
      <c r="AQ270" s="103">
        <v>0</v>
      </c>
      <c r="AR270" s="122">
        <v>0</v>
      </c>
      <c r="AS270" s="104">
        <v>0</v>
      </c>
      <c r="AT270" s="120">
        <v>0</v>
      </c>
      <c r="AU270" s="104">
        <v>0</v>
      </c>
      <c r="AV270" s="120">
        <v>0</v>
      </c>
      <c r="AW270" s="104">
        <v>0</v>
      </c>
      <c r="AX270" s="120">
        <v>0</v>
      </c>
      <c r="AY270" s="104">
        <v>0</v>
      </c>
      <c r="AZ270" s="120">
        <v>0</v>
      </c>
      <c r="BA270" s="104">
        <v>0</v>
      </c>
      <c r="BB270" s="120">
        <v>0</v>
      </c>
      <c r="BC270" s="104">
        <f>+AH270+AQ270+AS270+AU270+AW270+AY270-BA270</f>
        <v>0</v>
      </c>
      <c r="BD270" s="118">
        <v>0</v>
      </c>
      <c r="BE270" s="120">
        <v>0</v>
      </c>
      <c r="BF270" s="122">
        <v>0</v>
      </c>
      <c r="BG270" s="118">
        <v>0</v>
      </c>
      <c r="BH270" s="120">
        <v>0</v>
      </c>
      <c r="BI270" s="122">
        <v>0</v>
      </c>
      <c r="BJ270" s="118">
        <v>0</v>
      </c>
      <c r="BK270" s="120">
        <v>0</v>
      </c>
      <c r="BL270" s="122">
        <v>0</v>
      </c>
      <c r="BM270" s="118">
        <v>0</v>
      </c>
      <c r="BN270" s="120">
        <v>0</v>
      </c>
      <c r="BO270" s="120">
        <v>0</v>
      </c>
      <c r="BP270" s="118">
        <f t="shared" si="51"/>
        <v>0</v>
      </c>
      <c r="BQ270" s="151"/>
    </row>
    <row r="271" spans="1:69">
      <c r="A271" s="121" t="s">
        <v>14</v>
      </c>
      <c r="B271" s="121">
        <v>236</v>
      </c>
      <c r="C271" s="121" t="s">
        <v>63</v>
      </c>
      <c r="D271" s="121" t="s">
        <v>1465</v>
      </c>
      <c r="E271" s="121" t="s">
        <v>1466</v>
      </c>
      <c r="F271" s="118" t="str">
        <f t="shared" si="52"/>
        <v>mayo</v>
      </c>
      <c r="G271" s="122">
        <v>44344</v>
      </c>
      <c r="H271" s="121" t="s">
        <v>18</v>
      </c>
      <c r="I271" s="121" t="s">
        <v>19</v>
      </c>
      <c r="J271" s="121" t="s">
        <v>97</v>
      </c>
      <c r="K271" s="121" t="s">
        <v>1060</v>
      </c>
      <c r="L271" s="121">
        <v>78181507</v>
      </c>
      <c r="M271" s="121" t="s">
        <v>1467</v>
      </c>
      <c r="N271" s="148">
        <v>18000000</v>
      </c>
      <c r="O271" s="121">
        <v>35021</v>
      </c>
      <c r="P271" s="121" t="s">
        <v>510</v>
      </c>
      <c r="Q271" s="121" t="s">
        <v>20</v>
      </c>
      <c r="R271" s="121" t="s">
        <v>21</v>
      </c>
      <c r="S271" s="121" t="s">
        <v>1468</v>
      </c>
      <c r="T271" s="118" t="str">
        <f t="shared" si="53"/>
        <v>julio</v>
      </c>
      <c r="U271" s="20">
        <v>44390</v>
      </c>
      <c r="V271" s="121" t="s">
        <v>124</v>
      </c>
      <c r="W271" s="121" t="s">
        <v>99</v>
      </c>
      <c r="X271" s="121" t="s">
        <v>51</v>
      </c>
      <c r="Y271" s="121" t="s">
        <v>1469</v>
      </c>
      <c r="Z271" s="121">
        <v>800191543</v>
      </c>
      <c r="AA271" s="121">
        <v>8</v>
      </c>
      <c r="AB271" s="121">
        <v>115421</v>
      </c>
      <c r="AC271" s="122">
        <v>44390</v>
      </c>
      <c r="AD271" s="103">
        <v>18000000</v>
      </c>
      <c r="AE271" s="85">
        <v>0</v>
      </c>
      <c r="AF271" s="85">
        <v>0</v>
      </c>
      <c r="AG271" s="85">
        <v>0</v>
      </c>
      <c r="AH271" s="103">
        <f t="shared" si="49"/>
        <v>18000000</v>
      </c>
      <c r="AI271" s="121" t="s">
        <v>38</v>
      </c>
      <c r="AJ271" s="120">
        <v>0</v>
      </c>
      <c r="AK271" s="121" t="s">
        <v>51</v>
      </c>
      <c r="AL271" s="122">
        <v>44390</v>
      </c>
      <c r="AM271" s="122">
        <v>44561</v>
      </c>
      <c r="AN271" s="121">
        <f t="shared" si="54"/>
        <v>171</v>
      </c>
      <c r="AO271" s="121" t="s">
        <v>1470</v>
      </c>
      <c r="AP271" s="118">
        <v>87027744</v>
      </c>
      <c r="AQ271" s="103"/>
      <c r="AR271" s="120">
        <v>0</v>
      </c>
      <c r="AS271" s="104"/>
      <c r="AT271" s="120">
        <v>0</v>
      </c>
      <c r="AU271" s="104"/>
      <c r="AV271" s="120">
        <v>0</v>
      </c>
      <c r="AW271" s="104"/>
      <c r="AX271" s="120">
        <v>0</v>
      </c>
      <c r="AY271" s="103"/>
      <c r="AZ271" s="120">
        <v>0</v>
      </c>
      <c r="BA271" s="103"/>
      <c r="BB271" s="120">
        <v>0</v>
      </c>
      <c r="BC271" s="104"/>
      <c r="BD271" s="121"/>
      <c r="BE271" s="122">
        <v>0</v>
      </c>
      <c r="BF271" s="122">
        <v>0</v>
      </c>
      <c r="BG271" s="118">
        <v>0</v>
      </c>
      <c r="BH271" s="120">
        <v>0</v>
      </c>
      <c r="BI271" s="122">
        <v>0</v>
      </c>
      <c r="BJ271" s="118">
        <v>0</v>
      </c>
      <c r="BK271" s="120">
        <v>0</v>
      </c>
      <c r="BL271" s="122">
        <v>0</v>
      </c>
      <c r="BM271" s="118">
        <v>0</v>
      </c>
      <c r="BN271" s="120">
        <v>0</v>
      </c>
      <c r="BO271" s="120">
        <v>0</v>
      </c>
      <c r="BP271" s="118">
        <f t="shared" si="51"/>
        <v>171</v>
      </c>
      <c r="BQ271" s="151"/>
    </row>
    <row r="272" spans="1:69">
      <c r="A272" s="121" t="s">
        <v>14</v>
      </c>
      <c r="B272" s="121">
        <v>170</v>
      </c>
      <c r="C272" s="121" t="s">
        <v>63</v>
      </c>
      <c r="D272" s="121" t="s">
        <v>1471</v>
      </c>
      <c r="E272" s="121" t="s">
        <v>1472</v>
      </c>
      <c r="F272" s="118" t="str">
        <f t="shared" si="52"/>
        <v>mayo</v>
      </c>
      <c r="G272" s="122">
        <v>44347</v>
      </c>
      <c r="H272" s="121" t="s">
        <v>31</v>
      </c>
      <c r="I272" s="121" t="s">
        <v>32</v>
      </c>
      <c r="J272" s="121" t="s">
        <v>103</v>
      </c>
      <c r="K272" s="121" t="s">
        <v>1473</v>
      </c>
      <c r="L272" s="121">
        <v>86111600</v>
      </c>
      <c r="M272" s="121" t="s">
        <v>1474</v>
      </c>
      <c r="N272" s="148">
        <v>39984000</v>
      </c>
      <c r="O272" s="121">
        <v>35821</v>
      </c>
      <c r="P272" s="121" t="s">
        <v>1284</v>
      </c>
      <c r="Q272" s="121" t="s">
        <v>20</v>
      </c>
      <c r="R272" s="121" t="s">
        <v>21</v>
      </c>
      <c r="S272" s="121" t="s">
        <v>1475</v>
      </c>
      <c r="T272" s="118" t="str">
        <f t="shared" si="53"/>
        <v>julio</v>
      </c>
      <c r="U272" s="20">
        <v>44385</v>
      </c>
      <c r="V272" s="121" t="s">
        <v>22</v>
      </c>
      <c r="W272" s="121" t="s">
        <v>23</v>
      </c>
      <c r="X272" s="121" t="s">
        <v>142</v>
      </c>
      <c r="Y272" s="121" t="s">
        <v>1476</v>
      </c>
      <c r="Z272" s="26">
        <v>860012336</v>
      </c>
      <c r="AA272" s="121">
        <v>1</v>
      </c>
      <c r="AB272" s="121">
        <v>111721</v>
      </c>
      <c r="AC272" s="122">
        <v>44385</v>
      </c>
      <c r="AD272" s="103">
        <v>39984000</v>
      </c>
      <c r="AE272" s="103"/>
      <c r="AF272" s="103"/>
      <c r="AG272" s="103"/>
      <c r="AH272" s="103">
        <f t="shared" si="49"/>
        <v>39984000</v>
      </c>
      <c r="AI272" s="121" t="s">
        <v>38</v>
      </c>
      <c r="AJ272" s="120">
        <v>0</v>
      </c>
      <c r="AK272" s="119" t="s">
        <v>51</v>
      </c>
      <c r="AL272" s="122">
        <v>44385</v>
      </c>
      <c r="AM272" s="122">
        <v>44561</v>
      </c>
      <c r="AN272" s="121">
        <f t="shared" si="54"/>
        <v>176</v>
      </c>
      <c r="AO272" s="121" t="s">
        <v>1286</v>
      </c>
      <c r="AP272" s="118">
        <v>21094954</v>
      </c>
      <c r="AQ272" s="103"/>
      <c r="AR272" s="120">
        <v>0</v>
      </c>
      <c r="AS272" s="104"/>
      <c r="AT272" s="120">
        <v>0</v>
      </c>
      <c r="AU272" s="104"/>
      <c r="AV272" s="120">
        <v>0</v>
      </c>
      <c r="AW272" s="104"/>
      <c r="AX272" s="120">
        <v>0</v>
      </c>
      <c r="AY272" s="103"/>
      <c r="AZ272" s="120">
        <v>0</v>
      </c>
      <c r="BA272" s="103"/>
      <c r="BB272" s="120">
        <v>0</v>
      </c>
      <c r="BC272" s="104"/>
      <c r="BD272" s="121"/>
      <c r="BE272" s="122">
        <v>0</v>
      </c>
      <c r="BF272" s="122">
        <v>0</v>
      </c>
      <c r="BG272" s="118">
        <v>0</v>
      </c>
      <c r="BH272" s="120">
        <v>0</v>
      </c>
      <c r="BI272" s="122">
        <v>0</v>
      </c>
      <c r="BJ272" s="118">
        <v>0</v>
      </c>
      <c r="BK272" s="120">
        <v>0</v>
      </c>
      <c r="BL272" s="122">
        <v>0</v>
      </c>
      <c r="BM272" s="118">
        <v>0</v>
      </c>
      <c r="BN272" s="120">
        <v>0</v>
      </c>
      <c r="BO272" s="120">
        <v>0</v>
      </c>
      <c r="BP272" s="118">
        <f t="shared" si="51"/>
        <v>176</v>
      </c>
      <c r="BQ272" s="151"/>
    </row>
    <row r="273" spans="1:69" s="259" customFormat="1">
      <c r="A273" s="139" t="s">
        <v>14</v>
      </c>
      <c r="B273" s="139">
        <v>228</v>
      </c>
      <c r="C273" s="139" t="s">
        <v>63</v>
      </c>
      <c r="D273" s="139" t="s">
        <v>1477</v>
      </c>
      <c r="E273" s="139" t="s">
        <v>1478</v>
      </c>
      <c r="F273" s="139" t="s">
        <v>64</v>
      </c>
      <c r="G273" s="101">
        <v>44347</v>
      </c>
      <c r="H273" s="139" t="s">
        <v>44</v>
      </c>
      <c r="I273" s="139" t="s">
        <v>82</v>
      </c>
      <c r="J273" s="139" t="s">
        <v>97</v>
      </c>
      <c r="K273" s="139" t="s">
        <v>1479</v>
      </c>
      <c r="L273" s="139">
        <v>72102905</v>
      </c>
      <c r="M273" s="139" t="s">
        <v>1480</v>
      </c>
      <c r="N273" s="147">
        <v>200000000</v>
      </c>
      <c r="O273" s="139">
        <v>36421</v>
      </c>
      <c r="P273" s="139" t="s">
        <v>1481</v>
      </c>
      <c r="Q273" s="255" t="s">
        <v>33</v>
      </c>
      <c r="R273" s="116"/>
      <c r="S273" s="139"/>
      <c r="T273" s="139"/>
      <c r="U273" s="256"/>
      <c r="V273" s="139"/>
      <c r="W273" s="139"/>
      <c r="X273" s="139"/>
      <c r="Y273" s="139"/>
      <c r="Z273" s="139"/>
      <c r="AA273" s="139"/>
      <c r="AB273" s="139"/>
      <c r="AC273" s="101"/>
      <c r="AD273" s="147"/>
      <c r="AE273" s="226">
        <v>0</v>
      </c>
      <c r="AF273" s="226">
        <v>0</v>
      </c>
      <c r="AG273" s="226">
        <v>0</v>
      </c>
      <c r="AH273" s="257">
        <f t="shared" si="49"/>
        <v>0</v>
      </c>
      <c r="AI273" s="139"/>
      <c r="AJ273" s="101"/>
      <c r="AK273" s="139"/>
      <c r="AL273" s="101"/>
      <c r="AM273" s="101"/>
      <c r="AN273" s="139"/>
      <c r="AO273" s="139"/>
      <c r="AP273" s="139"/>
      <c r="AQ273" s="106">
        <v>0</v>
      </c>
      <c r="AR273" s="248">
        <v>0</v>
      </c>
      <c r="AS273" s="250">
        <v>0</v>
      </c>
      <c r="AT273" s="251">
        <v>0</v>
      </c>
      <c r="AU273" s="250">
        <v>0</v>
      </c>
      <c r="AV273" s="251">
        <v>0</v>
      </c>
      <c r="AW273" s="250">
        <v>0</v>
      </c>
      <c r="AX273" s="251">
        <v>0</v>
      </c>
      <c r="AY273" s="250">
        <v>0</v>
      </c>
      <c r="AZ273" s="251">
        <v>0</v>
      </c>
      <c r="BA273" s="250">
        <v>0</v>
      </c>
      <c r="BB273" s="251">
        <v>0</v>
      </c>
      <c r="BC273" s="258">
        <f t="shared" ref="BC273:BC274" si="55">+AH273+AQ273+AS273+AU273+AW273+AY273-BA273</f>
        <v>0</v>
      </c>
      <c r="BD273" s="252">
        <v>0</v>
      </c>
      <c r="BE273" s="139"/>
      <c r="BF273" s="251">
        <v>0</v>
      </c>
      <c r="BG273" s="139">
        <v>0</v>
      </c>
      <c r="BH273" s="139"/>
      <c r="BI273" s="101">
        <v>0</v>
      </c>
      <c r="BJ273" s="139">
        <v>0</v>
      </c>
      <c r="BK273" s="139"/>
      <c r="BL273" s="101"/>
      <c r="BM273" s="252">
        <v>0</v>
      </c>
      <c r="BN273" s="139"/>
      <c r="BO273" s="253">
        <v>0</v>
      </c>
      <c r="BP273" s="139"/>
    </row>
    <row r="274" spans="1:69" s="259" customFormat="1">
      <c r="A274" s="139" t="s">
        <v>14</v>
      </c>
      <c r="B274" s="139">
        <v>109</v>
      </c>
      <c r="C274" s="139" t="s">
        <v>63</v>
      </c>
      <c r="D274" s="139" t="s">
        <v>1482</v>
      </c>
      <c r="E274" s="139" t="s">
        <v>1483</v>
      </c>
      <c r="F274" s="139" t="s">
        <v>64</v>
      </c>
      <c r="G274" s="101">
        <v>44347</v>
      </c>
      <c r="H274" s="139" t="s">
        <v>44</v>
      </c>
      <c r="I274" s="139" t="s">
        <v>90</v>
      </c>
      <c r="J274" s="139" t="s">
        <v>74</v>
      </c>
      <c r="K274" s="139" t="s">
        <v>1484</v>
      </c>
      <c r="L274" s="139">
        <v>43232300</v>
      </c>
      <c r="M274" s="139" t="s">
        <v>1485</v>
      </c>
      <c r="N274" s="223">
        <v>160000000</v>
      </c>
      <c r="O274" s="139">
        <v>36621</v>
      </c>
      <c r="P274" s="139" t="s">
        <v>370</v>
      </c>
      <c r="Q274" s="255" t="s">
        <v>33</v>
      </c>
      <c r="R274" s="116"/>
      <c r="S274" s="139"/>
      <c r="T274" s="139"/>
      <c r="U274" s="256"/>
      <c r="V274" s="139"/>
      <c r="W274" s="139"/>
      <c r="X274" s="139"/>
      <c r="Y274" s="139"/>
      <c r="Z274" s="139"/>
      <c r="AA274" s="139"/>
      <c r="AB274" s="139"/>
      <c r="AC274" s="101"/>
      <c r="AD274" s="257"/>
      <c r="AE274" s="226">
        <v>0</v>
      </c>
      <c r="AF274" s="226">
        <v>0</v>
      </c>
      <c r="AG274" s="226">
        <v>0</v>
      </c>
      <c r="AH274" s="257">
        <f t="shared" si="49"/>
        <v>0</v>
      </c>
      <c r="AI274" s="139"/>
      <c r="AJ274" s="101"/>
      <c r="AK274" s="139"/>
      <c r="AL274" s="101"/>
      <c r="AM274" s="101"/>
      <c r="AN274" s="139"/>
      <c r="AO274" s="139"/>
      <c r="AP274" s="139"/>
      <c r="AQ274" s="106">
        <v>0</v>
      </c>
      <c r="AR274" s="248">
        <v>0</v>
      </c>
      <c r="AS274" s="250">
        <v>0</v>
      </c>
      <c r="AT274" s="251">
        <v>0</v>
      </c>
      <c r="AU274" s="250">
        <v>0</v>
      </c>
      <c r="AV274" s="251">
        <v>0</v>
      </c>
      <c r="AW274" s="250">
        <v>0</v>
      </c>
      <c r="AX274" s="251">
        <v>0</v>
      </c>
      <c r="AY274" s="250">
        <v>0</v>
      </c>
      <c r="AZ274" s="251">
        <v>0</v>
      </c>
      <c r="BA274" s="250">
        <v>0</v>
      </c>
      <c r="BB274" s="251">
        <v>0</v>
      </c>
      <c r="BC274" s="258">
        <f t="shared" si="55"/>
        <v>0</v>
      </c>
      <c r="BD274" s="252">
        <v>0</v>
      </c>
      <c r="BE274" s="139"/>
      <c r="BF274" s="251">
        <v>0</v>
      </c>
      <c r="BG274" s="139">
        <v>0</v>
      </c>
      <c r="BH274" s="139"/>
      <c r="BI274" s="101">
        <v>0</v>
      </c>
      <c r="BJ274" s="139">
        <v>0</v>
      </c>
      <c r="BK274" s="139"/>
      <c r="BL274" s="101"/>
      <c r="BM274" s="252">
        <v>0</v>
      </c>
      <c r="BN274" s="139"/>
      <c r="BO274" s="253">
        <v>0</v>
      </c>
      <c r="BP274" s="139"/>
    </row>
    <row r="275" spans="1:69">
      <c r="A275" s="124" t="s">
        <v>14</v>
      </c>
      <c r="B275" s="124">
        <v>67</v>
      </c>
      <c r="C275" s="124" t="s">
        <v>53</v>
      </c>
      <c r="D275" s="124" t="s">
        <v>1486</v>
      </c>
      <c r="E275" s="124" t="s">
        <v>1487</v>
      </c>
      <c r="F275" s="118" t="str">
        <f t="shared" si="52"/>
        <v>mayo</v>
      </c>
      <c r="G275" s="122">
        <v>44347</v>
      </c>
      <c r="H275" s="124" t="s">
        <v>18</v>
      </c>
      <c r="I275" s="124" t="s">
        <v>19</v>
      </c>
      <c r="J275" s="124" t="s">
        <v>97</v>
      </c>
      <c r="K275" s="124" t="s">
        <v>1488</v>
      </c>
      <c r="L275" s="124">
        <v>40151510</v>
      </c>
      <c r="M275" s="124" t="s">
        <v>1489</v>
      </c>
      <c r="N275" s="148">
        <v>7000000</v>
      </c>
      <c r="O275" s="124">
        <v>34621</v>
      </c>
      <c r="P275" s="124" t="s">
        <v>663</v>
      </c>
      <c r="Q275" s="124" t="s">
        <v>20</v>
      </c>
      <c r="R275" s="124" t="s">
        <v>21</v>
      </c>
      <c r="S275" s="124" t="s">
        <v>1490</v>
      </c>
      <c r="T275" s="118" t="str">
        <f t="shared" si="53"/>
        <v>junio</v>
      </c>
      <c r="U275" s="20">
        <v>44372</v>
      </c>
      <c r="V275" s="124" t="s">
        <v>124</v>
      </c>
      <c r="W275" s="124" t="s">
        <v>36</v>
      </c>
      <c r="X275" s="124" t="s">
        <v>160</v>
      </c>
      <c r="Y275" s="124" t="s">
        <v>1491</v>
      </c>
      <c r="Z275" s="125">
        <v>901362906</v>
      </c>
      <c r="AA275" s="124">
        <v>9</v>
      </c>
      <c r="AB275" s="124">
        <v>104421</v>
      </c>
      <c r="AC275" s="126">
        <v>44375</v>
      </c>
      <c r="AD275" s="103">
        <v>5720000</v>
      </c>
      <c r="AE275" s="103"/>
      <c r="AF275" s="103"/>
      <c r="AG275" s="103"/>
      <c r="AH275" s="103">
        <f t="shared" si="49"/>
        <v>5720000</v>
      </c>
      <c r="AI275" s="117" t="s">
        <v>38</v>
      </c>
      <c r="AJ275" s="126">
        <v>1</v>
      </c>
      <c r="AK275" s="124" t="s">
        <v>51</v>
      </c>
      <c r="AL275" s="126">
        <v>44378</v>
      </c>
      <c r="AM275" s="126">
        <v>44561</v>
      </c>
      <c r="AN275" s="124">
        <f t="shared" si="54"/>
        <v>183</v>
      </c>
      <c r="AO275" s="124" t="s">
        <v>1492</v>
      </c>
      <c r="AP275" s="118">
        <v>41057375</v>
      </c>
      <c r="AQ275" s="103">
        <v>0</v>
      </c>
      <c r="AR275" s="120">
        <v>0</v>
      </c>
      <c r="AS275" s="104"/>
      <c r="AT275" s="120">
        <v>0</v>
      </c>
      <c r="AU275" s="104"/>
      <c r="AV275" s="120">
        <v>0</v>
      </c>
      <c r="AW275" s="104">
        <v>0</v>
      </c>
      <c r="AX275" s="120">
        <v>0</v>
      </c>
      <c r="AY275" s="104"/>
      <c r="AZ275" s="120">
        <v>0</v>
      </c>
      <c r="BA275" s="104"/>
      <c r="BB275" s="120">
        <v>0</v>
      </c>
      <c r="BC275" s="104">
        <f>+AH275+AQ275+AS275+AU275+AW275+AY275-BA275</f>
        <v>5720000</v>
      </c>
      <c r="BD275" s="117"/>
      <c r="BE275" s="122">
        <v>0</v>
      </c>
      <c r="BF275" s="122">
        <v>0</v>
      </c>
      <c r="BG275" s="118">
        <v>0</v>
      </c>
      <c r="BH275" s="120">
        <v>0</v>
      </c>
      <c r="BI275" s="122">
        <v>0</v>
      </c>
      <c r="BJ275" s="118">
        <v>0</v>
      </c>
      <c r="BK275" s="120">
        <v>0</v>
      </c>
      <c r="BL275" s="122">
        <v>0</v>
      </c>
      <c r="BM275" s="118">
        <v>0</v>
      </c>
      <c r="BN275" s="120">
        <v>0</v>
      </c>
      <c r="BO275" s="120">
        <v>0</v>
      </c>
      <c r="BP275" s="118">
        <f t="shared" ref="BP275:BP307" si="56">+BD275+BG275+BJ275+BM275+AN275</f>
        <v>183</v>
      </c>
      <c r="BQ275" s="121"/>
    </row>
    <row r="276" spans="1:69" s="102" customFormat="1">
      <c r="A276" s="124" t="s">
        <v>14</v>
      </c>
      <c r="B276" s="124">
        <v>175</v>
      </c>
      <c r="C276" s="124" t="s">
        <v>53</v>
      </c>
      <c r="D276" s="124" t="s">
        <v>1493</v>
      </c>
      <c r="E276" s="124" t="s">
        <v>1494</v>
      </c>
      <c r="F276" s="118" t="s">
        <v>1855</v>
      </c>
      <c r="G276" s="122">
        <v>44347</v>
      </c>
      <c r="H276" s="124" t="s">
        <v>44</v>
      </c>
      <c r="I276" s="124" t="s">
        <v>82</v>
      </c>
      <c r="J276" s="124" t="s">
        <v>103</v>
      </c>
      <c r="K276" s="124" t="s">
        <v>1495</v>
      </c>
      <c r="L276" s="124" t="s">
        <v>1496</v>
      </c>
      <c r="M276" s="124" t="s">
        <v>1497</v>
      </c>
      <c r="N276" s="148">
        <v>300000000</v>
      </c>
      <c r="O276" s="124">
        <v>31821</v>
      </c>
      <c r="P276" s="124" t="s">
        <v>1498</v>
      </c>
      <c r="Q276" s="124" t="s">
        <v>20</v>
      </c>
      <c r="R276" s="124" t="s">
        <v>21</v>
      </c>
      <c r="S276" s="124" t="s">
        <v>1887</v>
      </c>
      <c r="T276" s="118" t="s">
        <v>1859</v>
      </c>
      <c r="U276" s="20">
        <v>44441</v>
      </c>
      <c r="V276" s="124" t="s">
        <v>59</v>
      </c>
      <c r="W276" s="124" t="s">
        <v>130</v>
      </c>
      <c r="X276" s="124" t="s">
        <v>51</v>
      </c>
      <c r="Y276" s="124" t="s">
        <v>1888</v>
      </c>
      <c r="Z276" s="125">
        <v>860007336</v>
      </c>
      <c r="AA276" s="124">
        <v>1</v>
      </c>
      <c r="AB276" s="124">
        <v>150621</v>
      </c>
      <c r="AC276" s="126">
        <v>44441</v>
      </c>
      <c r="AD276" s="103">
        <v>200001400</v>
      </c>
      <c r="AE276" s="103">
        <v>0</v>
      </c>
      <c r="AF276" s="103">
        <v>0</v>
      </c>
      <c r="AG276" s="103">
        <v>0</v>
      </c>
      <c r="AH276" s="103">
        <f t="shared" si="49"/>
        <v>200001400</v>
      </c>
      <c r="AI276" s="117" t="s">
        <v>25</v>
      </c>
      <c r="AJ276" s="126">
        <v>44441</v>
      </c>
      <c r="AK276" s="124" t="s">
        <v>175</v>
      </c>
      <c r="AL276" s="126">
        <v>44441</v>
      </c>
      <c r="AM276" s="126">
        <v>44561</v>
      </c>
      <c r="AN276" s="124">
        <f t="shared" si="54"/>
        <v>120</v>
      </c>
      <c r="AO276" s="124" t="s">
        <v>584</v>
      </c>
      <c r="AP276" s="118">
        <v>53907500</v>
      </c>
      <c r="AQ276" s="103">
        <v>0</v>
      </c>
      <c r="AR276" s="120">
        <v>0</v>
      </c>
      <c r="AS276" s="104">
        <v>0</v>
      </c>
      <c r="AT276" s="120">
        <v>0</v>
      </c>
      <c r="AU276" s="104">
        <v>0</v>
      </c>
      <c r="AV276" s="120">
        <v>0</v>
      </c>
      <c r="AW276" s="104">
        <v>0</v>
      </c>
      <c r="AX276" s="120">
        <v>0</v>
      </c>
      <c r="AY276" s="104">
        <v>0</v>
      </c>
      <c r="AZ276" s="120">
        <v>0</v>
      </c>
      <c r="BA276" s="104">
        <v>0</v>
      </c>
      <c r="BB276" s="120">
        <v>0</v>
      </c>
      <c r="BC276" s="104">
        <f>+AH276+AQ276+AS276+AU276+AW276+AY276-BA276</f>
        <v>200001400</v>
      </c>
      <c r="BD276" s="117">
        <v>0</v>
      </c>
      <c r="BE276" s="122">
        <v>0</v>
      </c>
      <c r="BF276" s="122">
        <v>0</v>
      </c>
      <c r="BG276" s="118">
        <v>0</v>
      </c>
      <c r="BH276" s="120">
        <v>0</v>
      </c>
      <c r="BI276" s="122">
        <v>0</v>
      </c>
      <c r="BJ276" s="118">
        <v>0</v>
      </c>
      <c r="BK276" s="120">
        <v>0</v>
      </c>
      <c r="BL276" s="122">
        <v>0</v>
      </c>
      <c r="BM276" s="118">
        <v>0</v>
      </c>
      <c r="BN276" s="120">
        <v>0</v>
      </c>
      <c r="BO276" s="120">
        <v>0</v>
      </c>
      <c r="BP276" s="118">
        <f t="shared" si="56"/>
        <v>120</v>
      </c>
      <c r="BQ276" s="121"/>
    </row>
    <row r="277" spans="1:69">
      <c r="A277" s="121" t="s">
        <v>14</v>
      </c>
      <c r="B277" s="121">
        <v>123</v>
      </c>
      <c r="C277" s="121" t="s">
        <v>15</v>
      </c>
      <c r="D277" s="124" t="s">
        <v>1523</v>
      </c>
      <c r="E277" s="121" t="s">
        <v>1524</v>
      </c>
      <c r="F277" s="118" t="str">
        <f t="shared" ref="F277:F282" si="57">TEXT(G277,"mmmm")</f>
        <v>junio</v>
      </c>
      <c r="G277" s="122">
        <v>44350</v>
      </c>
      <c r="H277" s="121" t="s">
        <v>31</v>
      </c>
      <c r="I277" s="121" t="s">
        <v>75</v>
      </c>
      <c r="J277" s="121" t="s">
        <v>65</v>
      </c>
      <c r="K277" s="121" t="s">
        <v>1525</v>
      </c>
      <c r="L277" s="121">
        <v>81111811</v>
      </c>
      <c r="M277" s="121" t="s">
        <v>1526</v>
      </c>
      <c r="N277" s="103">
        <v>4797631806</v>
      </c>
      <c r="O277" s="121">
        <v>28421</v>
      </c>
      <c r="P277" s="121" t="s">
        <v>398</v>
      </c>
      <c r="Q277" s="121" t="s">
        <v>20</v>
      </c>
      <c r="R277" s="121" t="s">
        <v>21</v>
      </c>
      <c r="S277" s="121" t="s">
        <v>1527</v>
      </c>
      <c r="T277" s="118" t="str">
        <f t="shared" ref="T277:T282" si="58">TEXT(U277,"mmmm")</f>
        <v>junio</v>
      </c>
      <c r="U277" s="132">
        <v>44372</v>
      </c>
      <c r="V277" s="121" t="s">
        <v>75</v>
      </c>
      <c r="W277" s="121" t="s">
        <v>130</v>
      </c>
      <c r="X277" s="121" t="s">
        <v>51</v>
      </c>
      <c r="Y277" s="118" t="s">
        <v>1528</v>
      </c>
      <c r="Z277" s="118">
        <v>800237456</v>
      </c>
      <c r="AA277" s="121">
        <v>5</v>
      </c>
      <c r="AB277" s="121">
        <v>104321</v>
      </c>
      <c r="AC277" s="122">
        <v>44372</v>
      </c>
      <c r="AD277" s="104">
        <v>2069526869</v>
      </c>
      <c r="AE277" s="104">
        <v>2728104937</v>
      </c>
      <c r="AF277" s="121"/>
      <c r="AG277" s="121"/>
      <c r="AH277" s="103">
        <f t="shared" si="49"/>
        <v>4797631806</v>
      </c>
      <c r="AI277" s="121" t="s">
        <v>25</v>
      </c>
      <c r="AJ277" s="122">
        <v>44378</v>
      </c>
      <c r="AK277" s="121" t="s">
        <v>169</v>
      </c>
      <c r="AL277" s="122">
        <v>44348</v>
      </c>
      <c r="AM277" s="120">
        <v>44772</v>
      </c>
      <c r="AN277" s="121">
        <f t="shared" si="54"/>
        <v>424</v>
      </c>
      <c r="AO277" s="121" t="s">
        <v>1529</v>
      </c>
      <c r="AP277" s="118">
        <v>52409905</v>
      </c>
      <c r="AQ277" s="103">
        <v>0</v>
      </c>
      <c r="AR277" s="120">
        <v>0</v>
      </c>
      <c r="AS277" s="104"/>
      <c r="AT277" s="120">
        <v>0</v>
      </c>
      <c r="AU277" s="104"/>
      <c r="AV277" s="120">
        <v>0</v>
      </c>
      <c r="AW277" s="104"/>
      <c r="AX277" s="120">
        <v>0</v>
      </c>
      <c r="AY277" s="121"/>
      <c r="AZ277" s="120">
        <v>0</v>
      </c>
      <c r="BA277" s="121"/>
      <c r="BB277" s="120">
        <v>0</v>
      </c>
      <c r="BC277" s="104">
        <f>+AD277+AQ277+AS277+AU277+AW277+AY277-BA277</f>
        <v>2069526869</v>
      </c>
      <c r="BD277" s="121"/>
      <c r="BE277" s="122">
        <v>0</v>
      </c>
      <c r="BF277" s="122">
        <v>0</v>
      </c>
      <c r="BG277" s="118">
        <v>0</v>
      </c>
      <c r="BH277" s="120">
        <v>0</v>
      </c>
      <c r="BI277" s="122">
        <v>0</v>
      </c>
      <c r="BJ277" s="118">
        <v>0</v>
      </c>
      <c r="BK277" s="120">
        <v>0</v>
      </c>
      <c r="BL277" s="122">
        <v>0</v>
      </c>
      <c r="BM277" s="118">
        <v>0</v>
      </c>
      <c r="BN277" s="123">
        <v>0</v>
      </c>
      <c r="BO277" s="120">
        <v>0</v>
      </c>
      <c r="BP277" s="118">
        <f t="shared" si="56"/>
        <v>424</v>
      </c>
      <c r="BQ277" s="151"/>
    </row>
    <row r="278" spans="1:69">
      <c r="A278" s="121" t="s">
        <v>14</v>
      </c>
      <c r="B278" s="121">
        <v>83</v>
      </c>
      <c r="C278" s="121" t="s">
        <v>15</v>
      </c>
      <c r="D278" s="124" t="s">
        <v>1530</v>
      </c>
      <c r="E278" s="121" t="s">
        <v>1531</v>
      </c>
      <c r="F278" s="118" t="str">
        <f t="shared" si="57"/>
        <v>junio</v>
      </c>
      <c r="G278" s="122">
        <v>44356</v>
      </c>
      <c r="H278" s="121" t="s">
        <v>31</v>
      </c>
      <c r="I278" s="121" t="s">
        <v>75</v>
      </c>
      <c r="J278" s="121" t="s">
        <v>97</v>
      </c>
      <c r="K278" s="121" t="s">
        <v>1532</v>
      </c>
      <c r="L278" s="121">
        <v>81101508</v>
      </c>
      <c r="M278" s="121" t="s">
        <v>1533</v>
      </c>
      <c r="N278" s="103">
        <v>94852173</v>
      </c>
      <c r="O278" s="121">
        <v>35121</v>
      </c>
      <c r="P278" s="121" t="s">
        <v>469</v>
      </c>
      <c r="Q278" s="121" t="s">
        <v>20</v>
      </c>
      <c r="R278" s="118" t="s">
        <v>21</v>
      </c>
      <c r="S278" s="121" t="s">
        <v>1534</v>
      </c>
      <c r="T278" s="118" t="str">
        <f t="shared" si="58"/>
        <v>julio</v>
      </c>
      <c r="U278" s="120">
        <v>44390</v>
      </c>
      <c r="V278" s="121" t="s">
        <v>75</v>
      </c>
      <c r="W278" s="121" t="s">
        <v>69</v>
      </c>
      <c r="X278" s="121" t="s">
        <v>150</v>
      </c>
      <c r="Y278" s="121" t="s">
        <v>1535</v>
      </c>
      <c r="Z278" s="121">
        <v>800169265</v>
      </c>
      <c r="AA278" s="121">
        <v>3</v>
      </c>
      <c r="AB278" s="121">
        <v>117821</v>
      </c>
      <c r="AC278" s="122">
        <v>44390</v>
      </c>
      <c r="AD278" s="104">
        <v>94852173</v>
      </c>
      <c r="AE278" s="103">
        <v>0</v>
      </c>
      <c r="AF278" s="103">
        <v>0</v>
      </c>
      <c r="AG278" s="103"/>
      <c r="AH278" s="103">
        <f t="shared" si="49"/>
        <v>94852173</v>
      </c>
      <c r="AI278" s="121" t="s">
        <v>38</v>
      </c>
      <c r="AJ278" s="120">
        <v>0</v>
      </c>
      <c r="AK278" s="121" t="s">
        <v>51</v>
      </c>
      <c r="AL278" s="120">
        <v>44390</v>
      </c>
      <c r="AM278" s="120">
        <v>44542</v>
      </c>
      <c r="AN278" s="121">
        <f t="shared" si="54"/>
        <v>152</v>
      </c>
      <c r="AO278" s="121" t="s">
        <v>1536</v>
      </c>
      <c r="AP278" s="118">
        <v>9295583</v>
      </c>
      <c r="AQ278" s="103">
        <v>0</v>
      </c>
      <c r="AR278" s="120">
        <v>0</v>
      </c>
      <c r="AS278" s="104"/>
      <c r="AT278" s="120">
        <v>0</v>
      </c>
      <c r="AU278" s="104"/>
      <c r="AV278" s="120">
        <v>0</v>
      </c>
      <c r="AW278" s="104"/>
      <c r="AX278" s="120">
        <v>0</v>
      </c>
      <c r="AY278" s="121"/>
      <c r="AZ278" s="120">
        <v>0</v>
      </c>
      <c r="BA278" s="121"/>
      <c r="BB278" s="120">
        <v>0</v>
      </c>
      <c r="BC278" s="121"/>
      <c r="BD278" s="121"/>
      <c r="BE278" s="122">
        <v>0</v>
      </c>
      <c r="BF278" s="122">
        <v>0</v>
      </c>
      <c r="BG278" s="118">
        <v>0</v>
      </c>
      <c r="BH278" s="120">
        <v>0</v>
      </c>
      <c r="BI278" s="122">
        <v>0</v>
      </c>
      <c r="BJ278" s="118">
        <v>0</v>
      </c>
      <c r="BK278" s="120">
        <v>0</v>
      </c>
      <c r="BL278" s="122">
        <v>0</v>
      </c>
      <c r="BM278" s="118">
        <v>0</v>
      </c>
      <c r="BN278" s="123">
        <v>0</v>
      </c>
      <c r="BO278" s="120">
        <v>0</v>
      </c>
      <c r="BP278" s="118">
        <f t="shared" si="56"/>
        <v>152</v>
      </c>
      <c r="BQ278" s="151"/>
    </row>
    <row r="279" spans="1:69">
      <c r="A279" s="124" t="s">
        <v>27</v>
      </c>
      <c r="B279" s="124">
        <v>70</v>
      </c>
      <c r="C279" s="124" t="s">
        <v>87</v>
      </c>
      <c r="D279" s="124" t="s">
        <v>1629</v>
      </c>
      <c r="E279" s="124">
        <v>109301</v>
      </c>
      <c r="F279" s="118" t="str">
        <f t="shared" si="57"/>
        <v>junio</v>
      </c>
      <c r="G279" s="126">
        <v>44356</v>
      </c>
      <c r="H279" s="124" t="s">
        <v>44</v>
      </c>
      <c r="I279" s="124" t="s">
        <v>110</v>
      </c>
      <c r="J279" s="124" t="s">
        <v>97</v>
      </c>
      <c r="K279" s="124" t="s">
        <v>1630</v>
      </c>
      <c r="L279" s="124" t="s">
        <v>1631</v>
      </c>
      <c r="M279" s="124" t="s">
        <v>1632</v>
      </c>
      <c r="N279" s="103">
        <v>84957253.5</v>
      </c>
      <c r="O279" s="124">
        <v>36921</v>
      </c>
      <c r="P279" s="124" t="s">
        <v>1001</v>
      </c>
      <c r="Q279" s="124" t="s">
        <v>20</v>
      </c>
      <c r="R279" s="118" t="s">
        <v>21</v>
      </c>
      <c r="S279" s="118" t="s">
        <v>1633</v>
      </c>
      <c r="T279" s="118" t="str">
        <f t="shared" si="58"/>
        <v>junio</v>
      </c>
      <c r="U279" s="120">
        <v>44364</v>
      </c>
      <c r="V279" s="118" t="s">
        <v>118</v>
      </c>
      <c r="W279" s="118" t="s">
        <v>130</v>
      </c>
      <c r="X279" s="118" t="s">
        <v>142</v>
      </c>
      <c r="Y279" s="118" t="s">
        <v>1634</v>
      </c>
      <c r="Z279" s="118">
        <v>830113914</v>
      </c>
      <c r="AA279" s="121">
        <v>3</v>
      </c>
      <c r="AB279" s="118">
        <v>100121</v>
      </c>
      <c r="AC279" s="122">
        <v>44364</v>
      </c>
      <c r="AD279" s="104">
        <v>62033565.939999998</v>
      </c>
      <c r="AE279" s="103">
        <v>0</v>
      </c>
      <c r="AF279" s="103">
        <v>0</v>
      </c>
      <c r="AG279" s="103">
        <f>+AC279+AD279+AE279+AF279</f>
        <v>62077929.939999998</v>
      </c>
      <c r="AH279" s="103">
        <f t="shared" si="49"/>
        <v>124111495.88</v>
      </c>
      <c r="AI279" s="118" t="s">
        <v>25</v>
      </c>
      <c r="AJ279" s="120">
        <v>44372</v>
      </c>
      <c r="AK279" s="118" t="s">
        <v>169</v>
      </c>
      <c r="AL279" s="120">
        <v>44364</v>
      </c>
      <c r="AM279" s="120">
        <v>44561</v>
      </c>
      <c r="AN279" s="121">
        <f t="shared" si="54"/>
        <v>197</v>
      </c>
      <c r="AO279" s="118" t="s">
        <v>1515</v>
      </c>
      <c r="AP279" s="118">
        <v>40029680</v>
      </c>
      <c r="AQ279" s="103">
        <v>0</v>
      </c>
      <c r="AR279" s="122">
        <v>0</v>
      </c>
      <c r="AS279" s="104">
        <v>0</v>
      </c>
      <c r="AT279" s="120">
        <v>0</v>
      </c>
      <c r="AU279" s="104">
        <v>0</v>
      </c>
      <c r="AV279" s="120">
        <v>0</v>
      </c>
      <c r="AW279" s="104">
        <v>0</v>
      </c>
      <c r="AX279" s="120">
        <v>0</v>
      </c>
      <c r="AY279" s="104">
        <v>0</v>
      </c>
      <c r="AZ279" s="120">
        <v>0</v>
      </c>
      <c r="BA279" s="104">
        <v>0</v>
      </c>
      <c r="BB279" s="141" t="s">
        <v>1045</v>
      </c>
      <c r="BC279" s="104">
        <f>+AD279+AQ279+AS279+AU279+AW279+AY279-BA279</f>
        <v>62033565.939999998</v>
      </c>
      <c r="BD279" s="119">
        <v>0</v>
      </c>
      <c r="BE279" s="120">
        <v>0</v>
      </c>
      <c r="BF279" s="122">
        <v>0</v>
      </c>
      <c r="BG279" s="118">
        <v>0</v>
      </c>
      <c r="BH279" s="120">
        <v>0</v>
      </c>
      <c r="BI279" s="122">
        <v>0</v>
      </c>
      <c r="BJ279" s="118">
        <v>0</v>
      </c>
      <c r="BK279" s="120">
        <v>0</v>
      </c>
      <c r="BL279" s="122">
        <v>0</v>
      </c>
      <c r="BM279" s="118">
        <v>0</v>
      </c>
      <c r="BN279" s="123">
        <v>0</v>
      </c>
      <c r="BO279" s="122">
        <v>0</v>
      </c>
      <c r="BP279" s="118">
        <f t="shared" si="56"/>
        <v>197</v>
      </c>
      <c r="BQ279" s="151"/>
    </row>
    <row r="280" spans="1:69">
      <c r="A280" s="121" t="s">
        <v>14</v>
      </c>
      <c r="B280" s="121">
        <v>239</v>
      </c>
      <c r="C280" s="143" t="s">
        <v>41</v>
      </c>
      <c r="D280" s="121" t="s">
        <v>1558</v>
      </c>
      <c r="E280" s="143" t="s">
        <v>1559</v>
      </c>
      <c r="F280" s="118" t="str">
        <f t="shared" si="57"/>
        <v>junio</v>
      </c>
      <c r="G280" s="122">
        <v>44357</v>
      </c>
      <c r="H280" s="121" t="s">
        <v>31</v>
      </c>
      <c r="I280" s="121" t="s">
        <v>48</v>
      </c>
      <c r="J280" s="121" t="s">
        <v>97</v>
      </c>
      <c r="K280" s="121" t="s">
        <v>1560</v>
      </c>
      <c r="L280" s="121">
        <v>80131502</v>
      </c>
      <c r="M280" s="121" t="s">
        <v>1320</v>
      </c>
      <c r="N280" s="148">
        <v>2520000</v>
      </c>
      <c r="O280" s="121">
        <v>37221</v>
      </c>
      <c r="P280" s="143" t="s">
        <v>656</v>
      </c>
      <c r="Q280" s="121" t="s">
        <v>20</v>
      </c>
      <c r="R280" s="121" t="s">
        <v>21</v>
      </c>
      <c r="S280" s="143" t="s">
        <v>1561</v>
      </c>
      <c r="T280" s="118" t="str">
        <f t="shared" si="58"/>
        <v>junio</v>
      </c>
      <c r="U280" s="21">
        <v>44364</v>
      </c>
      <c r="V280" s="143" t="s">
        <v>1562</v>
      </c>
      <c r="W280" s="121" t="s">
        <v>92</v>
      </c>
      <c r="X280" s="121" t="s">
        <v>218</v>
      </c>
      <c r="Y280" s="143" t="s">
        <v>1563</v>
      </c>
      <c r="Z280" s="26">
        <v>72345119</v>
      </c>
      <c r="AA280" s="121">
        <v>0</v>
      </c>
      <c r="AB280" s="121">
        <v>100221</v>
      </c>
      <c r="AC280" s="122">
        <v>44365</v>
      </c>
      <c r="AD280" s="103">
        <v>2160000</v>
      </c>
      <c r="AE280" s="103">
        <v>0</v>
      </c>
      <c r="AF280" s="103">
        <v>0</v>
      </c>
      <c r="AG280" s="103">
        <v>0</v>
      </c>
      <c r="AH280" s="103">
        <f t="shared" si="49"/>
        <v>2160000</v>
      </c>
      <c r="AI280" s="143" t="s">
        <v>51</v>
      </c>
      <c r="AJ280" s="120">
        <v>0</v>
      </c>
      <c r="AK280" s="118" t="s">
        <v>51</v>
      </c>
      <c r="AL280" s="122">
        <v>44364</v>
      </c>
      <c r="AM280" s="122">
        <v>44561</v>
      </c>
      <c r="AN280" s="121">
        <f t="shared" si="54"/>
        <v>197</v>
      </c>
      <c r="AO280" s="121" t="s">
        <v>971</v>
      </c>
      <c r="AP280" s="118">
        <v>12724487</v>
      </c>
      <c r="AQ280" s="103">
        <v>0</v>
      </c>
      <c r="AR280" s="122">
        <v>0</v>
      </c>
      <c r="AS280" s="104">
        <v>0</v>
      </c>
      <c r="AT280" s="120">
        <v>0</v>
      </c>
      <c r="AU280" s="104">
        <v>0</v>
      </c>
      <c r="AV280" s="120">
        <v>0</v>
      </c>
      <c r="AW280" s="104">
        <v>0</v>
      </c>
      <c r="AX280" s="120">
        <v>0</v>
      </c>
      <c r="AY280" s="104">
        <v>0</v>
      </c>
      <c r="AZ280" s="120">
        <v>0</v>
      </c>
      <c r="BA280" s="104">
        <v>0</v>
      </c>
      <c r="BB280" s="120">
        <v>0</v>
      </c>
      <c r="BC280" s="104">
        <f>+AD280+AQ280+AS280+AU280+AW280+AY280-BA280</f>
        <v>2160000</v>
      </c>
      <c r="BD280" s="118">
        <v>0</v>
      </c>
      <c r="BE280" s="122">
        <v>0</v>
      </c>
      <c r="BF280" s="120">
        <v>0</v>
      </c>
      <c r="BG280" s="118">
        <v>0</v>
      </c>
      <c r="BH280" s="120">
        <v>0</v>
      </c>
      <c r="BI280" s="120">
        <v>0</v>
      </c>
      <c r="BJ280" s="118">
        <v>0</v>
      </c>
      <c r="BK280" s="120">
        <v>0</v>
      </c>
      <c r="BL280" s="120">
        <v>0</v>
      </c>
      <c r="BM280" s="118">
        <v>0</v>
      </c>
      <c r="BN280" s="120">
        <v>0</v>
      </c>
      <c r="BO280" s="123">
        <v>0</v>
      </c>
      <c r="BP280" s="118">
        <f t="shared" si="56"/>
        <v>197</v>
      </c>
      <c r="BQ280" s="120">
        <v>0</v>
      </c>
    </row>
    <row r="281" spans="1:69">
      <c r="A281" s="121" t="s">
        <v>14</v>
      </c>
      <c r="B281" s="121">
        <v>209</v>
      </c>
      <c r="C281" s="121" t="s">
        <v>15</v>
      </c>
      <c r="D281" s="124" t="s">
        <v>1547</v>
      </c>
      <c r="E281" s="121" t="s">
        <v>1548</v>
      </c>
      <c r="F281" s="118" t="str">
        <f t="shared" si="57"/>
        <v>junio</v>
      </c>
      <c r="G281" s="122">
        <v>44363</v>
      </c>
      <c r="H281" s="121" t="s">
        <v>18</v>
      </c>
      <c r="I281" s="121" t="s">
        <v>19</v>
      </c>
      <c r="J281" s="121" t="s">
        <v>65</v>
      </c>
      <c r="K281" s="121" t="s">
        <v>1549</v>
      </c>
      <c r="L281" s="121">
        <v>45111829</v>
      </c>
      <c r="M281" s="121" t="s">
        <v>1550</v>
      </c>
      <c r="N281" s="103">
        <v>15000000</v>
      </c>
      <c r="O281" s="121">
        <v>28421</v>
      </c>
      <c r="P281" s="121" t="s">
        <v>398</v>
      </c>
      <c r="Q281" s="121" t="s">
        <v>33</v>
      </c>
      <c r="R281" s="118" t="s">
        <v>51</v>
      </c>
      <c r="S281" s="118" t="s">
        <v>51</v>
      </c>
      <c r="T281" s="118" t="str">
        <f t="shared" si="58"/>
        <v>enero</v>
      </c>
      <c r="U281" s="120">
        <v>0</v>
      </c>
      <c r="V281" s="118" t="s">
        <v>51</v>
      </c>
      <c r="W281" s="118" t="s">
        <v>51</v>
      </c>
      <c r="X281" s="118" t="s">
        <v>51</v>
      </c>
      <c r="Y281" s="118" t="s">
        <v>51</v>
      </c>
      <c r="Z281" s="118" t="s">
        <v>51</v>
      </c>
      <c r="AA281" s="118" t="s">
        <v>51</v>
      </c>
      <c r="AB281" s="118" t="s">
        <v>51</v>
      </c>
      <c r="AC281" s="118" t="s">
        <v>51</v>
      </c>
      <c r="AD281" s="104">
        <v>0</v>
      </c>
      <c r="AE281" s="103">
        <v>0</v>
      </c>
      <c r="AF281" s="103">
        <v>0</v>
      </c>
      <c r="AG281" s="103">
        <v>0</v>
      </c>
      <c r="AH281" s="103">
        <f t="shared" si="49"/>
        <v>0</v>
      </c>
      <c r="AI281" s="118" t="s">
        <v>51</v>
      </c>
      <c r="AJ281" s="120">
        <v>0</v>
      </c>
      <c r="AK281" s="118" t="s">
        <v>51</v>
      </c>
      <c r="AL281" s="120">
        <v>0</v>
      </c>
      <c r="AM281" s="120">
        <v>0</v>
      </c>
      <c r="AN281" s="121">
        <f t="shared" si="54"/>
        <v>0</v>
      </c>
      <c r="AO281" s="118" t="s">
        <v>51</v>
      </c>
      <c r="AP281" s="118" t="s">
        <v>51</v>
      </c>
      <c r="AQ281" s="103">
        <v>0</v>
      </c>
      <c r="AR281" s="122">
        <v>0</v>
      </c>
      <c r="AS281" s="104"/>
      <c r="AT281" s="120">
        <v>0</v>
      </c>
      <c r="AU281" s="104"/>
      <c r="AV281" s="120">
        <v>0</v>
      </c>
      <c r="AW281" s="104"/>
      <c r="AX281" s="120">
        <v>0</v>
      </c>
      <c r="AY281" s="104">
        <v>0</v>
      </c>
      <c r="AZ281" s="120">
        <v>0</v>
      </c>
      <c r="BA281" s="104"/>
      <c r="BB281" s="120">
        <v>0</v>
      </c>
      <c r="BC281" s="104">
        <f>+AD281+AQ281+AS281+AU281+AW281+AY281-BA281</f>
        <v>0</v>
      </c>
      <c r="BD281" s="118">
        <v>0</v>
      </c>
      <c r="BE281" s="120">
        <v>0</v>
      </c>
      <c r="BF281" s="122">
        <v>0</v>
      </c>
      <c r="BG281" s="118">
        <v>0</v>
      </c>
      <c r="BH281" s="120">
        <v>0</v>
      </c>
      <c r="BI281" s="122">
        <v>0</v>
      </c>
      <c r="BJ281" s="118">
        <v>0</v>
      </c>
      <c r="BK281" s="120">
        <v>0</v>
      </c>
      <c r="BL281" s="122">
        <v>0</v>
      </c>
      <c r="BM281" s="118">
        <v>0</v>
      </c>
      <c r="BN281" s="123">
        <v>0</v>
      </c>
      <c r="BO281" s="122">
        <v>0</v>
      </c>
      <c r="BP281" s="118">
        <f t="shared" si="56"/>
        <v>0</v>
      </c>
      <c r="BQ281" s="151"/>
    </row>
    <row r="282" spans="1:69">
      <c r="A282" s="134" t="s">
        <v>27</v>
      </c>
      <c r="B282" s="124">
        <v>137</v>
      </c>
      <c r="C282" s="134" t="s">
        <v>87</v>
      </c>
      <c r="D282" s="134" t="s">
        <v>1649</v>
      </c>
      <c r="E282" s="134">
        <v>110069</v>
      </c>
      <c r="F282" s="118" t="str">
        <f t="shared" si="57"/>
        <v>junio</v>
      </c>
      <c r="G282" s="136">
        <v>44369</v>
      </c>
      <c r="H282" s="134" t="s">
        <v>44</v>
      </c>
      <c r="I282" s="134" t="s">
        <v>110</v>
      </c>
      <c r="J282" s="134" t="s">
        <v>74</v>
      </c>
      <c r="K282" s="134" t="s">
        <v>1650</v>
      </c>
      <c r="L282" s="134" t="s">
        <v>1651</v>
      </c>
      <c r="M282" s="134" t="s">
        <v>1652</v>
      </c>
      <c r="N282" s="97">
        <v>80000000</v>
      </c>
      <c r="O282" s="134">
        <v>39421</v>
      </c>
      <c r="P282" s="134" t="s">
        <v>370</v>
      </c>
      <c r="Q282" s="43" t="s">
        <v>20</v>
      </c>
      <c r="R282" s="43" t="s">
        <v>21</v>
      </c>
      <c r="S282" s="43" t="s">
        <v>1653</v>
      </c>
      <c r="T282" s="118" t="str">
        <f t="shared" si="58"/>
        <v>julio</v>
      </c>
      <c r="U282" s="41">
        <v>44399</v>
      </c>
      <c r="V282" s="43" t="s">
        <v>118</v>
      </c>
      <c r="W282" s="43" t="s">
        <v>23</v>
      </c>
      <c r="X282" s="43" t="s">
        <v>142</v>
      </c>
      <c r="Y282" s="135" t="s">
        <v>1654</v>
      </c>
      <c r="Z282" s="46">
        <v>900529191</v>
      </c>
      <c r="AA282" s="43">
        <v>5</v>
      </c>
      <c r="AB282" s="135">
        <v>127621</v>
      </c>
      <c r="AC282" s="44">
        <v>44399</v>
      </c>
      <c r="AD282" s="47">
        <v>96536079.939999998</v>
      </c>
      <c r="AE282" s="103">
        <v>0</v>
      </c>
      <c r="AF282" s="103">
        <v>0</v>
      </c>
      <c r="AG282" s="97">
        <v>0</v>
      </c>
      <c r="AH282" s="103">
        <f t="shared" si="49"/>
        <v>96536079.939999998</v>
      </c>
      <c r="AI282" s="43" t="s">
        <v>25</v>
      </c>
      <c r="AJ282" s="44" t="s">
        <v>598</v>
      </c>
      <c r="AK282" s="43" t="s">
        <v>175</v>
      </c>
      <c r="AL282" s="120">
        <v>44399</v>
      </c>
      <c r="AM282" s="120">
        <v>44431</v>
      </c>
      <c r="AN282" s="43">
        <f t="shared" si="54"/>
        <v>32</v>
      </c>
      <c r="AO282" s="43" t="s">
        <v>956</v>
      </c>
      <c r="AP282" s="118">
        <v>46373712</v>
      </c>
      <c r="AQ282" s="103">
        <v>0</v>
      </c>
      <c r="AR282" s="122">
        <v>0</v>
      </c>
      <c r="AS282" s="104">
        <v>0</v>
      </c>
      <c r="AT282" s="120">
        <v>0</v>
      </c>
      <c r="AU282" s="104"/>
      <c r="AV282" s="120">
        <v>0</v>
      </c>
      <c r="AW282" s="104"/>
      <c r="AX282" s="120">
        <v>0</v>
      </c>
      <c r="AY282" s="104">
        <v>0</v>
      </c>
      <c r="AZ282" s="120">
        <v>0</v>
      </c>
      <c r="BA282" s="104">
        <v>0</v>
      </c>
      <c r="BB282" s="120">
        <v>0</v>
      </c>
      <c r="BC282" s="104">
        <f>+AD282+AQ282+AS282+AU282+AW282+AY282-BA282</f>
        <v>96536079.939999998</v>
      </c>
      <c r="BD282" s="119">
        <v>0</v>
      </c>
      <c r="BE282" s="120">
        <v>0</v>
      </c>
      <c r="BF282" s="122">
        <v>0</v>
      </c>
      <c r="BG282" s="118">
        <v>0</v>
      </c>
      <c r="BH282" s="120">
        <v>0</v>
      </c>
      <c r="BI282" s="122">
        <v>0</v>
      </c>
      <c r="BJ282" s="118">
        <v>0</v>
      </c>
      <c r="BK282" s="120">
        <v>0</v>
      </c>
      <c r="BL282" s="122">
        <v>0</v>
      </c>
      <c r="BM282" s="118">
        <v>0</v>
      </c>
      <c r="BN282" s="120">
        <v>0</v>
      </c>
      <c r="BO282" s="120">
        <v>0</v>
      </c>
      <c r="BP282" s="118">
        <f t="shared" si="56"/>
        <v>32</v>
      </c>
      <c r="BQ282" s="144"/>
    </row>
    <row r="283" spans="1:69" s="230" customFormat="1" ht="16">
      <c r="A283" s="196" t="s">
        <v>14</v>
      </c>
      <c r="B283" s="196">
        <v>87</v>
      </c>
      <c r="C283" s="196" t="s">
        <v>63</v>
      </c>
      <c r="D283" s="196" t="s">
        <v>1605</v>
      </c>
      <c r="E283" s="196" t="s">
        <v>1606</v>
      </c>
      <c r="F283" s="196" t="s">
        <v>1943</v>
      </c>
      <c r="G283" s="221">
        <v>44370</v>
      </c>
      <c r="H283" s="196" t="s">
        <v>44</v>
      </c>
      <c r="I283" s="196" t="s">
        <v>82</v>
      </c>
      <c r="J283" s="196" t="s">
        <v>97</v>
      </c>
      <c r="K283" s="222" t="s">
        <v>1607</v>
      </c>
      <c r="L283" s="196">
        <v>72102905</v>
      </c>
      <c r="M283" s="196" t="s">
        <v>1608</v>
      </c>
      <c r="N283" s="223">
        <v>78750000</v>
      </c>
      <c r="O283" s="196">
        <v>35921</v>
      </c>
      <c r="P283" s="196" t="s">
        <v>1481</v>
      </c>
      <c r="Q283" s="196" t="s">
        <v>20</v>
      </c>
      <c r="R283" s="196" t="s">
        <v>21</v>
      </c>
      <c r="S283" s="196" t="s">
        <v>1944</v>
      </c>
      <c r="T283" s="196" t="s">
        <v>1917</v>
      </c>
      <c r="U283" s="224">
        <v>44483</v>
      </c>
      <c r="V283" s="196" t="s">
        <v>68</v>
      </c>
      <c r="W283" s="196" t="s">
        <v>51</v>
      </c>
      <c r="X283" s="196" t="s">
        <v>150</v>
      </c>
      <c r="Y283" s="196" t="s">
        <v>1945</v>
      </c>
      <c r="Z283" s="196">
        <v>900133288</v>
      </c>
      <c r="AA283" s="196">
        <v>1</v>
      </c>
      <c r="AB283" s="196">
        <v>173921</v>
      </c>
      <c r="AC283" s="221">
        <v>44483</v>
      </c>
      <c r="AD283" s="225">
        <v>74855944</v>
      </c>
      <c r="AE283" s="226">
        <v>0</v>
      </c>
      <c r="AF283" s="226">
        <v>0</v>
      </c>
      <c r="AG283" s="226">
        <v>0</v>
      </c>
      <c r="AH283" s="225">
        <f t="shared" si="49"/>
        <v>74855944</v>
      </c>
      <c r="AI283" s="196" t="s">
        <v>25</v>
      </c>
      <c r="AJ283" s="221">
        <v>44484</v>
      </c>
      <c r="AK283" s="196" t="s">
        <v>157</v>
      </c>
      <c r="AL283" s="221">
        <v>44484</v>
      </c>
      <c r="AM283" s="221">
        <v>44529</v>
      </c>
      <c r="AN283" s="196">
        <f t="shared" si="54"/>
        <v>45</v>
      </c>
      <c r="AO283" s="196" t="s">
        <v>1946</v>
      </c>
      <c r="AP283" s="196">
        <v>9295583</v>
      </c>
      <c r="AQ283" s="225">
        <v>0</v>
      </c>
      <c r="AR283" s="221">
        <v>0</v>
      </c>
      <c r="AS283" s="227">
        <v>0</v>
      </c>
      <c r="AT283" s="228">
        <v>0</v>
      </c>
      <c r="AU283" s="227">
        <v>0</v>
      </c>
      <c r="AV283" s="228">
        <v>0</v>
      </c>
      <c r="AW283" s="227">
        <v>0</v>
      </c>
      <c r="AX283" s="228">
        <v>0</v>
      </c>
      <c r="AY283" s="227">
        <v>0</v>
      </c>
      <c r="AZ283" s="228">
        <v>0</v>
      </c>
      <c r="BA283" s="227">
        <v>0</v>
      </c>
      <c r="BB283" s="228">
        <v>0</v>
      </c>
      <c r="BC283" s="227">
        <f>+AH283+AQ283+AS283+AU283+AW283+AY283-BA283</f>
        <v>74855944</v>
      </c>
      <c r="BD283" s="205">
        <v>0</v>
      </c>
      <c r="BE283" s="196"/>
      <c r="BF283" s="228">
        <v>0</v>
      </c>
      <c r="BG283" s="196">
        <v>0</v>
      </c>
      <c r="BH283" s="196"/>
      <c r="BI283" s="221">
        <v>0</v>
      </c>
      <c r="BJ283" s="196">
        <v>0</v>
      </c>
      <c r="BK283" s="196"/>
      <c r="BL283" s="221"/>
      <c r="BM283" s="196"/>
      <c r="BN283" s="196"/>
      <c r="BO283" s="229">
        <v>0</v>
      </c>
      <c r="BP283" s="205">
        <f t="shared" si="56"/>
        <v>45</v>
      </c>
      <c r="BQ283" s="220"/>
    </row>
    <row r="284" spans="1:69">
      <c r="A284" s="124" t="s">
        <v>14</v>
      </c>
      <c r="B284" s="124">
        <v>245</v>
      </c>
      <c r="C284" s="124" t="s">
        <v>53</v>
      </c>
      <c r="D284" s="124" t="s">
        <v>1585</v>
      </c>
      <c r="E284" s="124" t="s">
        <v>1586</v>
      </c>
      <c r="F284" s="118" t="str">
        <f t="shared" ref="F284:F303" si="59">TEXT(G284,"mmmm")</f>
        <v>junio</v>
      </c>
      <c r="G284" s="126">
        <v>44371</v>
      </c>
      <c r="H284" s="124" t="s">
        <v>31</v>
      </c>
      <c r="I284" s="124" t="s">
        <v>32</v>
      </c>
      <c r="J284" s="124" t="s">
        <v>97</v>
      </c>
      <c r="K284" s="124" t="s">
        <v>1587</v>
      </c>
      <c r="L284" s="124">
        <v>80161500</v>
      </c>
      <c r="M284" s="124" t="s">
        <v>352</v>
      </c>
      <c r="N284" s="103">
        <v>28200000</v>
      </c>
      <c r="O284" s="124">
        <v>36321</v>
      </c>
      <c r="P284" s="124" t="s">
        <v>353</v>
      </c>
      <c r="Q284" s="124" t="s">
        <v>20</v>
      </c>
      <c r="R284" s="124" t="s">
        <v>21</v>
      </c>
      <c r="S284" s="124" t="s">
        <v>1588</v>
      </c>
      <c r="T284" s="118" t="str">
        <f>TEXT(U284,"mmmm")</f>
        <v>julio</v>
      </c>
      <c r="U284" s="20">
        <v>44391</v>
      </c>
      <c r="V284" s="124" t="s">
        <v>22</v>
      </c>
      <c r="W284" s="124" t="s">
        <v>23</v>
      </c>
      <c r="X284" s="124" t="s">
        <v>142</v>
      </c>
      <c r="Y284" s="124" t="s">
        <v>1589</v>
      </c>
      <c r="Z284" s="125">
        <v>42102470</v>
      </c>
      <c r="AA284" s="118" t="s">
        <v>51</v>
      </c>
      <c r="AB284" s="124">
        <v>119821</v>
      </c>
      <c r="AC284" s="126">
        <v>44391</v>
      </c>
      <c r="AD284" s="103">
        <v>28200000</v>
      </c>
      <c r="AE284" s="103">
        <v>0</v>
      </c>
      <c r="AF284" s="103">
        <v>0</v>
      </c>
      <c r="AG284" s="103">
        <v>0</v>
      </c>
      <c r="AH284" s="103">
        <f t="shared" si="49"/>
        <v>28200000</v>
      </c>
      <c r="AI284" s="117" t="s">
        <v>38</v>
      </c>
      <c r="AJ284" s="126">
        <v>1</v>
      </c>
      <c r="AK284" s="124" t="s">
        <v>51</v>
      </c>
      <c r="AL284" s="126">
        <v>44392</v>
      </c>
      <c r="AM284" s="126">
        <v>44561</v>
      </c>
      <c r="AN284" s="124">
        <f t="shared" si="54"/>
        <v>169</v>
      </c>
      <c r="AO284" s="124" t="s">
        <v>356</v>
      </c>
      <c r="AP284" s="118">
        <v>74852744</v>
      </c>
      <c r="AQ284" s="103">
        <v>0</v>
      </c>
      <c r="AR284" s="120">
        <v>0</v>
      </c>
      <c r="AS284" s="104"/>
      <c r="AT284" s="120">
        <v>0</v>
      </c>
      <c r="AU284" s="104"/>
      <c r="AV284" s="120">
        <v>0</v>
      </c>
      <c r="AW284" s="104"/>
      <c r="AX284" s="120">
        <v>0</v>
      </c>
      <c r="AY284" s="104">
        <v>0</v>
      </c>
      <c r="AZ284" s="120">
        <v>0</v>
      </c>
      <c r="BA284" s="104"/>
      <c r="BB284" s="120">
        <v>0</v>
      </c>
      <c r="BC284" s="104">
        <f>+AH284+AQ284+AS284+AU284+AW284+AY284-BA284</f>
        <v>28200000</v>
      </c>
      <c r="BD284" s="117">
        <v>0</v>
      </c>
      <c r="BE284" s="122">
        <v>0</v>
      </c>
      <c r="BF284" s="122">
        <v>0</v>
      </c>
      <c r="BG284" s="118">
        <v>0</v>
      </c>
      <c r="BH284" s="120">
        <v>0</v>
      </c>
      <c r="BI284" s="122">
        <v>0</v>
      </c>
      <c r="BJ284" s="118">
        <v>0</v>
      </c>
      <c r="BK284" s="120">
        <v>0</v>
      </c>
      <c r="BL284" s="122">
        <v>0</v>
      </c>
      <c r="BM284" s="118">
        <v>0</v>
      </c>
      <c r="BN284" s="120">
        <v>0</v>
      </c>
      <c r="BO284" s="120">
        <v>0</v>
      </c>
      <c r="BP284" s="118">
        <f t="shared" si="56"/>
        <v>169</v>
      </c>
      <c r="BQ284" s="151"/>
    </row>
    <row r="285" spans="1:69">
      <c r="A285" s="134" t="s">
        <v>14</v>
      </c>
      <c r="B285" s="124">
        <v>246</v>
      </c>
      <c r="C285" s="134" t="s">
        <v>53</v>
      </c>
      <c r="D285" s="134" t="s">
        <v>1585</v>
      </c>
      <c r="E285" s="134" t="s">
        <v>1590</v>
      </c>
      <c r="F285" s="118" t="str">
        <f t="shared" si="59"/>
        <v>junio</v>
      </c>
      <c r="G285" s="136">
        <v>44371</v>
      </c>
      <c r="H285" s="134" t="s">
        <v>66</v>
      </c>
      <c r="I285" s="134" t="s">
        <v>66</v>
      </c>
      <c r="J285" s="134" t="s">
        <v>74</v>
      </c>
      <c r="K285" s="134" t="s">
        <v>1591</v>
      </c>
      <c r="L285" s="134" t="s">
        <v>1592</v>
      </c>
      <c r="M285" s="134" t="s">
        <v>1593</v>
      </c>
      <c r="N285" s="94">
        <v>722770185</v>
      </c>
      <c r="O285" s="134">
        <v>38821</v>
      </c>
      <c r="P285" s="134" t="s">
        <v>370</v>
      </c>
      <c r="Q285" s="134" t="s">
        <v>20</v>
      </c>
      <c r="R285" s="118" t="s">
        <v>21</v>
      </c>
      <c r="S285" s="118" t="s">
        <v>1835</v>
      </c>
      <c r="T285" s="118" t="s">
        <v>1791</v>
      </c>
      <c r="U285" s="114">
        <v>44466</v>
      </c>
      <c r="V285" s="120" t="s">
        <v>22</v>
      </c>
      <c r="W285" s="118" t="s">
        <v>105</v>
      </c>
      <c r="X285" s="118" t="s">
        <v>142</v>
      </c>
      <c r="Y285" s="118" t="s">
        <v>1836</v>
      </c>
      <c r="Z285" s="125">
        <v>860005080</v>
      </c>
      <c r="AA285" s="118">
        <v>2</v>
      </c>
      <c r="AB285" s="116">
        <v>165221</v>
      </c>
      <c r="AC285" s="108">
        <v>44473</v>
      </c>
      <c r="AD285" s="103">
        <v>650493165</v>
      </c>
      <c r="AE285" s="104">
        <v>0</v>
      </c>
      <c r="AF285" s="103">
        <v>0</v>
      </c>
      <c r="AG285" s="103">
        <v>0</v>
      </c>
      <c r="AH285" s="103">
        <v>650493165</v>
      </c>
      <c r="AI285" s="106" t="s">
        <v>25</v>
      </c>
      <c r="AJ285" s="162">
        <v>44469</v>
      </c>
      <c r="AK285" s="120" t="s">
        <v>163</v>
      </c>
      <c r="AL285" s="108">
        <v>44474</v>
      </c>
      <c r="AM285" s="120">
        <v>44561</v>
      </c>
      <c r="AN285" s="107">
        <v>86</v>
      </c>
      <c r="AO285" s="121" t="s">
        <v>1837</v>
      </c>
      <c r="AP285" s="118">
        <v>13436720</v>
      </c>
      <c r="AQ285" s="103">
        <v>0</v>
      </c>
      <c r="AR285" s="122">
        <v>0</v>
      </c>
      <c r="AS285" s="104">
        <v>0</v>
      </c>
      <c r="AT285" s="120">
        <v>0</v>
      </c>
      <c r="AU285" s="104">
        <v>0</v>
      </c>
      <c r="AV285" s="120">
        <v>0</v>
      </c>
      <c r="AW285" s="104">
        <v>0</v>
      </c>
      <c r="AX285" s="120">
        <v>0</v>
      </c>
      <c r="AY285" s="104">
        <v>0</v>
      </c>
      <c r="AZ285" s="120">
        <v>0</v>
      </c>
      <c r="BA285" s="104">
        <v>0</v>
      </c>
      <c r="BB285" s="120">
        <v>0</v>
      </c>
      <c r="BC285" s="104">
        <f>+AD285+AQ285+AS285+AU285+AW285+AY285-BA285</f>
        <v>650493165</v>
      </c>
      <c r="BD285" s="118">
        <v>0</v>
      </c>
      <c r="BE285" s="120">
        <v>0</v>
      </c>
      <c r="BF285" s="122">
        <v>0</v>
      </c>
      <c r="BG285" s="118">
        <v>0</v>
      </c>
      <c r="BH285" s="120">
        <v>0</v>
      </c>
      <c r="BI285" s="122">
        <v>0</v>
      </c>
      <c r="BJ285" s="118">
        <v>0</v>
      </c>
      <c r="BK285" s="120">
        <v>0</v>
      </c>
      <c r="BL285" s="122">
        <v>0</v>
      </c>
      <c r="BM285" s="118">
        <v>0</v>
      </c>
      <c r="BN285" s="120">
        <v>0</v>
      </c>
      <c r="BO285" s="122">
        <v>0</v>
      </c>
      <c r="BP285" s="118">
        <f t="shared" si="56"/>
        <v>86</v>
      </c>
      <c r="BQ285" s="151"/>
    </row>
    <row r="286" spans="1:69" s="254" customFormat="1" ht="16">
      <c r="A286" s="116" t="s">
        <v>14</v>
      </c>
      <c r="B286" s="116">
        <v>86</v>
      </c>
      <c r="C286" s="116" t="s">
        <v>63</v>
      </c>
      <c r="D286" s="116" t="s">
        <v>1601</v>
      </c>
      <c r="E286" s="116" t="s">
        <v>1602</v>
      </c>
      <c r="F286" s="116" t="s">
        <v>1943</v>
      </c>
      <c r="G286" s="248">
        <v>44401</v>
      </c>
      <c r="H286" s="116" t="s">
        <v>44</v>
      </c>
      <c r="I286" s="116" t="s">
        <v>82</v>
      </c>
      <c r="J286" s="116" t="s">
        <v>97</v>
      </c>
      <c r="K286" s="260" t="s">
        <v>1603</v>
      </c>
      <c r="L286" s="116">
        <v>56101700</v>
      </c>
      <c r="M286" s="116" t="s">
        <v>1604</v>
      </c>
      <c r="N286" s="261">
        <v>80000000</v>
      </c>
      <c r="O286" s="116">
        <v>34821</v>
      </c>
      <c r="P286" s="116" t="s">
        <v>518</v>
      </c>
      <c r="Q286" s="116" t="s">
        <v>20</v>
      </c>
      <c r="R286" s="116" t="s">
        <v>21</v>
      </c>
      <c r="S286" s="116" t="s">
        <v>2008</v>
      </c>
      <c r="T286" s="116" t="s">
        <v>1791</v>
      </c>
      <c r="U286" s="246">
        <v>44455</v>
      </c>
      <c r="V286" s="116" t="s">
        <v>68</v>
      </c>
      <c r="W286" s="116" t="s">
        <v>36</v>
      </c>
      <c r="X286" s="116" t="s">
        <v>51</v>
      </c>
      <c r="Y286" s="116" t="s">
        <v>2009</v>
      </c>
      <c r="Z286" s="262">
        <v>80124902</v>
      </c>
      <c r="AA286" s="116"/>
      <c r="AB286" s="116">
        <v>158021</v>
      </c>
      <c r="AC286" s="248">
        <v>44456</v>
      </c>
      <c r="AD286" s="261">
        <v>68100300</v>
      </c>
      <c r="AE286" s="263">
        <v>0</v>
      </c>
      <c r="AF286" s="263">
        <v>0</v>
      </c>
      <c r="AG286" s="263">
        <v>0</v>
      </c>
      <c r="AH286" s="106">
        <f t="shared" ref="AH286" si="60">+AD286+AE286+AF286+AG286</f>
        <v>68100300</v>
      </c>
      <c r="AI286" s="116" t="s">
        <v>25</v>
      </c>
      <c r="AJ286" s="248">
        <v>44456</v>
      </c>
      <c r="AK286" s="116" t="s">
        <v>169</v>
      </c>
      <c r="AL286" s="248">
        <v>44456</v>
      </c>
      <c r="AM286" s="248">
        <v>44501</v>
      </c>
      <c r="AN286" s="116">
        <f t="shared" ref="AN286" si="61">+AM286-AL286</f>
        <v>45</v>
      </c>
      <c r="AO286" s="116" t="s">
        <v>2010</v>
      </c>
      <c r="AP286" s="116">
        <v>41057375</v>
      </c>
      <c r="AQ286" s="106">
        <v>0</v>
      </c>
      <c r="AR286" s="248">
        <v>0</v>
      </c>
      <c r="AS286" s="250">
        <v>0</v>
      </c>
      <c r="AT286" s="251">
        <v>0</v>
      </c>
      <c r="AU286" s="250">
        <v>0</v>
      </c>
      <c r="AV286" s="251">
        <v>0</v>
      </c>
      <c r="AW286" s="250">
        <v>0</v>
      </c>
      <c r="AX286" s="251">
        <v>0</v>
      </c>
      <c r="AY286" s="250">
        <v>0</v>
      </c>
      <c r="AZ286" s="251">
        <v>0</v>
      </c>
      <c r="BA286" s="250">
        <v>0</v>
      </c>
      <c r="BB286" s="251">
        <v>0</v>
      </c>
      <c r="BC286" s="250">
        <f t="shared" ref="BC286" si="62">+AH286+AQ286+AS286+AU286+AW286+AY286-BA286</f>
        <v>68100300</v>
      </c>
      <c r="BD286" s="252">
        <v>0</v>
      </c>
      <c r="BE286" s="116"/>
      <c r="BF286" s="251">
        <v>0</v>
      </c>
      <c r="BG286" s="116">
        <v>0</v>
      </c>
      <c r="BH286" s="116"/>
      <c r="BI286" s="248">
        <v>0</v>
      </c>
      <c r="BJ286" s="116">
        <v>0</v>
      </c>
      <c r="BK286" s="116"/>
      <c r="BL286" s="248"/>
      <c r="BM286" s="252">
        <v>0</v>
      </c>
      <c r="BN286" s="116"/>
      <c r="BO286" s="253">
        <v>0</v>
      </c>
      <c r="BP286" s="252">
        <f t="shared" si="56"/>
        <v>45</v>
      </c>
    </row>
    <row r="287" spans="1:69">
      <c r="A287" s="121" t="s">
        <v>14</v>
      </c>
      <c r="B287" s="121">
        <v>247</v>
      </c>
      <c r="C287" s="143" t="s">
        <v>41</v>
      </c>
      <c r="D287" s="121" t="s">
        <v>1564</v>
      </c>
      <c r="E287" s="143" t="s">
        <v>1565</v>
      </c>
      <c r="F287" s="118" t="str">
        <f t="shared" si="59"/>
        <v>junio</v>
      </c>
      <c r="G287" s="122">
        <v>44375</v>
      </c>
      <c r="H287" s="121" t="s">
        <v>31</v>
      </c>
      <c r="I287" s="121" t="s">
        <v>32</v>
      </c>
      <c r="J287" s="121" t="s">
        <v>30</v>
      </c>
      <c r="K287" s="121" t="s">
        <v>1566</v>
      </c>
      <c r="L287" s="143" t="s">
        <v>1567</v>
      </c>
      <c r="M287" s="121" t="s">
        <v>1568</v>
      </c>
      <c r="N287" s="148">
        <v>45500000</v>
      </c>
      <c r="O287" s="121">
        <v>39321</v>
      </c>
      <c r="P287" s="121" t="s">
        <v>362</v>
      </c>
      <c r="Q287" s="121" t="s">
        <v>20</v>
      </c>
      <c r="R287" s="121" t="s">
        <v>21</v>
      </c>
      <c r="S287" s="143" t="s">
        <v>1569</v>
      </c>
      <c r="T287" s="118" t="str">
        <f t="shared" ref="T287:T303" si="63">TEXT(U287,"mmmm")</f>
        <v>julio</v>
      </c>
      <c r="U287" s="21">
        <v>44385</v>
      </c>
      <c r="V287" s="121" t="s">
        <v>22</v>
      </c>
      <c r="W287" s="121" t="s">
        <v>23</v>
      </c>
      <c r="X287" s="143" t="s">
        <v>142</v>
      </c>
      <c r="Y287" s="143" t="s">
        <v>1570</v>
      </c>
      <c r="Z287" s="26">
        <v>80502913</v>
      </c>
      <c r="AA287" s="118" t="s">
        <v>51</v>
      </c>
      <c r="AB287" s="121">
        <v>111921</v>
      </c>
      <c r="AC287" s="122">
        <v>44385</v>
      </c>
      <c r="AD287" s="103">
        <v>45500000</v>
      </c>
      <c r="AE287" s="103">
        <v>0</v>
      </c>
      <c r="AF287" s="103">
        <v>0</v>
      </c>
      <c r="AG287" s="103">
        <v>0</v>
      </c>
      <c r="AH287" s="103">
        <f t="shared" ref="AH287:AH302" si="64">+AD287+AE287+AF287+AG287</f>
        <v>45500000</v>
      </c>
      <c r="AI287" s="143" t="s">
        <v>51</v>
      </c>
      <c r="AJ287" s="120">
        <v>0</v>
      </c>
      <c r="AK287" s="118" t="s">
        <v>51</v>
      </c>
      <c r="AL287" s="122">
        <v>44385</v>
      </c>
      <c r="AM287" s="122">
        <v>44561</v>
      </c>
      <c r="AN287" s="121">
        <f t="shared" ref="AN287:AN307" si="65">+AM287-AL287</f>
        <v>176</v>
      </c>
      <c r="AO287" s="121" t="s">
        <v>365</v>
      </c>
      <c r="AP287" s="118">
        <v>1032434072</v>
      </c>
      <c r="AQ287" s="103">
        <v>0</v>
      </c>
      <c r="AR287" s="122">
        <v>0</v>
      </c>
      <c r="AS287" s="104">
        <v>0</v>
      </c>
      <c r="AT287" s="120">
        <v>0</v>
      </c>
      <c r="AU287" s="104">
        <v>0</v>
      </c>
      <c r="AV287" s="120">
        <v>0</v>
      </c>
      <c r="AW287" s="104">
        <v>0</v>
      </c>
      <c r="AX287" s="120">
        <v>0</v>
      </c>
      <c r="AY287" s="104">
        <v>0</v>
      </c>
      <c r="AZ287" s="120">
        <v>0</v>
      </c>
      <c r="BA287" s="104">
        <v>0</v>
      </c>
      <c r="BB287" s="120">
        <v>0</v>
      </c>
      <c r="BC287" s="104">
        <f>+AH287+AQ287+AS287+AU287+AW287+AY287-BA287</f>
        <v>45500000</v>
      </c>
      <c r="BD287" s="118">
        <v>0</v>
      </c>
      <c r="BE287" s="122">
        <v>0</v>
      </c>
      <c r="BF287" s="120">
        <v>0</v>
      </c>
      <c r="BG287" s="118">
        <v>0</v>
      </c>
      <c r="BH287" s="120">
        <v>0</v>
      </c>
      <c r="BI287" s="120">
        <v>0</v>
      </c>
      <c r="BJ287" s="118">
        <v>0</v>
      </c>
      <c r="BK287" s="120">
        <v>0</v>
      </c>
      <c r="BL287" s="120">
        <v>0</v>
      </c>
      <c r="BM287" s="118">
        <v>0</v>
      </c>
      <c r="BN287" s="120">
        <v>0</v>
      </c>
      <c r="BO287" s="123">
        <v>0</v>
      </c>
      <c r="BP287" s="118">
        <f t="shared" si="56"/>
        <v>176</v>
      </c>
      <c r="BQ287" s="120">
        <v>0</v>
      </c>
    </row>
    <row r="288" spans="1:69">
      <c r="A288" s="134" t="s">
        <v>27</v>
      </c>
      <c r="B288" s="124">
        <v>252</v>
      </c>
      <c r="C288" s="134" t="s">
        <v>87</v>
      </c>
      <c r="D288" s="134" t="s">
        <v>1616</v>
      </c>
      <c r="E288" s="134">
        <v>127399</v>
      </c>
      <c r="F288" s="118" t="str">
        <f t="shared" si="59"/>
        <v>junio</v>
      </c>
      <c r="G288" s="136">
        <v>44375</v>
      </c>
      <c r="H288" s="134" t="s">
        <v>44</v>
      </c>
      <c r="I288" s="134" t="s">
        <v>123</v>
      </c>
      <c r="J288" s="134" t="s">
        <v>97</v>
      </c>
      <c r="K288" s="134" t="s">
        <v>1617</v>
      </c>
      <c r="L288" s="134" t="s">
        <v>1618</v>
      </c>
      <c r="M288" s="134" t="s">
        <v>1619</v>
      </c>
      <c r="N288" s="97">
        <v>40610797</v>
      </c>
      <c r="O288" s="134">
        <v>32321</v>
      </c>
      <c r="P288" s="134" t="s">
        <v>1620</v>
      </c>
      <c r="Q288" s="134" t="s">
        <v>20</v>
      </c>
      <c r="R288" s="119" t="s">
        <v>21</v>
      </c>
      <c r="S288" s="43" t="s">
        <v>1621</v>
      </c>
      <c r="T288" s="118" t="str">
        <f t="shared" si="63"/>
        <v>junio</v>
      </c>
      <c r="U288" s="141">
        <v>44375</v>
      </c>
      <c r="V288" s="119" t="s">
        <v>118</v>
      </c>
      <c r="W288" s="119" t="s">
        <v>130</v>
      </c>
      <c r="X288" s="119" t="s">
        <v>142</v>
      </c>
      <c r="Y288" s="119" t="s">
        <v>1622</v>
      </c>
      <c r="Z288" s="119">
        <v>830037946</v>
      </c>
      <c r="AA288" s="143">
        <v>3</v>
      </c>
      <c r="AB288" s="119">
        <v>107621</v>
      </c>
      <c r="AC288" s="149">
        <v>44376</v>
      </c>
      <c r="AD288" s="142">
        <v>22000667</v>
      </c>
      <c r="AE288" s="148">
        <v>0</v>
      </c>
      <c r="AF288" s="148">
        <v>0</v>
      </c>
      <c r="AG288" s="148">
        <f>+AC288+AD288+AE288+AF288</f>
        <v>22045043</v>
      </c>
      <c r="AH288" s="103">
        <f t="shared" si="64"/>
        <v>44045710</v>
      </c>
      <c r="AI288" s="119" t="s">
        <v>25</v>
      </c>
      <c r="AJ288" s="141" t="s">
        <v>51</v>
      </c>
      <c r="AK288" s="119" t="s">
        <v>51</v>
      </c>
      <c r="AL288" s="141">
        <v>44375</v>
      </c>
      <c r="AM288" s="141">
        <v>44438</v>
      </c>
      <c r="AN288" s="143">
        <f t="shared" si="65"/>
        <v>63</v>
      </c>
      <c r="AO288" s="119" t="s">
        <v>1515</v>
      </c>
      <c r="AP288" s="118">
        <v>40029680</v>
      </c>
      <c r="AQ288" s="97">
        <v>12573803</v>
      </c>
      <c r="AR288" s="44">
        <v>44384</v>
      </c>
      <c r="AS288" s="104">
        <v>0</v>
      </c>
      <c r="AT288" s="141">
        <v>0</v>
      </c>
      <c r="AU288" s="104">
        <v>0</v>
      </c>
      <c r="AV288" s="141">
        <v>0</v>
      </c>
      <c r="AW288" s="104">
        <v>0</v>
      </c>
      <c r="AX288" s="141">
        <v>0</v>
      </c>
      <c r="AY288" s="104">
        <v>0</v>
      </c>
      <c r="AZ288" s="141">
        <v>0</v>
      </c>
      <c r="BA288" s="142">
        <v>0</v>
      </c>
      <c r="BB288" s="141" t="s">
        <v>1045</v>
      </c>
      <c r="BC288" s="142">
        <f>+AD288+AQ288+AS288+AU288+AW288+AY288-BA288</f>
        <v>34574470</v>
      </c>
      <c r="BD288" s="119">
        <v>0</v>
      </c>
      <c r="BE288" s="141">
        <v>0</v>
      </c>
      <c r="BF288" s="149">
        <v>0</v>
      </c>
      <c r="BG288" s="119">
        <v>0</v>
      </c>
      <c r="BH288" s="141">
        <v>0</v>
      </c>
      <c r="BI288" s="149">
        <v>0</v>
      </c>
      <c r="BJ288" s="119">
        <v>0</v>
      </c>
      <c r="BK288" s="120">
        <v>0</v>
      </c>
      <c r="BL288" s="120">
        <v>0</v>
      </c>
      <c r="BM288" s="119"/>
      <c r="BN288" s="120">
        <v>0</v>
      </c>
      <c r="BO288" s="120">
        <v>0</v>
      </c>
      <c r="BP288" s="118">
        <f t="shared" si="56"/>
        <v>63</v>
      </c>
      <c r="BQ288" s="144"/>
    </row>
    <row r="289" spans="1:69">
      <c r="A289" s="124" t="s">
        <v>27</v>
      </c>
      <c r="B289" s="124">
        <v>252</v>
      </c>
      <c r="C289" s="124" t="s">
        <v>87</v>
      </c>
      <c r="D289" s="124" t="s">
        <v>1623</v>
      </c>
      <c r="E289" s="124">
        <v>123442</v>
      </c>
      <c r="F289" s="118" t="str">
        <f t="shared" si="59"/>
        <v>junio</v>
      </c>
      <c r="G289" s="126">
        <v>44375</v>
      </c>
      <c r="H289" s="124" t="s">
        <v>44</v>
      </c>
      <c r="I289" s="124" t="s">
        <v>123</v>
      </c>
      <c r="J289" s="124" t="s">
        <v>97</v>
      </c>
      <c r="K289" s="124" t="s">
        <v>1617</v>
      </c>
      <c r="L289" s="124" t="s">
        <v>1618</v>
      </c>
      <c r="M289" s="124" t="s">
        <v>1619</v>
      </c>
      <c r="N289" s="103">
        <v>40610797</v>
      </c>
      <c r="O289" s="124">
        <v>32321</v>
      </c>
      <c r="P289" s="124" t="s">
        <v>1620</v>
      </c>
      <c r="Q289" s="124" t="s">
        <v>20</v>
      </c>
      <c r="R289" s="118" t="s">
        <v>21</v>
      </c>
      <c r="S289" s="118" t="s">
        <v>1624</v>
      </c>
      <c r="T289" s="118" t="str">
        <f t="shared" si="63"/>
        <v>junio</v>
      </c>
      <c r="U289" s="120">
        <v>44375</v>
      </c>
      <c r="V289" s="118" t="s">
        <v>118</v>
      </c>
      <c r="W289" s="118" t="s">
        <v>130</v>
      </c>
      <c r="X289" s="118" t="s">
        <v>142</v>
      </c>
      <c r="Y289" s="118" t="s">
        <v>1625</v>
      </c>
      <c r="Z289" s="118">
        <v>860007336</v>
      </c>
      <c r="AA289" s="121">
        <v>1</v>
      </c>
      <c r="AB289" s="118">
        <v>107721</v>
      </c>
      <c r="AC289" s="122">
        <v>44376</v>
      </c>
      <c r="AD289" s="104">
        <v>6047660</v>
      </c>
      <c r="AE289" s="103">
        <v>0</v>
      </c>
      <c r="AF289" s="103">
        <v>0</v>
      </c>
      <c r="AG289" s="103">
        <f>+AC289+AD289+AE289+AF289</f>
        <v>6092036</v>
      </c>
      <c r="AH289" s="103">
        <f t="shared" si="64"/>
        <v>12139696</v>
      </c>
      <c r="AI289" s="118" t="s">
        <v>25</v>
      </c>
      <c r="AJ289" s="120" t="s">
        <v>51</v>
      </c>
      <c r="AK289" s="118" t="s">
        <v>51</v>
      </c>
      <c r="AL289" s="120">
        <v>44375</v>
      </c>
      <c r="AM289" s="120">
        <v>44438</v>
      </c>
      <c r="AN289" s="121">
        <f t="shared" si="65"/>
        <v>63</v>
      </c>
      <c r="AO289" s="118" t="s">
        <v>1515</v>
      </c>
      <c r="AP289" s="118">
        <v>40029680</v>
      </c>
      <c r="AQ289" s="103">
        <v>0</v>
      </c>
      <c r="AR289" s="122">
        <v>0</v>
      </c>
      <c r="AS289" s="104">
        <v>0</v>
      </c>
      <c r="AT289" s="120">
        <v>0</v>
      </c>
      <c r="AU289" s="104">
        <v>0</v>
      </c>
      <c r="AV289" s="120">
        <v>0</v>
      </c>
      <c r="AW289" s="104">
        <v>0</v>
      </c>
      <c r="AX289" s="120">
        <v>0</v>
      </c>
      <c r="AY289" s="104">
        <v>0</v>
      </c>
      <c r="AZ289" s="120">
        <v>0</v>
      </c>
      <c r="BA289" s="104">
        <v>0</v>
      </c>
      <c r="BB289" s="141" t="s">
        <v>1045</v>
      </c>
      <c r="BC289" s="104">
        <f>+AD289+AQ289+AS289+AU289+AW289+AY289-BA289</f>
        <v>6047660</v>
      </c>
      <c r="BD289" s="119">
        <v>0</v>
      </c>
      <c r="BE289" s="120">
        <v>0</v>
      </c>
      <c r="BF289" s="122">
        <v>0</v>
      </c>
      <c r="BG289" s="118">
        <v>0</v>
      </c>
      <c r="BH289" s="120">
        <v>0</v>
      </c>
      <c r="BI289" s="122">
        <v>0</v>
      </c>
      <c r="BJ289" s="118">
        <v>0</v>
      </c>
      <c r="BK289" s="120">
        <v>0</v>
      </c>
      <c r="BL289" s="122">
        <v>0</v>
      </c>
      <c r="BM289" s="118">
        <v>0</v>
      </c>
      <c r="BN289" s="123">
        <v>0</v>
      </c>
      <c r="BO289" s="122">
        <v>0</v>
      </c>
      <c r="BP289" s="118">
        <f t="shared" si="56"/>
        <v>63</v>
      </c>
      <c r="BQ289" s="151"/>
    </row>
    <row r="290" spans="1:69">
      <c r="A290" s="124" t="s">
        <v>27</v>
      </c>
      <c r="B290" s="124">
        <v>252</v>
      </c>
      <c r="C290" s="124" t="s">
        <v>87</v>
      </c>
      <c r="D290" s="124" t="s">
        <v>1626</v>
      </c>
      <c r="E290" s="124">
        <v>127388</v>
      </c>
      <c r="F290" s="118" t="str">
        <f t="shared" si="59"/>
        <v>junio</v>
      </c>
      <c r="G290" s="126">
        <v>44375</v>
      </c>
      <c r="H290" s="124" t="s">
        <v>44</v>
      </c>
      <c r="I290" s="124" t="s">
        <v>123</v>
      </c>
      <c r="J290" s="124" t="s">
        <v>97</v>
      </c>
      <c r="K290" s="124" t="s">
        <v>1617</v>
      </c>
      <c r="L290" s="124" t="s">
        <v>1618</v>
      </c>
      <c r="M290" s="124" t="s">
        <v>1619</v>
      </c>
      <c r="N290" s="148">
        <v>40610797</v>
      </c>
      <c r="O290" s="124">
        <v>32321</v>
      </c>
      <c r="P290" s="124" t="s">
        <v>1620</v>
      </c>
      <c r="Q290" s="124" t="s">
        <v>57</v>
      </c>
      <c r="R290" s="119" t="s">
        <v>58</v>
      </c>
      <c r="S290" s="119" t="s">
        <v>1627</v>
      </c>
      <c r="T290" s="118" t="str">
        <f t="shared" si="63"/>
        <v>junio</v>
      </c>
      <c r="U290" s="141">
        <v>44375</v>
      </c>
      <c r="V290" s="119" t="s">
        <v>118</v>
      </c>
      <c r="W290" s="119" t="s">
        <v>130</v>
      </c>
      <c r="X290" s="119" t="s">
        <v>142</v>
      </c>
      <c r="Y290" s="119" t="s">
        <v>1628</v>
      </c>
      <c r="Z290" s="119">
        <v>900155107</v>
      </c>
      <c r="AA290" s="143">
        <v>1</v>
      </c>
      <c r="AB290" s="118" t="s">
        <v>51</v>
      </c>
      <c r="AC290" s="118" t="s">
        <v>51</v>
      </c>
      <c r="AD290" s="142">
        <v>12573970</v>
      </c>
      <c r="AE290" s="103">
        <v>0</v>
      </c>
      <c r="AF290" s="103">
        <v>0</v>
      </c>
      <c r="AG290" s="103">
        <v>0</v>
      </c>
      <c r="AH290" s="103">
        <f t="shared" si="64"/>
        <v>12573970</v>
      </c>
      <c r="AI290" s="119" t="s">
        <v>25</v>
      </c>
      <c r="AJ290" s="141" t="s">
        <v>51</v>
      </c>
      <c r="AK290" s="119" t="s">
        <v>51</v>
      </c>
      <c r="AL290" s="141">
        <v>44375</v>
      </c>
      <c r="AM290" s="141">
        <v>44438</v>
      </c>
      <c r="AN290" s="143">
        <f t="shared" si="65"/>
        <v>63</v>
      </c>
      <c r="AO290" s="119" t="s">
        <v>1515</v>
      </c>
      <c r="AP290" s="118">
        <v>40029680</v>
      </c>
      <c r="AQ290" s="103">
        <v>0</v>
      </c>
      <c r="AR290" s="122">
        <v>0</v>
      </c>
      <c r="AS290" s="104">
        <v>0</v>
      </c>
      <c r="AT290" s="120">
        <v>0</v>
      </c>
      <c r="AU290" s="104">
        <v>0</v>
      </c>
      <c r="AV290" s="120">
        <v>0</v>
      </c>
      <c r="AW290" s="104">
        <v>0</v>
      </c>
      <c r="AX290" s="120">
        <v>0</v>
      </c>
      <c r="AY290" s="104">
        <v>0</v>
      </c>
      <c r="AZ290" s="120">
        <v>0</v>
      </c>
      <c r="BA290" s="104">
        <v>0</v>
      </c>
      <c r="BB290" s="141" t="s">
        <v>1045</v>
      </c>
      <c r="BC290" s="104">
        <f>+AD290+AQ290+AS290+AU290+AW290+AY290-BA290</f>
        <v>12573970</v>
      </c>
      <c r="BD290" s="119">
        <v>0</v>
      </c>
      <c r="BE290" s="120">
        <v>0</v>
      </c>
      <c r="BF290" s="122">
        <v>0</v>
      </c>
      <c r="BG290" s="118">
        <v>0</v>
      </c>
      <c r="BH290" s="120">
        <v>0</v>
      </c>
      <c r="BI290" s="122">
        <v>0</v>
      </c>
      <c r="BJ290" s="118">
        <v>0</v>
      </c>
      <c r="BK290" s="120">
        <v>0</v>
      </c>
      <c r="BL290" s="122">
        <v>0</v>
      </c>
      <c r="BM290" s="118">
        <v>0</v>
      </c>
      <c r="BN290" s="123">
        <v>0</v>
      </c>
      <c r="BO290" s="122">
        <v>0</v>
      </c>
      <c r="BP290" s="118">
        <f t="shared" si="56"/>
        <v>63</v>
      </c>
      <c r="BQ290" s="144"/>
    </row>
    <row r="291" spans="1:69">
      <c r="A291" s="121" t="s">
        <v>14</v>
      </c>
      <c r="B291" s="121">
        <v>250</v>
      </c>
      <c r="C291" s="121" t="s">
        <v>15</v>
      </c>
      <c r="D291" s="124" t="s">
        <v>1544</v>
      </c>
      <c r="E291" s="121" t="s">
        <v>1545</v>
      </c>
      <c r="F291" s="118" t="str">
        <f t="shared" si="59"/>
        <v>junio</v>
      </c>
      <c r="G291" s="122">
        <v>44376</v>
      </c>
      <c r="H291" s="121" t="s">
        <v>31</v>
      </c>
      <c r="I291" s="121" t="s">
        <v>32</v>
      </c>
      <c r="J291" s="121" t="s">
        <v>30</v>
      </c>
      <c r="K291" s="121" t="s">
        <v>1546</v>
      </c>
      <c r="L291" s="121">
        <v>80161504</v>
      </c>
      <c r="M291" s="121" t="s">
        <v>701</v>
      </c>
      <c r="N291" s="103">
        <v>16250000</v>
      </c>
      <c r="O291" s="121">
        <v>39721</v>
      </c>
      <c r="P291" s="121" t="s">
        <v>1540</v>
      </c>
      <c r="Q291" s="121" t="s">
        <v>33</v>
      </c>
      <c r="R291" s="118" t="s">
        <v>51</v>
      </c>
      <c r="S291" s="118" t="s">
        <v>51</v>
      </c>
      <c r="T291" s="118" t="str">
        <f t="shared" si="63"/>
        <v>enero</v>
      </c>
      <c r="U291" s="120">
        <v>0</v>
      </c>
      <c r="V291" s="118" t="s">
        <v>51</v>
      </c>
      <c r="W291" s="118" t="s">
        <v>51</v>
      </c>
      <c r="X291" s="118" t="s">
        <v>51</v>
      </c>
      <c r="Y291" s="118" t="s">
        <v>51</v>
      </c>
      <c r="Z291" s="118" t="s">
        <v>51</v>
      </c>
      <c r="AA291" s="118" t="s">
        <v>51</v>
      </c>
      <c r="AB291" s="118" t="s">
        <v>51</v>
      </c>
      <c r="AC291" s="118" t="s">
        <v>51</v>
      </c>
      <c r="AD291" s="104">
        <v>0</v>
      </c>
      <c r="AE291" s="103">
        <v>0</v>
      </c>
      <c r="AF291" s="103">
        <v>0</v>
      </c>
      <c r="AG291" s="103">
        <v>0</v>
      </c>
      <c r="AH291" s="103">
        <f t="shared" si="64"/>
        <v>0</v>
      </c>
      <c r="AI291" s="118" t="s">
        <v>51</v>
      </c>
      <c r="AJ291" s="120">
        <v>0</v>
      </c>
      <c r="AK291" s="118" t="s">
        <v>51</v>
      </c>
      <c r="AL291" s="120">
        <v>0</v>
      </c>
      <c r="AM291" s="120">
        <v>0</v>
      </c>
      <c r="AN291" s="121">
        <f t="shared" si="65"/>
        <v>0</v>
      </c>
      <c r="AO291" s="118" t="s">
        <v>51</v>
      </c>
      <c r="AP291" s="118" t="s">
        <v>51</v>
      </c>
      <c r="AQ291" s="103">
        <v>0</v>
      </c>
      <c r="AR291" s="122">
        <v>0</v>
      </c>
      <c r="AS291" s="104">
        <v>0</v>
      </c>
      <c r="AT291" s="120">
        <v>0</v>
      </c>
      <c r="AU291" s="104">
        <v>0</v>
      </c>
      <c r="AV291" s="120">
        <v>0</v>
      </c>
      <c r="AW291" s="104">
        <v>0</v>
      </c>
      <c r="AX291" s="120">
        <v>0</v>
      </c>
      <c r="AY291" s="104">
        <v>0</v>
      </c>
      <c r="AZ291" s="120">
        <v>0</v>
      </c>
      <c r="BA291" s="104">
        <v>0</v>
      </c>
      <c r="BB291" s="120">
        <v>0</v>
      </c>
      <c r="BC291" s="104">
        <f>+AD291+AQ291+AS291+AU291+AW291+AY291-BA291</f>
        <v>0</v>
      </c>
      <c r="BD291" s="118">
        <v>0</v>
      </c>
      <c r="BE291" s="120">
        <v>0</v>
      </c>
      <c r="BF291" s="122">
        <v>0</v>
      </c>
      <c r="BG291" s="118">
        <v>0</v>
      </c>
      <c r="BH291" s="120">
        <v>0</v>
      </c>
      <c r="BI291" s="122">
        <v>0</v>
      </c>
      <c r="BJ291" s="118">
        <v>0</v>
      </c>
      <c r="BK291" s="120">
        <v>0</v>
      </c>
      <c r="BL291" s="122">
        <v>0</v>
      </c>
      <c r="BM291" s="118">
        <v>0</v>
      </c>
      <c r="BN291" s="123">
        <v>0</v>
      </c>
      <c r="BO291" s="122">
        <v>0</v>
      </c>
      <c r="BP291" s="118">
        <f t="shared" si="56"/>
        <v>0</v>
      </c>
      <c r="BQ291" s="151"/>
    </row>
    <row r="292" spans="1:69">
      <c r="A292" s="121" t="s">
        <v>14</v>
      </c>
      <c r="B292" s="121">
        <v>248</v>
      </c>
      <c r="C292" s="143" t="s">
        <v>41</v>
      </c>
      <c r="D292" s="121" t="s">
        <v>1571</v>
      </c>
      <c r="E292" s="143" t="s">
        <v>1572</v>
      </c>
      <c r="F292" s="118" t="str">
        <f t="shared" si="59"/>
        <v>junio</v>
      </c>
      <c r="G292" s="122">
        <v>44376</v>
      </c>
      <c r="H292" s="121" t="s">
        <v>31</v>
      </c>
      <c r="I292" s="121" t="s">
        <v>32</v>
      </c>
      <c r="J292" s="121" t="s">
        <v>30</v>
      </c>
      <c r="K292" s="121" t="s">
        <v>1573</v>
      </c>
      <c r="L292" s="143" t="s">
        <v>1567</v>
      </c>
      <c r="M292" s="121" t="s">
        <v>1568</v>
      </c>
      <c r="N292" s="148">
        <v>29250000</v>
      </c>
      <c r="O292" s="121">
        <v>39221</v>
      </c>
      <c r="P292" s="121" t="s">
        <v>362</v>
      </c>
      <c r="Q292" s="121" t="s">
        <v>20</v>
      </c>
      <c r="R292" s="121" t="s">
        <v>21</v>
      </c>
      <c r="S292" s="143" t="s">
        <v>1574</v>
      </c>
      <c r="T292" s="118" t="str">
        <f t="shared" si="63"/>
        <v>julio</v>
      </c>
      <c r="U292" s="21">
        <v>44385</v>
      </c>
      <c r="V292" s="121" t="s">
        <v>22</v>
      </c>
      <c r="W292" s="121" t="s">
        <v>23</v>
      </c>
      <c r="X292" s="143" t="s">
        <v>142</v>
      </c>
      <c r="Y292" s="121" t="s">
        <v>1575</v>
      </c>
      <c r="Z292" s="26">
        <v>1016014127</v>
      </c>
      <c r="AA292" s="118" t="s">
        <v>51</v>
      </c>
      <c r="AB292" s="121">
        <v>112121</v>
      </c>
      <c r="AC292" s="122">
        <v>44385</v>
      </c>
      <c r="AD292" s="103">
        <v>29250000</v>
      </c>
      <c r="AE292" s="103">
        <v>0</v>
      </c>
      <c r="AF292" s="103">
        <v>0</v>
      </c>
      <c r="AG292" s="103">
        <v>0</v>
      </c>
      <c r="AH292" s="103">
        <f t="shared" si="64"/>
        <v>29250000</v>
      </c>
      <c r="AI292" s="143" t="s">
        <v>51</v>
      </c>
      <c r="AJ292" s="120">
        <v>0</v>
      </c>
      <c r="AK292" s="118" t="s">
        <v>51</v>
      </c>
      <c r="AL292" s="122">
        <v>44385</v>
      </c>
      <c r="AM292" s="122">
        <v>44561</v>
      </c>
      <c r="AN292" s="121">
        <f t="shared" si="65"/>
        <v>176</v>
      </c>
      <c r="AO292" s="121" t="s">
        <v>365</v>
      </c>
      <c r="AP292" s="118">
        <v>1032434072</v>
      </c>
      <c r="AQ292" s="103">
        <v>0</v>
      </c>
      <c r="AR292" s="122">
        <v>0</v>
      </c>
      <c r="AS292" s="104">
        <v>0</v>
      </c>
      <c r="AT292" s="120">
        <v>0</v>
      </c>
      <c r="AU292" s="104">
        <v>0</v>
      </c>
      <c r="AV292" s="120">
        <v>0</v>
      </c>
      <c r="AW292" s="104">
        <v>0</v>
      </c>
      <c r="AX292" s="120">
        <v>0</v>
      </c>
      <c r="AY292" s="104">
        <v>0</v>
      </c>
      <c r="AZ292" s="120">
        <v>0</v>
      </c>
      <c r="BA292" s="104">
        <v>0</v>
      </c>
      <c r="BB292" s="120">
        <v>0</v>
      </c>
      <c r="BC292" s="104">
        <f>+AH292+AQ292+AS292+AU292+AW292+AY292-BA292</f>
        <v>29250000</v>
      </c>
      <c r="BD292" s="118">
        <v>0</v>
      </c>
      <c r="BE292" s="122">
        <v>0</v>
      </c>
      <c r="BF292" s="120">
        <v>0</v>
      </c>
      <c r="BG292" s="118">
        <v>0</v>
      </c>
      <c r="BH292" s="120">
        <v>0</v>
      </c>
      <c r="BI292" s="120">
        <v>0</v>
      </c>
      <c r="BJ292" s="118">
        <v>0</v>
      </c>
      <c r="BK292" s="120">
        <v>0</v>
      </c>
      <c r="BL292" s="120">
        <v>0</v>
      </c>
      <c r="BM292" s="118">
        <v>0</v>
      </c>
      <c r="BN292" s="120">
        <v>0</v>
      </c>
      <c r="BO292" s="123">
        <v>0</v>
      </c>
      <c r="BP292" s="118">
        <f t="shared" si="56"/>
        <v>176</v>
      </c>
      <c r="BQ292" s="120">
        <v>0</v>
      </c>
    </row>
    <row r="293" spans="1:69">
      <c r="A293" s="134" t="s">
        <v>14</v>
      </c>
      <c r="B293" s="124">
        <v>85</v>
      </c>
      <c r="C293" s="134" t="s">
        <v>63</v>
      </c>
      <c r="D293" s="134" t="s">
        <v>1609</v>
      </c>
      <c r="E293" s="134" t="s">
        <v>1610</v>
      </c>
      <c r="F293" s="118" t="str">
        <f t="shared" si="59"/>
        <v>junio</v>
      </c>
      <c r="G293" s="136">
        <v>44376</v>
      </c>
      <c r="H293" s="134" t="s">
        <v>44</v>
      </c>
      <c r="I293" s="134" t="s">
        <v>82</v>
      </c>
      <c r="J293" s="134" t="s">
        <v>97</v>
      </c>
      <c r="K293" s="134" t="s">
        <v>1611</v>
      </c>
      <c r="L293" s="134">
        <v>78181507</v>
      </c>
      <c r="M293" s="134" t="s">
        <v>1612</v>
      </c>
      <c r="N293" s="94">
        <v>100000000</v>
      </c>
      <c r="O293" s="134">
        <v>38221</v>
      </c>
      <c r="P293" s="134" t="s">
        <v>1613</v>
      </c>
      <c r="Q293" s="134" t="s">
        <v>20</v>
      </c>
      <c r="R293" s="118" t="s">
        <v>21</v>
      </c>
      <c r="S293" s="118" t="s">
        <v>1614</v>
      </c>
      <c r="T293" s="118" t="str">
        <f t="shared" si="63"/>
        <v>agosto</v>
      </c>
      <c r="U293" s="120">
        <v>44438</v>
      </c>
      <c r="V293" s="118" t="s">
        <v>59</v>
      </c>
      <c r="W293" s="118" t="s">
        <v>130</v>
      </c>
      <c r="X293" s="118" t="s">
        <v>51</v>
      </c>
      <c r="Y293" s="118" t="s">
        <v>1615</v>
      </c>
      <c r="Z293" s="118">
        <v>900935721</v>
      </c>
      <c r="AA293" s="118" t="s">
        <v>51</v>
      </c>
      <c r="AB293" s="118">
        <v>149621</v>
      </c>
      <c r="AC293" s="118">
        <v>44438</v>
      </c>
      <c r="AD293" s="104">
        <v>100000000</v>
      </c>
      <c r="AE293" s="103">
        <v>0</v>
      </c>
      <c r="AF293" s="103">
        <v>0</v>
      </c>
      <c r="AG293" s="103">
        <v>0</v>
      </c>
      <c r="AH293" s="103">
        <f t="shared" si="64"/>
        <v>100000000</v>
      </c>
      <c r="AI293" s="118" t="s">
        <v>25</v>
      </c>
      <c r="AJ293" s="120"/>
      <c r="AK293" s="118" t="s">
        <v>86</v>
      </c>
      <c r="AL293" s="120">
        <v>44438</v>
      </c>
      <c r="AM293" s="120">
        <v>44561</v>
      </c>
      <c r="AN293" s="121">
        <f t="shared" si="65"/>
        <v>123</v>
      </c>
      <c r="AO293" s="118" t="s">
        <v>767</v>
      </c>
      <c r="AP293" s="118">
        <v>33377772</v>
      </c>
      <c r="AQ293" s="103">
        <v>0</v>
      </c>
      <c r="AR293" s="120">
        <v>0</v>
      </c>
      <c r="AS293" s="104"/>
      <c r="AT293" s="120">
        <v>0</v>
      </c>
      <c r="AU293" s="104">
        <v>0</v>
      </c>
      <c r="AV293" s="120">
        <v>0</v>
      </c>
      <c r="AW293" s="104">
        <v>0</v>
      </c>
      <c r="AX293" s="120">
        <v>0</v>
      </c>
      <c r="AY293" s="104">
        <v>0</v>
      </c>
      <c r="AZ293" s="120">
        <v>0</v>
      </c>
      <c r="BA293" s="104">
        <v>0</v>
      </c>
      <c r="BB293" s="120">
        <v>0</v>
      </c>
      <c r="BC293" s="104"/>
      <c r="BD293" s="118">
        <v>0</v>
      </c>
      <c r="BE293" s="120">
        <v>0</v>
      </c>
      <c r="BF293" s="122">
        <v>0</v>
      </c>
      <c r="BG293" s="118">
        <v>0</v>
      </c>
      <c r="BH293" s="120">
        <v>0</v>
      </c>
      <c r="BI293" s="122">
        <v>0</v>
      </c>
      <c r="BJ293" s="118">
        <v>0</v>
      </c>
      <c r="BK293" s="120">
        <v>0</v>
      </c>
      <c r="BL293" s="122">
        <v>0</v>
      </c>
      <c r="BM293" s="118">
        <v>0</v>
      </c>
      <c r="BN293" s="120">
        <v>0</v>
      </c>
      <c r="BO293" s="120">
        <v>0</v>
      </c>
      <c r="BP293" s="118">
        <f t="shared" si="56"/>
        <v>123</v>
      </c>
      <c r="BQ293" s="151"/>
    </row>
    <row r="294" spans="1:69">
      <c r="A294" s="121" t="s">
        <v>14</v>
      </c>
      <c r="B294" s="121">
        <v>249</v>
      </c>
      <c r="C294" s="121" t="s">
        <v>15</v>
      </c>
      <c r="D294" s="124" t="s">
        <v>1537</v>
      </c>
      <c r="E294" s="121" t="s">
        <v>1538</v>
      </c>
      <c r="F294" s="118" t="str">
        <f t="shared" si="59"/>
        <v>junio</v>
      </c>
      <c r="G294" s="122">
        <v>44377</v>
      </c>
      <c r="H294" s="121" t="s">
        <v>31</v>
      </c>
      <c r="I294" s="121" t="s">
        <v>32</v>
      </c>
      <c r="J294" s="121" t="s">
        <v>30</v>
      </c>
      <c r="K294" s="121" t="s">
        <v>1539</v>
      </c>
      <c r="L294" s="121">
        <v>80161504</v>
      </c>
      <c r="M294" s="121" t="s">
        <v>701</v>
      </c>
      <c r="N294" s="103">
        <v>35750000</v>
      </c>
      <c r="O294" s="121">
        <v>39621</v>
      </c>
      <c r="P294" s="121" t="s">
        <v>1540</v>
      </c>
      <c r="Q294" s="121" t="s">
        <v>20</v>
      </c>
      <c r="R294" s="121" t="s">
        <v>21</v>
      </c>
      <c r="S294" s="121" t="s">
        <v>1541</v>
      </c>
      <c r="T294" s="118" t="str">
        <f t="shared" si="63"/>
        <v>julio</v>
      </c>
      <c r="U294" s="120">
        <v>44406</v>
      </c>
      <c r="V294" s="121" t="s">
        <v>22</v>
      </c>
      <c r="W294" s="121" t="s">
        <v>23</v>
      </c>
      <c r="X294" s="121" t="s">
        <v>142</v>
      </c>
      <c r="Y294" s="121" t="s">
        <v>1542</v>
      </c>
      <c r="Z294" s="121">
        <v>93461864</v>
      </c>
      <c r="AA294" s="118" t="s">
        <v>51</v>
      </c>
      <c r="AB294" s="121">
        <v>134421</v>
      </c>
      <c r="AC294" s="122">
        <v>44406</v>
      </c>
      <c r="AD294" s="104">
        <v>35750000</v>
      </c>
      <c r="AE294" s="103">
        <v>0</v>
      </c>
      <c r="AF294" s="103">
        <v>0</v>
      </c>
      <c r="AG294" s="103">
        <v>0</v>
      </c>
      <c r="AH294" s="103">
        <f t="shared" si="64"/>
        <v>35750000</v>
      </c>
      <c r="AI294" s="121" t="s">
        <v>38</v>
      </c>
      <c r="AJ294" s="120">
        <v>0</v>
      </c>
      <c r="AK294" s="121" t="s">
        <v>51</v>
      </c>
      <c r="AL294" s="122">
        <v>44406</v>
      </c>
      <c r="AM294" s="120">
        <v>44561</v>
      </c>
      <c r="AN294" s="121">
        <f t="shared" si="65"/>
        <v>155</v>
      </c>
      <c r="AO294" s="121" t="s">
        <v>1543</v>
      </c>
      <c r="AP294" s="118">
        <v>80791769</v>
      </c>
      <c r="AQ294" s="103">
        <v>0</v>
      </c>
      <c r="AR294" s="120">
        <v>0</v>
      </c>
      <c r="AS294" s="104"/>
      <c r="AT294" s="120">
        <v>0</v>
      </c>
      <c r="AU294" s="104"/>
      <c r="AV294" s="120">
        <v>0</v>
      </c>
      <c r="AW294" s="104"/>
      <c r="AX294" s="120">
        <v>0</v>
      </c>
      <c r="AY294" s="121"/>
      <c r="AZ294" s="120">
        <v>0</v>
      </c>
      <c r="BA294" s="121"/>
      <c r="BB294" s="120">
        <v>0</v>
      </c>
      <c r="BC294" s="121"/>
      <c r="BD294" s="121"/>
      <c r="BE294" s="122">
        <v>0</v>
      </c>
      <c r="BF294" s="122">
        <v>0</v>
      </c>
      <c r="BG294" s="118">
        <v>0</v>
      </c>
      <c r="BH294" s="120">
        <v>0</v>
      </c>
      <c r="BI294" s="122">
        <v>0</v>
      </c>
      <c r="BJ294" s="118">
        <v>0</v>
      </c>
      <c r="BK294" s="120">
        <v>0</v>
      </c>
      <c r="BL294" s="122">
        <v>0</v>
      </c>
      <c r="BM294" s="118">
        <v>0</v>
      </c>
      <c r="BN294" s="123">
        <v>0</v>
      </c>
      <c r="BO294" s="120">
        <v>0</v>
      </c>
      <c r="BP294" s="118">
        <f t="shared" si="56"/>
        <v>155</v>
      </c>
      <c r="BQ294" s="151"/>
    </row>
    <row r="295" spans="1:69">
      <c r="A295" s="124" t="s">
        <v>14</v>
      </c>
      <c r="B295" s="121">
        <v>82</v>
      </c>
      <c r="C295" s="143" t="s">
        <v>41</v>
      </c>
      <c r="D295" s="121" t="s">
        <v>1576</v>
      </c>
      <c r="E295" s="143" t="s">
        <v>1577</v>
      </c>
      <c r="F295" s="118" t="str">
        <f t="shared" si="59"/>
        <v>junio</v>
      </c>
      <c r="G295" s="122">
        <v>44377</v>
      </c>
      <c r="H295" s="121" t="s">
        <v>31</v>
      </c>
      <c r="I295" s="121" t="s">
        <v>67</v>
      </c>
      <c r="J295" s="121" t="s">
        <v>97</v>
      </c>
      <c r="K295" s="121" t="s">
        <v>1578</v>
      </c>
      <c r="L295" s="143" t="s">
        <v>1579</v>
      </c>
      <c r="M295" s="121" t="s">
        <v>1580</v>
      </c>
      <c r="N295" s="148">
        <v>147764085</v>
      </c>
      <c r="O295" s="121">
        <v>38921</v>
      </c>
      <c r="P295" s="121" t="s">
        <v>1481</v>
      </c>
      <c r="Q295" s="121" t="s">
        <v>20</v>
      </c>
      <c r="R295" s="121" t="s">
        <v>21</v>
      </c>
      <c r="S295" s="40" t="s">
        <v>1581</v>
      </c>
      <c r="T295" s="118" t="str">
        <f t="shared" si="63"/>
        <v>julio</v>
      </c>
      <c r="U295" s="21">
        <v>44404</v>
      </c>
      <c r="V295" s="121" t="s">
        <v>1582</v>
      </c>
      <c r="W295" s="121" t="s">
        <v>23</v>
      </c>
      <c r="X295" s="143" t="s">
        <v>142</v>
      </c>
      <c r="Y295" s="143" t="s">
        <v>1583</v>
      </c>
      <c r="Z295" s="121" t="s">
        <v>1584</v>
      </c>
      <c r="AA295" s="118" t="s">
        <v>51</v>
      </c>
      <c r="AB295" s="121">
        <v>132421</v>
      </c>
      <c r="AC295" s="122">
        <v>44404</v>
      </c>
      <c r="AD295" s="103">
        <v>147764085</v>
      </c>
      <c r="AE295" s="103">
        <v>0</v>
      </c>
      <c r="AF295" s="103">
        <v>0</v>
      </c>
      <c r="AG295" s="103">
        <v>0</v>
      </c>
      <c r="AH295" s="103">
        <f t="shared" si="64"/>
        <v>147764085</v>
      </c>
      <c r="AI295" s="143" t="s">
        <v>51</v>
      </c>
      <c r="AJ295" s="232">
        <v>44434</v>
      </c>
      <c r="AK295" s="119" t="s">
        <v>209</v>
      </c>
      <c r="AL295" s="122">
        <v>44385</v>
      </c>
      <c r="AM295" s="122">
        <v>44561</v>
      </c>
      <c r="AN295" s="121">
        <f t="shared" si="65"/>
        <v>176</v>
      </c>
      <c r="AO295" s="121" t="s">
        <v>365</v>
      </c>
      <c r="AP295" s="118">
        <v>1032434072</v>
      </c>
      <c r="AQ295" s="103">
        <v>0</v>
      </c>
      <c r="AR295" s="122">
        <v>0</v>
      </c>
      <c r="AS295" s="104">
        <v>0</v>
      </c>
      <c r="AT295" s="120">
        <v>0</v>
      </c>
      <c r="AU295" s="104">
        <v>0</v>
      </c>
      <c r="AV295" s="120">
        <v>0</v>
      </c>
      <c r="AW295" s="104">
        <v>0</v>
      </c>
      <c r="AX295" s="120">
        <v>0</v>
      </c>
      <c r="AY295" s="104">
        <v>0</v>
      </c>
      <c r="AZ295" s="120">
        <v>0</v>
      </c>
      <c r="BA295" s="104">
        <v>0</v>
      </c>
      <c r="BB295" s="120">
        <v>0</v>
      </c>
      <c r="BC295" s="104">
        <f t="shared" ref="BC295:BC305" si="66">+AH295+AQ295+AS295+AU295+AW295+AY295-BA295</f>
        <v>147764085</v>
      </c>
      <c r="BD295" s="118">
        <v>0</v>
      </c>
      <c r="BE295" s="122">
        <v>0</v>
      </c>
      <c r="BF295" s="120">
        <v>0</v>
      </c>
      <c r="BG295" s="118">
        <v>0</v>
      </c>
      <c r="BH295" s="120">
        <v>0</v>
      </c>
      <c r="BI295" s="120">
        <v>0</v>
      </c>
      <c r="BJ295" s="118">
        <v>0</v>
      </c>
      <c r="BK295" s="120">
        <v>0</v>
      </c>
      <c r="BL295" s="120">
        <v>0</v>
      </c>
      <c r="BM295" s="118">
        <v>0</v>
      </c>
      <c r="BN295" s="120">
        <v>0</v>
      </c>
      <c r="BO295" s="123">
        <v>0</v>
      </c>
      <c r="BP295" s="118">
        <f t="shared" si="56"/>
        <v>176</v>
      </c>
      <c r="BQ295" s="120">
        <v>0</v>
      </c>
    </row>
    <row r="296" spans="1:69">
      <c r="A296" s="121" t="s">
        <v>27</v>
      </c>
      <c r="B296" s="121">
        <v>132</v>
      </c>
      <c r="C296" s="121" t="s">
        <v>15</v>
      </c>
      <c r="D296" s="124" t="s">
        <v>1702</v>
      </c>
      <c r="E296" s="121" t="s">
        <v>1703</v>
      </c>
      <c r="F296" s="118" t="str">
        <f t="shared" si="59"/>
        <v>julio</v>
      </c>
      <c r="G296" s="122">
        <v>44389</v>
      </c>
      <c r="H296" s="121" t="s">
        <v>44</v>
      </c>
      <c r="I296" s="121" t="s">
        <v>110</v>
      </c>
      <c r="J296" s="121" t="s">
        <v>74</v>
      </c>
      <c r="K296" s="121" t="s">
        <v>1420</v>
      </c>
      <c r="L296" s="121">
        <v>81112100</v>
      </c>
      <c r="M296" s="121" t="s">
        <v>1704</v>
      </c>
      <c r="N296" s="103">
        <v>1328117358</v>
      </c>
      <c r="O296" s="121">
        <v>39621</v>
      </c>
      <c r="P296" s="121" t="s">
        <v>398</v>
      </c>
      <c r="Q296" s="121" t="s">
        <v>20</v>
      </c>
      <c r="R296" s="121" t="s">
        <v>21</v>
      </c>
      <c r="S296" s="121">
        <v>74952</v>
      </c>
      <c r="T296" s="118" t="str">
        <f t="shared" si="63"/>
        <v>agosto</v>
      </c>
      <c r="U296" s="20">
        <v>44434</v>
      </c>
      <c r="V296" s="121" t="s">
        <v>118</v>
      </c>
      <c r="W296" s="121" t="s">
        <v>23</v>
      </c>
      <c r="X296" s="121" t="s">
        <v>142</v>
      </c>
      <c r="Y296" s="117" t="s">
        <v>1705</v>
      </c>
      <c r="Z296" s="121">
        <v>830122566</v>
      </c>
      <c r="AA296" s="121">
        <v>1</v>
      </c>
      <c r="AB296" s="143" t="s">
        <v>1706</v>
      </c>
      <c r="AC296" s="126">
        <v>44434</v>
      </c>
      <c r="AD296" s="48">
        <v>332642857.11000001</v>
      </c>
      <c r="AE296" s="48">
        <v>859619664</v>
      </c>
      <c r="AF296" s="103">
        <v>0</v>
      </c>
      <c r="AG296" s="103">
        <v>0</v>
      </c>
      <c r="AH296" s="103">
        <f t="shared" si="64"/>
        <v>1192262521.1100001</v>
      </c>
      <c r="AI296" s="121" t="s">
        <v>25</v>
      </c>
      <c r="AJ296" s="149">
        <v>44439</v>
      </c>
      <c r="AK296" s="121" t="s">
        <v>39</v>
      </c>
      <c r="AL296" s="122">
        <v>44434</v>
      </c>
      <c r="AM296" s="122">
        <v>44757</v>
      </c>
      <c r="AN296" s="121">
        <f t="shared" si="65"/>
        <v>323</v>
      </c>
      <c r="AO296" s="143" t="s">
        <v>1009</v>
      </c>
      <c r="AP296" s="118">
        <v>79149505</v>
      </c>
      <c r="AQ296" s="103">
        <v>0</v>
      </c>
      <c r="AR296" s="122">
        <v>0</v>
      </c>
      <c r="AS296" s="104">
        <v>0</v>
      </c>
      <c r="AT296" s="120">
        <v>0</v>
      </c>
      <c r="AU296" s="104"/>
      <c r="AV296" s="120">
        <v>0</v>
      </c>
      <c r="AW296" s="104"/>
      <c r="AX296" s="120">
        <v>0</v>
      </c>
      <c r="AY296" s="104">
        <v>0</v>
      </c>
      <c r="AZ296" s="120">
        <v>0</v>
      </c>
      <c r="BA296" s="104">
        <v>0</v>
      </c>
      <c r="BB296" s="120">
        <v>0</v>
      </c>
      <c r="BC296" s="104">
        <f t="shared" si="66"/>
        <v>1192262521.1100001</v>
      </c>
      <c r="BD296" s="119">
        <v>0</v>
      </c>
      <c r="BE296" s="120">
        <v>0</v>
      </c>
      <c r="BF296" s="122">
        <v>0</v>
      </c>
      <c r="BG296" s="118">
        <v>0</v>
      </c>
      <c r="BH296" s="120">
        <v>0</v>
      </c>
      <c r="BI296" s="122">
        <v>0</v>
      </c>
      <c r="BJ296" s="118">
        <v>0</v>
      </c>
      <c r="BK296" s="120">
        <v>0</v>
      </c>
      <c r="BL296" s="122">
        <v>0</v>
      </c>
      <c r="BM296" s="118">
        <v>0</v>
      </c>
      <c r="BN296" s="120">
        <v>0</v>
      </c>
      <c r="BO296" s="120">
        <v>0</v>
      </c>
      <c r="BP296" s="118">
        <f t="shared" si="56"/>
        <v>323</v>
      </c>
      <c r="BQ296" s="151"/>
    </row>
    <row r="297" spans="1:69">
      <c r="A297" s="124" t="s">
        <v>14</v>
      </c>
      <c r="B297" s="124">
        <v>149</v>
      </c>
      <c r="C297" s="124" t="s">
        <v>41</v>
      </c>
      <c r="D297" s="124" t="s">
        <v>1661</v>
      </c>
      <c r="E297" s="124" t="s">
        <v>1662</v>
      </c>
      <c r="F297" s="118" t="str">
        <f t="shared" si="59"/>
        <v>julio</v>
      </c>
      <c r="G297" s="126">
        <v>44391</v>
      </c>
      <c r="H297" s="124" t="s">
        <v>31</v>
      </c>
      <c r="I297" s="124" t="s">
        <v>32</v>
      </c>
      <c r="J297" s="124" t="s">
        <v>103</v>
      </c>
      <c r="K297" s="124" t="s">
        <v>1663</v>
      </c>
      <c r="L297" s="124">
        <v>86111600</v>
      </c>
      <c r="M297" s="124" t="s">
        <v>1228</v>
      </c>
      <c r="N297" s="103">
        <v>89035548</v>
      </c>
      <c r="O297" s="124">
        <v>37321</v>
      </c>
      <c r="P297" s="124" t="s">
        <v>1664</v>
      </c>
      <c r="Q297" s="124" t="s">
        <v>20</v>
      </c>
      <c r="R297" s="118" t="s">
        <v>21</v>
      </c>
      <c r="S297" s="119" t="s">
        <v>1665</v>
      </c>
      <c r="T297" s="118" t="str">
        <f t="shared" si="63"/>
        <v>agosto</v>
      </c>
      <c r="U297" s="120">
        <v>44433</v>
      </c>
      <c r="V297" s="118" t="s">
        <v>75</v>
      </c>
      <c r="W297" s="118" t="s">
        <v>23</v>
      </c>
      <c r="X297" s="143" t="s">
        <v>142</v>
      </c>
      <c r="Y297" s="119" t="s">
        <v>1666</v>
      </c>
      <c r="Z297" s="118">
        <v>900373379</v>
      </c>
      <c r="AA297" s="121">
        <v>0</v>
      </c>
      <c r="AB297" s="118">
        <v>146421</v>
      </c>
      <c r="AC297" s="122">
        <v>44433</v>
      </c>
      <c r="AD297" s="104">
        <v>89035548</v>
      </c>
      <c r="AE297" s="103">
        <v>0</v>
      </c>
      <c r="AF297" s="103">
        <v>0</v>
      </c>
      <c r="AG297" s="103">
        <v>0</v>
      </c>
      <c r="AH297" s="103">
        <f t="shared" si="64"/>
        <v>89035548</v>
      </c>
      <c r="AI297" s="143" t="s">
        <v>51</v>
      </c>
      <c r="AJ297" s="120">
        <v>0</v>
      </c>
      <c r="AK297" s="119" t="s">
        <v>51</v>
      </c>
      <c r="AL297" s="120">
        <v>44433</v>
      </c>
      <c r="AM297" s="122">
        <v>44561</v>
      </c>
      <c r="AN297" s="121">
        <f t="shared" si="65"/>
        <v>128</v>
      </c>
      <c r="AO297" s="119" t="s">
        <v>1667</v>
      </c>
      <c r="AP297" s="118">
        <v>21094954</v>
      </c>
      <c r="AQ297" s="103">
        <v>0</v>
      </c>
      <c r="AR297" s="122">
        <v>0</v>
      </c>
      <c r="AS297" s="104">
        <v>0</v>
      </c>
      <c r="AT297" s="120">
        <v>0</v>
      </c>
      <c r="AU297" s="104">
        <v>0</v>
      </c>
      <c r="AV297" s="120">
        <v>0</v>
      </c>
      <c r="AW297" s="104">
        <v>0</v>
      </c>
      <c r="AX297" s="120">
        <v>0</v>
      </c>
      <c r="AY297" s="104">
        <v>0</v>
      </c>
      <c r="AZ297" s="120">
        <v>0</v>
      </c>
      <c r="BA297" s="104">
        <v>0</v>
      </c>
      <c r="BB297" s="141" t="s">
        <v>1045</v>
      </c>
      <c r="BC297" s="104">
        <f t="shared" si="66"/>
        <v>89035548</v>
      </c>
      <c r="BD297" s="119">
        <v>0</v>
      </c>
      <c r="BE297" s="120">
        <v>0</v>
      </c>
      <c r="BF297" s="122">
        <v>0</v>
      </c>
      <c r="BG297" s="118">
        <v>0</v>
      </c>
      <c r="BH297" s="120">
        <v>0</v>
      </c>
      <c r="BI297" s="122">
        <v>0</v>
      </c>
      <c r="BJ297" s="118">
        <v>0</v>
      </c>
      <c r="BK297" s="120">
        <v>0</v>
      </c>
      <c r="BL297" s="122">
        <v>0</v>
      </c>
      <c r="BM297" s="118">
        <v>0</v>
      </c>
      <c r="BN297" s="123">
        <v>0</v>
      </c>
      <c r="BO297" s="122">
        <v>0</v>
      </c>
      <c r="BP297" s="118">
        <f t="shared" si="56"/>
        <v>128</v>
      </c>
      <c r="BQ297" s="151">
        <v>0</v>
      </c>
    </row>
    <row r="298" spans="1:69">
      <c r="A298" s="124" t="s">
        <v>14</v>
      </c>
      <c r="B298" s="124">
        <v>254</v>
      </c>
      <c r="C298" s="124" t="s">
        <v>41</v>
      </c>
      <c r="D298" s="124" t="s">
        <v>1674</v>
      </c>
      <c r="E298" s="124" t="s">
        <v>1675</v>
      </c>
      <c r="F298" s="118" t="str">
        <f t="shared" si="59"/>
        <v>julio</v>
      </c>
      <c r="G298" s="126">
        <v>44399</v>
      </c>
      <c r="H298" s="124" t="s">
        <v>18</v>
      </c>
      <c r="I298" s="124" t="s">
        <v>19</v>
      </c>
      <c r="J298" s="124" t="s">
        <v>97</v>
      </c>
      <c r="K298" s="124" t="s">
        <v>1676</v>
      </c>
      <c r="L298" s="124" t="s">
        <v>1677</v>
      </c>
      <c r="M298" s="124" t="s">
        <v>1678</v>
      </c>
      <c r="N298" s="103">
        <v>7000000</v>
      </c>
      <c r="O298" s="124">
        <v>40021</v>
      </c>
      <c r="P298" s="124" t="s">
        <v>510</v>
      </c>
      <c r="Q298" s="124" t="s">
        <v>20</v>
      </c>
      <c r="R298" s="118" t="s">
        <v>21</v>
      </c>
      <c r="S298" s="119" t="s">
        <v>1679</v>
      </c>
      <c r="T298" s="118" t="str">
        <f t="shared" si="63"/>
        <v>agosto</v>
      </c>
      <c r="U298" s="120">
        <v>44419</v>
      </c>
      <c r="V298" s="118" t="s">
        <v>59</v>
      </c>
      <c r="W298" s="118" t="s">
        <v>23</v>
      </c>
      <c r="X298" s="143" t="s">
        <v>142</v>
      </c>
      <c r="Y298" s="118" t="s">
        <v>1680</v>
      </c>
      <c r="Z298" s="118">
        <v>800250589</v>
      </c>
      <c r="AA298" s="121">
        <v>1</v>
      </c>
      <c r="AB298" s="118">
        <v>140621</v>
      </c>
      <c r="AC298" s="162">
        <v>44420</v>
      </c>
      <c r="AD298" s="104">
        <v>7000000</v>
      </c>
      <c r="AE298" s="103">
        <v>0</v>
      </c>
      <c r="AF298" s="103">
        <v>0</v>
      </c>
      <c r="AG298" s="103">
        <v>0</v>
      </c>
      <c r="AH298" s="103">
        <f t="shared" si="64"/>
        <v>7000000</v>
      </c>
      <c r="AI298" s="143" t="s">
        <v>51</v>
      </c>
      <c r="AJ298" s="120">
        <v>0</v>
      </c>
      <c r="AK298" s="119" t="s">
        <v>51</v>
      </c>
      <c r="AL298" s="120">
        <v>44419</v>
      </c>
      <c r="AM298" s="120">
        <v>44561</v>
      </c>
      <c r="AN298" s="121">
        <f t="shared" si="65"/>
        <v>142</v>
      </c>
      <c r="AO298" s="119" t="s">
        <v>1243</v>
      </c>
      <c r="AP298" s="118">
        <v>1030675659</v>
      </c>
      <c r="AQ298" s="103">
        <v>0</v>
      </c>
      <c r="AR298" s="122">
        <v>0</v>
      </c>
      <c r="AS298" s="104">
        <v>0</v>
      </c>
      <c r="AT298" s="120">
        <v>0</v>
      </c>
      <c r="AU298" s="104">
        <v>0</v>
      </c>
      <c r="AV298" s="120">
        <v>0</v>
      </c>
      <c r="AW298" s="104">
        <v>0</v>
      </c>
      <c r="AX298" s="120">
        <v>0</v>
      </c>
      <c r="AY298" s="104">
        <v>0</v>
      </c>
      <c r="AZ298" s="120">
        <v>0</v>
      </c>
      <c r="BA298" s="104">
        <v>0</v>
      </c>
      <c r="BB298" s="141" t="s">
        <v>1045</v>
      </c>
      <c r="BC298" s="104">
        <f t="shared" si="66"/>
        <v>7000000</v>
      </c>
      <c r="BD298" s="119">
        <v>0</v>
      </c>
      <c r="BE298" s="120">
        <v>0</v>
      </c>
      <c r="BF298" s="122">
        <v>0</v>
      </c>
      <c r="BG298" s="118">
        <v>0</v>
      </c>
      <c r="BH298" s="120">
        <v>0</v>
      </c>
      <c r="BI298" s="122">
        <v>0</v>
      </c>
      <c r="BJ298" s="118">
        <v>0</v>
      </c>
      <c r="BK298" s="120">
        <v>0</v>
      </c>
      <c r="BL298" s="122">
        <v>0</v>
      </c>
      <c r="BM298" s="118">
        <v>0</v>
      </c>
      <c r="BN298" s="123">
        <v>0</v>
      </c>
      <c r="BO298" s="122">
        <v>0</v>
      </c>
      <c r="BP298" s="118">
        <f t="shared" si="56"/>
        <v>142</v>
      </c>
      <c r="BQ298" s="151">
        <v>0</v>
      </c>
    </row>
    <row r="299" spans="1:69">
      <c r="A299" s="124" t="s">
        <v>27</v>
      </c>
      <c r="B299" s="124">
        <v>84</v>
      </c>
      <c r="C299" s="124" t="s">
        <v>53</v>
      </c>
      <c r="D299" s="124" t="s">
        <v>1686</v>
      </c>
      <c r="E299" s="124" t="s">
        <v>1687</v>
      </c>
      <c r="F299" s="118" t="str">
        <f t="shared" si="59"/>
        <v>julio</v>
      </c>
      <c r="G299" s="126">
        <v>44400</v>
      </c>
      <c r="H299" s="124" t="s">
        <v>44</v>
      </c>
      <c r="I299" s="124" t="s">
        <v>110</v>
      </c>
      <c r="J299" s="124" t="s">
        <v>97</v>
      </c>
      <c r="K299" s="124" t="s">
        <v>1688</v>
      </c>
      <c r="L299" s="124" t="s">
        <v>1689</v>
      </c>
      <c r="M299" s="124" t="s">
        <v>1690</v>
      </c>
      <c r="N299" s="103">
        <v>780000000</v>
      </c>
      <c r="O299" s="124">
        <v>41121</v>
      </c>
      <c r="P299" s="124" t="s">
        <v>1691</v>
      </c>
      <c r="Q299" s="124" t="s">
        <v>20</v>
      </c>
      <c r="R299" s="124" t="s">
        <v>21</v>
      </c>
      <c r="S299" s="124" t="s">
        <v>1692</v>
      </c>
      <c r="T299" s="118" t="str">
        <f t="shared" si="63"/>
        <v>agosto</v>
      </c>
      <c r="U299" s="20">
        <v>44412</v>
      </c>
      <c r="V299" s="124" t="s">
        <v>118</v>
      </c>
      <c r="W299" s="124" t="s">
        <v>23</v>
      </c>
      <c r="X299" s="124" t="s">
        <v>142</v>
      </c>
      <c r="Y299" s="124" t="s">
        <v>1693</v>
      </c>
      <c r="Z299" s="125">
        <v>860034604</v>
      </c>
      <c r="AA299" s="124">
        <v>5</v>
      </c>
      <c r="AB299" s="124">
        <v>137021</v>
      </c>
      <c r="AC299" s="126">
        <v>44412</v>
      </c>
      <c r="AD299" s="103">
        <v>750000000</v>
      </c>
      <c r="AE299" s="103">
        <v>0</v>
      </c>
      <c r="AF299" s="103">
        <v>0</v>
      </c>
      <c r="AG299" s="103">
        <v>0</v>
      </c>
      <c r="AH299" s="103">
        <f t="shared" si="64"/>
        <v>750000000</v>
      </c>
      <c r="AI299" s="117" t="s">
        <v>25</v>
      </c>
      <c r="AJ299" s="126">
        <v>44413</v>
      </c>
      <c r="AK299" s="124" t="s">
        <v>213</v>
      </c>
      <c r="AL299" s="126">
        <v>44413</v>
      </c>
      <c r="AM299" s="126">
        <v>44473</v>
      </c>
      <c r="AN299" s="124">
        <f t="shared" si="65"/>
        <v>60</v>
      </c>
      <c r="AO299" s="124" t="s">
        <v>1694</v>
      </c>
      <c r="AP299" s="118">
        <v>79537863</v>
      </c>
      <c r="AQ299" s="103">
        <v>0</v>
      </c>
      <c r="AR299" s="122">
        <v>0</v>
      </c>
      <c r="AS299" s="104">
        <v>0</v>
      </c>
      <c r="AT299" s="120">
        <v>0</v>
      </c>
      <c r="AU299" s="104"/>
      <c r="AV299" s="120">
        <v>0</v>
      </c>
      <c r="AW299" s="104"/>
      <c r="AX299" s="120">
        <v>0</v>
      </c>
      <c r="AY299" s="104">
        <v>0</v>
      </c>
      <c r="AZ299" s="120">
        <v>0</v>
      </c>
      <c r="BA299" s="104">
        <v>0</v>
      </c>
      <c r="BB299" s="120">
        <v>0</v>
      </c>
      <c r="BC299" s="104">
        <f t="shared" si="66"/>
        <v>750000000</v>
      </c>
      <c r="BD299" s="119">
        <v>0</v>
      </c>
      <c r="BE299" s="120">
        <v>0</v>
      </c>
      <c r="BF299" s="122">
        <v>0</v>
      </c>
      <c r="BG299" s="118">
        <v>0</v>
      </c>
      <c r="BH299" s="120">
        <v>0</v>
      </c>
      <c r="BI299" s="122">
        <v>0</v>
      </c>
      <c r="BJ299" s="118">
        <v>0</v>
      </c>
      <c r="BK299" s="120">
        <v>0</v>
      </c>
      <c r="BL299" s="122">
        <v>0</v>
      </c>
      <c r="BM299" s="118">
        <v>0</v>
      </c>
      <c r="BN299" s="120">
        <v>0</v>
      </c>
      <c r="BO299" s="120">
        <v>0</v>
      </c>
      <c r="BP299" s="118">
        <f t="shared" si="56"/>
        <v>60</v>
      </c>
      <c r="BQ299" s="121"/>
    </row>
    <row r="300" spans="1:69">
      <c r="A300" s="124" t="s">
        <v>14</v>
      </c>
      <c r="B300" s="124">
        <v>168</v>
      </c>
      <c r="C300" s="124" t="s">
        <v>53</v>
      </c>
      <c r="D300" s="124" t="s">
        <v>1695</v>
      </c>
      <c r="E300" s="124" t="s">
        <v>1696</v>
      </c>
      <c r="F300" s="118" t="str">
        <f t="shared" si="59"/>
        <v>julio</v>
      </c>
      <c r="G300" s="126">
        <v>44404</v>
      </c>
      <c r="H300" s="124" t="s">
        <v>31</v>
      </c>
      <c r="I300" s="124" t="s">
        <v>32</v>
      </c>
      <c r="J300" s="124" t="s">
        <v>103</v>
      </c>
      <c r="K300" s="124" t="s">
        <v>1697</v>
      </c>
      <c r="L300" s="124" t="s">
        <v>1698</v>
      </c>
      <c r="M300" s="124" t="s">
        <v>1699</v>
      </c>
      <c r="N300" s="103">
        <v>72677000</v>
      </c>
      <c r="O300" s="124">
        <v>37421</v>
      </c>
      <c r="P300" s="124" t="s">
        <v>942</v>
      </c>
      <c r="Q300" s="124" t="s">
        <v>20</v>
      </c>
      <c r="R300" s="124" t="s">
        <v>21</v>
      </c>
      <c r="S300" s="124" t="s">
        <v>1700</v>
      </c>
      <c r="T300" s="118" t="str">
        <f t="shared" si="63"/>
        <v>agosto</v>
      </c>
      <c r="U300" s="20">
        <v>44428</v>
      </c>
      <c r="V300" s="124" t="s">
        <v>22</v>
      </c>
      <c r="W300" s="124" t="s">
        <v>23</v>
      </c>
      <c r="X300" s="124" t="s">
        <v>51</v>
      </c>
      <c r="Y300" s="124" t="s">
        <v>1701</v>
      </c>
      <c r="Z300" s="125">
        <v>899999230</v>
      </c>
      <c r="AA300" s="124">
        <v>7</v>
      </c>
      <c r="AB300" s="124">
        <v>145421</v>
      </c>
      <c r="AC300" s="126">
        <v>44428</v>
      </c>
      <c r="AD300" s="103">
        <v>72677000</v>
      </c>
      <c r="AE300" s="103">
        <v>0</v>
      </c>
      <c r="AF300" s="103">
        <v>0</v>
      </c>
      <c r="AG300" s="103">
        <v>0</v>
      </c>
      <c r="AH300" s="103">
        <f t="shared" si="64"/>
        <v>72677000</v>
      </c>
      <c r="AI300" s="117" t="s">
        <v>38</v>
      </c>
      <c r="AJ300" s="126">
        <v>1</v>
      </c>
      <c r="AK300" s="124" t="s">
        <v>51</v>
      </c>
      <c r="AL300" s="140">
        <v>44440</v>
      </c>
      <c r="AM300" s="126">
        <v>44561</v>
      </c>
      <c r="AN300" s="124">
        <f t="shared" si="65"/>
        <v>121</v>
      </c>
      <c r="AO300" s="124" t="s">
        <v>945</v>
      </c>
      <c r="AP300" s="118">
        <v>21094954</v>
      </c>
      <c r="AQ300" s="103">
        <v>0</v>
      </c>
      <c r="AR300" s="122">
        <v>0</v>
      </c>
      <c r="AS300" s="104">
        <v>0</v>
      </c>
      <c r="AT300" s="120">
        <v>0</v>
      </c>
      <c r="AU300" s="104"/>
      <c r="AV300" s="120">
        <v>0</v>
      </c>
      <c r="AW300" s="104"/>
      <c r="AX300" s="120">
        <v>0</v>
      </c>
      <c r="AY300" s="104">
        <v>0</v>
      </c>
      <c r="AZ300" s="120">
        <v>0</v>
      </c>
      <c r="BA300" s="104">
        <v>0</v>
      </c>
      <c r="BB300" s="120">
        <v>0</v>
      </c>
      <c r="BC300" s="104">
        <f t="shared" si="66"/>
        <v>72677000</v>
      </c>
      <c r="BD300" s="119">
        <v>0</v>
      </c>
      <c r="BE300" s="120">
        <v>0</v>
      </c>
      <c r="BF300" s="122">
        <v>0</v>
      </c>
      <c r="BG300" s="118">
        <v>0</v>
      </c>
      <c r="BH300" s="120">
        <v>0</v>
      </c>
      <c r="BI300" s="122">
        <v>0</v>
      </c>
      <c r="BJ300" s="118">
        <v>0</v>
      </c>
      <c r="BK300" s="120">
        <v>0</v>
      </c>
      <c r="BL300" s="122">
        <v>0</v>
      </c>
      <c r="BM300" s="118">
        <v>0</v>
      </c>
      <c r="BN300" s="120">
        <v>0</v>
      </c>
      <c r="BO300" s="120">
        <v>0</v>
      </c>
      <c r="BP300" s="118">
        <f t="shared" si="56"/>
        <v>121</v>
      </c>
      <c r="BQ300" s="121"/>
    </row>
    <row r="301" spans="1:69">
      <c r="A301" s="124" t="s">
        <v>14</v>
      </c>
      <c r="B301" s="124">
        <v>146</v>
      </c>
      <c r="C301" s="124" t="s">
        <v>41</v>
      </c>
      <c r="D301" s="124" t="s">
        <v>1668</v>
      </c>
      <c r="E301" s="124" t="s">
        <v>1669</v>
      </c>
      <c r="F301" s="118" t="str">
        <f t="shared" si="59"/>
        <v>julio</v>
      </c>
      <c r="G301" s="126">
        <v>44406</v>
      </c>
      <c r="H301" s="124" t="s">
        <v>31</v>
      </c>
      <c r="I301" s="124" t="s">
        <v>32</v>
      </c>
      <c r="J301" s="124" t="s">
        <v>103</v>
      </c>
      <c r="K301" s="124" t="s">
        <v>1670</v>
      </c>
      <c r="L301" s="124" t="s">
        <v>1671</v>
      </c>
      <c r="M301" s="124" t="s">
        <v>1672</v>
      </c>
      <c r="N301" s="103">
        <v>582000000</v>
      </c>
      <c r="O301" s="124">
        <v>41821</v>
      </c>
      <c r="P301" s="124" t="s">
        <v>1284</v>
      </c>
      <c r="Q301" s="124" t="s">
        <v>20</v>
      </c>
      <c r="R301" s="118" t="s">
        <v>21</v>
      </c>
      <c r="S301" s="119" t="s">
        <v>1248</v>
      </c>
      <c r="T301" s="118" t="str">
        <f t="shared" si="63"/>
        <v>agosto</v>
      </c>
      <c r="U301" s="120">
        <v>44431</v>
      </c>
      <c r="V301" s="118" t="s">
        <v>22</v>
      </c>
      <c r="W301" s="118" t="s">
        <v>23</v>
      </c>
      <c r="X301" s="143" t="s">
        <v>142</v>
      </c>
      <c r="Y301" s="118" t="s">
        <v>1673</v>
      </c>
      <c r="Z301" s="118">
        <v>860007759</v>
      </c>
      <c r="AA301" s="121">
        <v>3</v>
      </c>
      <c r="AB301" s="118">
        <v>145821</v>
      </c>
      <c r="AC301" s="162">
        <v>44431</v>
      </c>
      <c r="AD301" s="104">
        <v>582000000</v>
      </c>
      <c r="AE301" s="103">
        <v>0</v>
      </c>
      <c r="AF301" s="103">
        <v>0</v>
      </c>
      <c r="AG301" s="103">
        <v>0</v>
      </c>
      <c r="AH301" s="103">
        <f t="shared" si="64"/>
        <v>582000000</v>
      </c>
      <c r="AI301" s="143" t="s">
        <v>51</v>
      </c>
      <c r="AJ301" s="120">
        <v>0</v>
      </c>
      <c r="AK301" s="119" t="s">
        <v>51</v>
      </c>
      <c r="AL301" s="120">
        <v>44431</v>
      </c>
      <c r="AM301" s="120">
        <v>44561</v>
      </c>
      <c r="AN301" s="121">
        <f t="shared" si="65"/>
        <v>130</v>
      </c>
      <c r="AO301" s="119" t="s">
        <v>1667</v>
      </c>
      <c r="AP301" s="118">
        <v>21094954</v>
      </c>
      <c r="AQ301" s="103">
        <v>0</v>
      </c>
      <c r="AR301" s="122">
        <v>0</v>
      </c>
      <c r="AS301" s="104">
        <v>0</v>
      </c>
      <c r="AT301" s="120">
        <v>0</v>
      </c>
      <c r="AU301" s="104">
        <v>0</v>
      </c>
      <c r="AV301" s="120">
        <v>0</v>
      </c>
      <c r="AW301" s="104">
        <v>0</v>
      </c>
      <c r="AX301" s="120">
        <v>0</v>
      </c>
      <c r="AY301" s="104">
        <v>0</v>
      </c>
      <c r="AZ301" s="120">
        <v>0</v>
      </c>
      <c r="BA301" s="104">
        <v>0</v>
      </c>
      <c r="BB301" s="141" t="s">
        <v>1045</v>
      </c>
      <c r="BC301" s="104">
        <f t="shared" si="66"/>
        <v>582000000</v>
      </c>
      <c r="BD301" s="119">
        <v>0</v>
      </c>
      <c r="BE301" s="120">
        <v>0</v>
      </c>
      <c r="BF301" s="122">
        <v>0</v>
      </c>
      <c r="BG301" s="118">
        <v>0</v>
      </c>
      <c r="BH301" s="120">
        <v>0</v>
      </c>
      <c r="BI301" s="122">
        <v>0</v>
      </c>
      <c r="BJ301" s="118">
        <v>0</v>
      </c>
      <c r="BK301" s="120">
        <v>0</v>
      </c>
      <c r="BL301" s="122">
        <v>0</v>
      </c>
      <c r="BM301" s="118">
        <v>0</v>
      </c>
      <c r="BN301" s="123">
        <v>0</v>
      </c>
      <c r="BO301" s="122">
        <v>0</v>
      </c>
      <c r="BP301" s="118">
        <f t="shared" si="56"/>
        <v>130</v>
      </c>
      <c r="BQ301" s="151">
        <v>0</v>
      </c>
    </row>
    <row r="302" spans="1:69">
      <c r="A302" s="124" t="s">
        <v>14</v>
      </c>
      <c r="B302" s="124">
        <v>255</v>
      </c>
      <c r="C302" s="124" t="s">
        <v>41</v>
      </c>
      <c r="D302" s="124" t="s">
        <v>1681</v>
      </c>
      <c r="E302" s="124" t="s">
        <v>1682</v>
      </c>
      <c r="F302" s="118" t="str">
        <f t="shared" si="59"/>
        <v>julio</v>
      </c>
      <c r="G302" s="126">
        <v>44406</v>
      </c>
      <c r="H302" s="124" t="s">
        <v>18</v>
      </c>
      <c r="I302" s="124" t="s">
        <v>19</v>
      </c>
      <c r="J302" s="124" t="s">
        <v>97</v>
      </c>
      <c r="K302" s="124" t="s">
        <v>1683</v>
      </c>
      <c r="L302" s="124" t="s">
        <v>1684</v>
      </c>
      <c r="M302" s="124" t="s">
        <v>1685</v>
      </c>
      <c r="N302" s="103">
        <v>7890863</v>
      </c>
      <c r="O302" s="124">
        <v>42421</v>
      </c>
      <c r="P302" s="124" t="s">
        <v>560</v>
      </c>
      <c r="Q302" s="124" t="s">
        <v>33</v>
      </c>
      <c r="R302" s="118" t="s">
        <v>51</v>
      </c>
      <c r="S302" s="118" t="s">
        <v>51</v>
      </c>
      <c r="T302" s="118" t="str">
        <f t="shared" si="63"/>
        <v>enero</v>
      </c>
      <c r="U302" s="120">
        <v>0</v>
      </c>
      <c r="V302" s="118" t="s">
        <v>51</v>
      </c>
      <c r="W302" s="118" t="s">
        <v>51</v>
      </c>
      <c r="X302" s="118" t="s">
        <v>51</v>
      </c>
      <c r="Y302" s="118" t="s">
        <v>51</v>
      </c>
      <c r="Z302" s="118" t="s">
        <v>51</v>
      </c>
      <c r="AA302" s="118" t="s">
        <v>51</v>
      </c>
      <c r="AB302" s="118" t="s">
        <v>51</v>
      </c>
      <c r="AC302" s="118" t="s">
        <v>51</v>
      </c>
      <c r="AD302" s="104">
        <v>0</v>
      </c>
      <c r="AE302" s="103">
        <v>0</v>
      </c>
      <c r="AF302" s="103">
        <v>0</v>
      </c>
      <c r="AG302" s="103">
        <v>0</v>
      </c>
      <c r="AH302" s="103">
        <f t="shared" si="64"/>
        <v>0</v>
      </c>
      <c r="AI302" s="143" t="s">
        <v>51</v>
      </c>
      <c r="AJ302" s="120">
        <v>0</v>
      </c>
      <c r="AK302" s="119" t="s">
        <v>51</v>
      </c>
      <c r="AL302" s="120">
        <v>0</v>
      </c>
      <c r="AM302" s="120">
        <v>0</v>
      </c>
      <c r="AN302" s="121">
        <f t="shared" si="65"/>
        <v>0</v>
      </c>
      <c r="AO302" s="119" t="s">
        <v>51</v>
      </c>
      <c r="AP302" s="118" t="s">
        <v>51</v>
      </c>
      <c r="AQ302" s="103">
        <v>0</v>
      </c>
      <c r="AR302" s="122">
        <v>0</v>
      </c>
      <c r="AS302" s="104">
        <v>0</v>
      </c>
      <c r="AT302" s="120">
        <v>0</v>
      </c>
      <c r="AU302" s="104">
        <v>0</v>
      </c>
      <c r="AV302" s="120">
        <v>0</v>
      </c>
      <c r="AW302" s="104">
        <v>0</v>
      </c>
      <c r="AX302" s="120">
        <v>0</v>
      </c>
      <c r="AY302" s="104">
        <v>0</v>
      </c>
      <c r="AZ302" s="120">
        <v>0</v>
      </c>
      <c r="BA302" s="104">
        <v>0</v>
      </c>
      <c r="BB302" s="141" t="s">
        <v>1045</v>
      </c>
      <c r="BC302" s="104">
        <f t="shared" si="66"/>
        <v>0</v>
      </c>
      <c r="BD302" s="119">
        <v>0</v>
      </c>
      <c r="BE302" s="120">
        <v>0</v>
      </c>
      <c r="BF302" s="122">
        <v>0</v>
      </c>
      <c r="BG302" s="118">
        <v>0</v>
      </c>
      <c r="BH302" s="120">
        <v>0</v>
      </c>
      <c r="BI302" s="122">
        <v>0</v>
      </c>
      <c r="BJ302" s="118">
        <v>0</v>
      </c>
      <c r="BK302" s="120">
        <v>0</v>
      </c>
      <c r="BL302" s="122">
        <v>0</v>
      </c>
      <c r="BM302" s="118">
        <v>0</v>
      </c>
      <c r="BN302" s="123">
        <v>0</v>
      </c>
      <c r="BO302" s="122">
        <v>0</v>
      </c>
      <c r="BP302" s="118">
        <f t="shared" si="56"/>
        <v>0</v>
      </c>
      <c r="BQ302" s="151">
        <v>0</v>
      </c>
    </row>
    <row r="303" spans="1:69">
      <c r="A303" s="121" t="s">
        <v>14</v>
      </c>
      <c r="B303" s="121">
        <v>257</v>
      </c>
      <c r="C303" s="121" t="s">
        <v>95</v>
      </c>
      <c r="D303" s="124" t="s">
        <v>1707</v>
      </c>
      <c r="E303" s="121" t="s">
        <v>1708</v>
      </c>
      <c r="F303" s="118" t="str">
        <f t="shared" si="59"/>
        <v>julio</v>
      </c>
      <c r="G303" s="122">
        <v>44406</v>
      </c>
      <c r="H303" s="121" t="s">
        <v>44</v>
      </c>
      <c r="I303" s="28" t="s">
        <v>82</v>
      </c>
      <c r="J303" s="28" t="s">
        <v>97</v>
      </c>
      <c r="K303" s="28" t="s">
        <v>1479</v>
      </c>
      <c r="L303" s="121">
        <v>72102905</v>
      </c>
      <c r="M303" s="121" t="s">
        <v>1480</v>
      </c>
      <c r="N303" s="148">
        <v>200000000</v>
      </c>
      <c r="O303" s="121">
        <v>36421</v>
      </c>
      <c r="P303" s="156" t="s">
        <v>1709</v>
      </c>
      <c r="Q303" s="121" t="s">
        <v>20</v>
      </c>
      <c r="R303" s="121" t="s">
        <v>51</v>
      </c>
      <c r="S303" s="121">
        <v>114</v>
      </c>
      <c r="T303" s="118" t="str">
        <f t="shared" si="63"/>
        <v>septiembre</v>
      </c>
      <c r="U303" s="132">
        <v>44468</v>
      </c>
      <c r="V303" s="121" t="s">
        <v>68</v>
      </c>
      <c r="W303" s="121" t="s">
        <v>23</v>
      </c>
      <c r="X303" s="121" t="s">
        <v>138</v>
      </c>
      <c r="Y303" s="121" t="s">
        <v>1838</v>
      </c>
      <c r="Z303" s="118">
        <v>901515784</v>
      </c>
      <c r="AA303" s="121">
        <v>5</v>
      </c>
      <c r="AB303" s="121">
        <v>169321</v>
      </c>
      <c r="AC303" s="122">
        <v>44473</v>
      </c>
      <c r="AD303" s="104">
        <v>199582937</v>
      </c>
      <c r="AE303" s="103">
        <v>0</v>
      </c>
      <c r="AF303" s="103">
        <v>0</v>
      </c>
      <c r="AG303" s="103">
        <v>0</v>
      </c>
      <c r="AH303" s="103">
        <v>199582937</v>
      </c>
      <c r="AI303" s="121" t="s">
        <v>25</v>
      </c>
      <c r="AJ303" s="91"/>
      <c r="AK303" s="121" t="s">
        <v>175</v>
      </c>
      <c r="AL303" s="122">
        <v>44468</v>
      </c>
      <c r="AM303" s="120">
        <v>44561</v>
      </c>
      <c r="AN303" s="121">
        <f t="shared" si="65"/>
        <v>93</v>
      </c>
      <c r="AO303" s="121" t="s">
        <v>1839</v>
      </c>
      <c r="AP303" s="121">
        <v>1129573091</v>
      </c>
      <c r="AQ303" s="103">
        <v>0</v>
      </c>
      <c r="AR303" s="122">
        <v>0</v>
      </c>
      <c r="AS303" s="104">
        <v>0</v>
      </c>
      <c r="AT303" s="120">
        <v>0</v>
      </c>
      <c r="AU303" s="104"/>
      <c r="AV303" s="120">
        <v>0</v>
      </c>
      <c r="AW303" s="104"/>
      <c r="AX303" s="120">
        <v>0</v>
      </c>
      <c r="AY303" s="104">
        <v>0</v>
      </c>
      <c r="AZ303" s="120">
        <v>0</v>
      </c>
      <c r="BA303" s="104">
        <v>0</v>
      </c>
      <c r="BB303" s="120">
        <v>0</v>
      </c>
      <c r="BC303" s="104">
        <f t="shared" si="66"/>
        <v>199582937</v>
      </c>
      <c r="BD303" s="119">
        <v>0</v>
      </c>
      <c r="BE303" s="120">
        <v>0</v>
      </c>
      <c r="BF303" s="122">
        <v>0</v>
      </c>
      <c r="BG303" s="118">
        <v>0</v>
      </c>
      <c r="BH303" s="120">
        <v>0</v>
      </c>
      <c r="BI303" s="122">
        <v>0</v>
      </c>
      <c r="BJ303" s="118">
        <v>0</v>
      </c>
      <c r="BK303" s="120">
        <v>0</v>
      </c>
      <c r="BL303" s="122">
        <v>0</v>
      </c>
      <c r="BM303" s="118">
        <v>0</v>
      </c>
      <c r="BN303" s="120">
        <v>0</v>
      </c>
      <c r="BO303" s="120">
        <v>0</v>
      </c>
      <c r="BP303" s="118">
        <f t="shared" si="56"/>
        <v>93</v>
      </c>
      <c r="BQ303" s="151"/>
    </row>
    <row r="304" spans="1:69" s="230" customFormat="1" ht="16">
      <c r="A304" s="196" t="s">
        <v>14</v>
      </c>
      <c r="B304" s="196">
        <v>256</v>
      </c>
      <c r="C304" s="196" t="s">
        <v>63</v>
      </c>
      <c r="D304" s="196" t="s">
        <v>1655</v>
      </c>
      <c r="E304" s="196" t="s">
        <v>1656</v>
      </c>
      <c r="F304" s="196" t="s">
        <v>1939</v>
      </c>
      <c r="G304" s="221">
        <v>44407</v>
      </c>
      <c r="H304" s="196" t="s">
        <v>44</v>
      </c>
      <c r="I304" s="196" t="s">
        <v>82</v>
      </c>
      <c r="J304" s="196" t="s">
        <v>97</v>
      </c>
      <c r="K304" s="222" t="s">
        <v>1278</v>
      </c>
      <c r="L304" s="196">
        <v>86101700</v>
      </c>
      <c r="M304" s="196" t="s">
        <v>1279</v>
      </c>
      <c r="N304" s="223">
        <v>50902568</v>
      </c>
      <c r="O304" s="196">
        <v>32021</v>
      </c>
      <c r="P304" s="196" t="s">
        <v>370</v>
      </c>
      <c r="Q304" s="196" t="s">
        <v>20</v>
      </c>
      <c r="R304" s="196" t="s">
        <v>21</v>
      </c>
      <c r="S304" s="196" t="s">
        <v>1940</v>
      </c>
      <c r="T304" s="196" t="s">
        <v>1917</v>
      </c>
      <c r="U304" s="224" t="s">
        <v>1941</v>
      </c>
      <c r="V304" s="196" t="s">
        <v>129</v>
      </c>
      <c r="W304" s="196" t="s">
        <v>23</v>
      </c>
      <c r="X304" s="196" t="s">
        <v>51</v>
      </c>
      <c r="Y304" s="196" t="s">
        <v>1942</v>
      </c>
      <c r="Z304" s="196">
        <v>900372035</v>
      </c>
      <c r="AA304" s="196">
        <v>8</v>
      </c>
      <c r="AB304" s="196">
        <v>167821</v>
      </c>
      <c r="AC304" s="221">
        <v>44475</v>
      </c>
      <c r="AD304" s="225">
        <v>47642000</v>
      </c>
      <c r="AE304" s="226">
        <v>0</v>
      </c>
      <c r="AF304" s="226">
        <v>0</v>
      </c>
      <c r="AG304" s="226">
        <v>0</v>
      </c>
      <c r="AH304" s="225">
        <f>+AD304+AE304+AF304+AG304</f>
        <v>47642000</v>
      </c>
      <c r="AI304" s="196" t="s">
        <v>25</v>
      </c>
      <c r="AJ304" s="221">
        <v>44475</v>
      </c>
      <c r="AK304" s="196" t="s">
        <v>205</v>
      </c>
      <c r="AL304" s="228">
        <v>44480</v>
      </c>
      <c r="AM304" s="228">
        <v>44561</v>
      </c>
      <c r="AN304" s="196">
        <f t="shared" si="65"/>
        <v>81</v>
      </c>
      <c r="AO304" s="196" t="s">
        <v>1286</v>
      </c>
      <c r="AP304" s="196">
        <v>21094954</v>
      </c>
      <c r="AQ304" s="225">
        <v>0</v>
      </c>
      <c r="AR304" s="221">
        <v>0</v>
      </c>
      <c r="AS304" s="227">
        <v>0</v>
      </c>
      <c r="AT304" s="228">
        <v>0</v>
      </c>
      <c r="AU304" s="227">
        <v>0</v>
      </c>
      <c r="AV304" s="228">
        <v>0</v>
      </c>
      <c r="AW304" s="227">
        <v>0</v>
      </c>
      <c r="AX304" s="228">
        <v>0</v>
      </c>
      <c r="AY304" s="227">
        <v>0</v>
      </c>
      <c r="AZ304" s="228">
        <v>0</v>
      </c>
      <c r="BA304" s="227">
        <v>0</v>
      </c>
      <c r="BB304" s="228">
        <v>0</v>
      </c>
      <c r="BC304" s="227">
        <f t="shared" si="66"/>
        <v>47642000</v>
      </c>
      <c r="BD304" s="205">
        <v>0</v>
      </c>
      <c r="BE304" s="196"/>
      <c r="BF304" s="228">
        <v>0</v>
      </c>
      <c r="BG304" s="196">
        <v>0</v>
      </c>
      <c r="BH304" s="196"/>
      <c r="BI304" s="221">
        <v>0</v>
      </c>
      <c r="BJ304" s="196">
        <v>0</v>
      </c>
      <c r="BK304" s="196"/>
      <c r="BL304" s="221"/>
      <c r="BM304" s="196"/>
      <c r="BN304" s="196"/>
      <c r="BO304" s="229">
        <v>0</v>
      </c>
      <c r="BP304" s="205">
        <f t="shared" si="56"/>
        <v>81</v>
      </c>
      <c r="BQ304" s="220"/>
    </row>
    <row r="305" spans="1:69" s="254" customFormat="1" ht="16">
      <c r="A305" s="116" t="s">
        <v>14</v>
      </c>
      <c r="B305" s="116">
        <v>89</v>
      </c>
      <c r="C305" s="116" t="s">
        <v>63</v>
      </c>
      <c r="D305" s="116" t="s">
        <v>1657</v>
      </c>
      <c r="E305" s="116" t="s">
        <v>1658</v>
      </c>
      <c r="F305" s="116" t="s">
        <v>1939</v>
      </c>
      <c r="G305" s="248">
        <v>44407</v>
      </c>
      <c r="H305" s="116" t="s">
        <v>44</v>
      </c>
      <c r="I305" s="116" t="s">
        <v>82</v>
      </c>
      <c r="J305" s="116" t="s">
        <v>97</v>
      </c>
      <c r="K305" s="260" t="s">
        <v>1659</v>
      </c>
      <c r="L305" s="116">
        <v>72101507</v>
      </c>
      <c r="M305" s="116" t="s">
        <v>1660</v>
      </c>
      <c r="N305" s="261">
        <v>60000000</v>
      </c>
      <c r="O305" s="116">
        <v>42321</v>
      </c>
      <c r="P305" s="116" t="s">
        <v>518</v>
      </c>
      <c r="Q305" s="116" t="s">
        <v>20</v>
      </c>
      <c r="R305" s="116" t="s">
        <v>21</v>
      </c>
      <c r="S305" s="116" t="s">
        <v>2011</v>
      </c>
      <c r="T305" s="116" t="s">
        <v>1791</v>
      </c>
      <c r="U305" s="245">
        <v>44463</v>
      </c>
      <c r="V305" s="116" t="s">
        <v>83</v>
      </c>
      <c r="W305" s="116" t="s">
        <v>125</v>
      </c>
      <c r="X305" s="116" t="s">
        <v>51</v>
      </c>
      <c r="Y305" s="116" t="s">
        <v>2012</v>
      </c>
      <c r="Z305" s="116">
        <v>900716210</v>
      </c>
      <c r="AA305" s="116">
        <v>9</v>
      </c>
      <c r="AB305" s="116">
        <v>161621</v>
      </c>
      <c r="AC305" s="248">
        <v>44463</v>
      </c>
      <c r="AD305" s="106">
        <v>58566268</v>
      </c>
      <c r="AE305" s="263">
        <v>0</v>
      </c>
      <c r="AF305" s="263">
        <v>0</v>
      </c>
      <c r="AG305" s="263">
        <v>0</v>
      </c>
      <c r="AH305" s="106">
        <f t="shared" ref="AH305" si="67">+AD305+AE305+AF305+AG305</f>
        <v>58566268</v>
      </c>
      <c r="AI305" s="116" t="s">
        <v>25</v>
      </c>
      <c r="AJ305" s="248">
        <v>44466</v>
      </c>
      <c r="AK305" s="116" t="s">
        <v>209</v>
      </c>
      <c r="AL305" s="248">
        <v>44466</v>
      </c>
      <c r="AM305" s="251">
        <v>44526</v>
      </c>
      <c r="AN305" s="116">
        <f t="shared" si="65"/>
        <v>60</v>
      </c>
      <c r="AO305" s="116" t="s">
        <v>683</v>
      </c>
      <c r="AP305" s="116">
        <v>30738603</v>
      </c>
      <c r="AQ305" s="106">
        <v>0</v>
      </c>
      <c r="AR305" s="248">
        <v>0</v>
      </c>
      <c r="AS305" s="250">
        <v>0</v>
      </c>
      <c r="AT305" s="251">
        <v>0</v>
      </c>
      <c r="AU305" s="250">
        <v>0</v>
      </c>
      <c r="AV305" s="251">
        <v>0</v>
      </c>
      <c r="AW305" s="250">
        <v>0</v>
      </c>
      <c r="AX305" s="251">
        <v>0</v>
      </c>
      <c r="AY305" s="250">
        <v>0</v>
      </c>
      <c r="AZ305" s="251">
        <v>0</v>
      </c>
      <c r="BA305" s="250">
        <v>0</v>
      </c>
      <c r="BB305" s="251">
        <v>0</v>
      </c>
      <c r="BC305" s="250">
        <f t="shared" si="66"/>
        <v>58566268</v>
      </c>
      <c r="BD305" s="252">
        <v>0</v>
      </c>
      <c r="BE305" s="116"/>
      <c r="BF305" s="251">
        <v>0</v>
      </c>
      <c r="BG305" s="116">
        <v>0</v>
      </c>
      <c r="BH305" s="116"/>
      <c r="BI305" s="248">
        <v>0</v>
      </c>
      <c r="BJ305" s="116">
        <v>0</v>
      </c>
      <c r="BK305" s="116"/>
      <c r="BL305" s="248"/>
      <c r="BM305" s="116"/>
      <c r="BN305" s="116"/>
      <c r="BO305" s="253">
        <v>0</v>
      </c>
      <c r="BP305" s="252">
        <f t="shared" si="56"/>
        <v>60</v>
      </c>
    </row>
    <row r="306" spans="1:69">
      <c r="A306" s="121" t="s">
        <v>14</v>
      </c>
      <c r="B306" s="121">
        <v>253</v>
      </c>
      <c r="C306" s="121" t="s">
        <v>95</v>
      </c>
      <c r="D306" s="124" t="s">
        <v>1710</v>
      </c>
      <c r="E306" s="121" t="s">
        <v>1711</v>
      </c>
      <c r="F306" s="118" t="str">
        <f>TEXT(G306,"mmmm")</f>
        <v>julio</v>
      </c>
      <c r="G306" s="122">
        <v>44407</v>
      </c>
      <c r="H306" s="121" t="s">
        <v>31</v>
      </c>
      <c r="I306" s="121" t="s">
        <v>32</v>
      </c>
      <c r="J306" s="121" t="s">
        <v>97</v>
      </c>
      <c r="K306" s="77" t="s">
        <v>1712</v>
      </c>
      <c r="L306" s="121">
        <v>43232612</v>
      </c>
      <c r="M306" s="89" t="s">
        <v>1713</v>
      </c>
      <c r="N306" s="103">
        <v>15900000</v>
      </c>
      <c r="O306" s="121">
        <v>39921</v>
      </c>
      <c r="P306" s="90" t="s">
        <v>1714</v>
      </c>
      <c r="Q306" s="121" t="s">
        <v>51</v>
      </c>
      <c r="R306" s="121" t="s">
        <v>58</v>
      </c>
      <c r="S306" s="118" t="s">
        <v>51</v>
      </c>
      <c r="T306" s="118" t="str">
        <f>TEXT(U306,"mmmm")</f>
        <v>enero</v>
      </c>
      <c r="U306" s="120">
        <v>0</v>
      </c>
      <c r="V306" s="118" t="s">
        <v>51</v>
      </c>
      <c r="W306" s="118" t="s">
        <v>51</v>
      </c>
      <c r="X306" s="118" t="s">
        <v>51</v>
      </c>
      <c r="Y306" s="118" t="s">
        <v>51</v>
      </c>
      <c r="Z306" s="118" t="s">
        <v>51</v>
      </c>
      <c r="AA306" s="118" t="s">
        <v>51</v>
      </c>
      <c r="AB306" s="118" t="s">
        <v>51</v>
      </c>
      <c r="AC306" s="118" t="s">
        <v>51</v>
      </c>
      <c r="AD306" s="104">
        <v>0</v>
      </c>
      <c r="AE306" s="103">
        <v>0</v>
      </c>
      <c r="AF306" s="103">
        <v>0</v>
      </c>
      <c r="AG306" s="103">
        <v>0</v>
      </c>
      <c r="AH306" s="103">
        <f>+AD306+AE306+AF306+AG306</f>
        <v>0</v>
      </c>
      <c r="AI306" s="143" t="s">
        <v>51</v>
      </c>
      <c r="AJ306" s="120">
        <v>0</v>
      </c>
      <c r="AK306" s="119" t="s">
        <v>51</v>
      </c>
      <c r="AL306" s="120">
        <v>0</v>
      </c>
      <c r="AM306" s="120">
        <v>0</v>
      </c>
      <c r="AN306" s="121">
        <f t="shared" si="65"/>
        <v>0</v>
      </c>
      <c r="AO306" s="119" t="s">
        <v>51</v>
      </c>
      <c r="AP306" s="118" t="s">
        <v>51</v>
      </c>
      <c r="AQ306" s="103">
        <v>0</v>
      </c>
      <c r="AR306" s="122">
        <v>0</v>
      </c>
      <c r="AS306" s="104">
        <v>0</v>
      </c>
      <c r="AT306" s="120">
        <v>0</v>
      </c>
      <c r="AU306" s="104"/>
      <c r="AV306" s="120">
        <v>0</v>
      </c>
      <c r="AW306" s="104"/>
      <c r="AX306" s="120">
        <v>0</v>
      </c>
      <c r="AY306" s="104">
        <v>0</v>
      </c>
      <c r="AZ306" s="120">
        <v>0</v>
      </c>
      <c r="BA306" s="104">
        <v>0</v>
      </c>
      <c r="BB306" s="120">
        <v>0</v>
      </c>
      <c r="BC306" s="104">
        <f>+AH306+AQ306+AS306+AU306+AW306+AY306-BA306</f>
        <v>0</v>
      </c>
      <c r="BD306" s="119">
        <v>0</v>
      </c>
      <c r="BE306" s="120">
        <v>0</v>
      </c>
      <c r="BF306" s="122">
        <v>0</v>
      </c>
      <c r="BG306" s="118">
        <v>0</v>
      </c>
      <c r="BH306" s="120">
        <v>0</v>
      </c>
      <c r="BI306" s="122">
        <v>0</v>
      </c>
      <c r="BJ306" s="118">
        <v>0</v>
      </c>
      <c r="BK306" s="120">
        <v>0</v>
      </c>
      <c r="BL306" s="122">
        <v>0</v>
      </c>
      <c r="BM306" s="118">
        <v>0</v>
      </c>
      <c r="BN306" s="120">
        <v>0</v>
      </c>
      <c r="BO306" s="120">
        <v>0</v>
      </c>
      <c r="BP306" s="118">
        <f t="shared" si="56"/>
        <v>0</v>
      </c>
      <c r="BQ306" s="151"/>
    </row>
    <row r="307" spans="1:69">
      <c r="A307" s="124" t="s">
        <v>14</v>
      </c>
      <c r="B307" s="121">
        <v>261</v>
      </c>
      <c r="C307" s="124" t="s">
        <v>41</v>
      </c>
      <c r="D307" s="121" t="s">
        <v>1720</v>
      </c>
      <c r="E307" s="143" t="s">
        <v>1721</v>
      </c>
      <c r="F307" s="118" t="str">
        <f>TEXT(G307,"mmmm")</f>
        <v>agosto</v>
      </c>
      <c r="G307" s="122">
        <v>44421</v>
      </c>
      <c r="H307" s="124" t="s">
        <v>31</v>
      </c>
      <c r="I307" s="124" t="s">
        <v>32</v>
      </c>
      <c r="J307" s="121" t="s">
        <v>81</v>
      </c>
      <c r="K307" s="121" t="s">
        <v>1722</v>
      </c>
      <c r="L307" s="121">
        <v>80161504</v>
      </c>
      <c r="M307" s="121" t="s">
        <v>319</v>
      </c>
      <c r="N307" s="103">
        <v>40000000</v>
      </c>
      <c r="O307" s="121">
        <v>42621</v>
      </c>
      <c r="P307" s="121" t="s">
        <v>320</v>
      </c>
      <c r="Q307" s="121" t="s">
        <v>20</v>
      </c>
      <c r="R307" s="121" t="s">
        <v>21</v>
      </c>
      <c r="S307" s="143" t="s">
        <v>1723</v>
      </c>
      <c r="T307" s="118" t="str">
        <f>TEXT(U307,"mmmm")</f>
        <v>agosto</v>
      </c>
      <c r="U307" s="20">
        <v>44427</v>
      </c>
      <c r="V307" s="121" t="s">
        <v>22</v>
      </c>
      <c r="W307" s="118" t="s">
        <v>23</v>
      </c>
      <c r="X307" s="143" t="s">
        <v>142</v>
      </c>
      <c r="Y307" s="143" t="s">
        <v>1724</v>
      </c>
      <c r="Z307" s="121">
        <v>900219029</v>
      </c>
      <c r="AA307" s="121">
        <v>1</v>
      </c>
      <c r="AB307" s="121">
        <v>144021</v>
      </c>
      <c r="AC307" s="162">
        <v>44427</v>
      </c>
      <c r="AD307" s="104">
        <v>40000000</v>
      </c>
      <c r="AE307" s="103">
        <v>0</v>
      </c>
      <c r="AF307" s="103">
        <v>0</v>
      </c>
      <c r="AG307" s="103">
        <v>0</v>
      </c>
      <c r="AH307" s="103">
        <f>+AD307+AE307+AF307+AG307</f>
        <v>40000000</v>
      </c>
      <c r="AI307" s="143" t="s">
        <v>51</v>
      </c>
      <c r="AJ307" s="120">
        <v>0</v>
      </c>
      <c r="AK307" s="119" t="s">
        <v>51</v>
      </c>
      <c r="AL307" s="120">
        <v>44427</v>
      </c>
      <c r="AM307" s="120">
        <v>44561</v>
      </c>
      <c r="AN307" s="121">
        <f t="shared" si="65"/>
        <v>134</v>
      </c>
      <c r="AO307" s="119" t="s">
        <v>1725</v>
      </c>
      <c r="AP307" s="118">
        <v>79572017</v>
      </c>
      <c r="AQ307" s="103">
        <v>0</v>
      </c>
      <c r="AR307" s="122">
        <v>0</v>
      </c>
      <c r="AS307" s="104">
        <v>0</v>
      </c>
      <c r="AT307" s="120">
        <v>0</v>
      </c>
      <c r="AU307" s="104">
        <v>0</v>
      </c>
      <c r="AV307" s="120">
        <v>0</v>
      </c>
      <c r="AW307" s="104">
        <v>0</v>
      </c>
      <c r="AX307" s="120">
        <v>0</v>
      </c>
      <c r="AY307" s="104">
        <v>0</v>
      </c>
      <c r="AZ307" s="120">
        <v>0</v>
      </c>
      <c r="BA307" s="104">
        <v>0</v>
      </c>
      <c r="BB307" s="141" t="s">
        <v>1045</v>
      </c>
      <c r="BC307" s="104">
        <f>+AH307+AQ307+AS307+AU307+AW307+AY307-BA307</f>
        <v>40000000</v>
      </c>
      <c r="BD307" s="119">
        <v>0</v>
      </c>
      <c r="BE307" s="120">
        <v>0</v>
      </c>
      <c r="BF307" s="122">
        <v>0</v>
      </c>
      <c r="BG307" s="118">
        <v>0</v>
      </c>
      <c r="BH307" s="120">
        <v>0</v>
      </c>
      <c r="BI307" s="122">
        <v>0</v>
      </c>
      <c r="BJ307" s="118">
        <v>0</v>
      </c>
      <c r="BK307" s="120">
        <v>0</v>
      </c>
      <c r="BL307" s="122">
        <v>0</v>
      </c>
      <c r="BM307" s="118">
        <v>0</v>
      </c>
      <c r="BN307" s="120">
        <v>0</v>
      </c>
      <c r="BO307" s="120">
        <v>0</v>
      </c>
      <c r="BP307" s="118">
        <f t="shared" si="56"/>
        <v>134</v>
      </c>
      <c r="BQ307" s="151">
        <v>0</v>
      </c>
    </row>
    <row r="308" spans="1:69" s="207" customFormat="1">
      <c r="A308" s="197" t="s">
        <v>14</v>
      </c>
      <c r="B308" s="197">
        <v>259</v>
      </c>
      <c r="C308" s="197" t="s">
        <v>53</v>
      </c>
      <c r="D308" s="197" t="s">
        <v>1715</v>
      </c>
      <c r="E308" s="197" t="s">
        <v>1716</v>
      </c>
      <c r="F308" s="198" t="s">
        <v>1858</v>
      </c>
      <c r="G308" s="199">
        <v>44427</v>
      </c>
      <c r="H308" s="197" t="s">
        <v>44</v>
      </c>
      <c r="I308" s="197" t="s">
        <v>90</v>
      </c>
      <c r="J308" s="197" t="s">
        <v>74</v>
      </c>
      <c r="K308" s="197" t="s">
        <v>1717</v>
      </c>
      <c r="L308" s="197" t="s">
        <v>1718</v>
      </c>
      <c r="M308" s="197" t="s">
        <v>1719</v>
      </c>
      <c r="N308" s="200">
        <v>388900000</v>
      </c>
      <c r="O308" s="197">
        <v>42521</v>
      </c>
      <c r="P308" s="197" t="s">
        <v>398</v>
      </c>
      <c r="Q308" s="197" t="s">
        <v>20</v>
      </c>
      <c r="R308" s="197" t="s">
        <v>21</v>
      </c>
      <c r="S308" s="197" t="s">
        <v>443</v>
      </c>
      <c r="T308" s="198" t="s">
        <v>1917</v>
      </c>
      <c r="U308" s="201">
        <v>44489</v>
      </c>
      <c r="V308" s="197" t="s">
        <v>83</v>
      </c>
      <c r="W308" s="197" t="s">
        <v>23</v>
      </c>
      <c r="X308" s="197" t="s">
        <v>51</v>
      </c>
      <c r="Y308" s="197" t="s">
        <v>1918</v>
      </c>
      <c r="Z308" s="202">
        <v>900443044</v>
      </c>
      <c r="AA308" s="197">
        <v>1</v>
      </c>
      <c r="AB308" s="197">
        <v>177221</v>
      </c>
      <c r="AC308" s="199">
        <v>44490</v>
      </c>
      <c r="AD308" s="200">
        <v>388899765</v>
      </c>
      <c r="AE308" s="200" t="s">
        <v>1049</v>
      </c>
      <c r="AF308" s="200" t="s">
        <v>1049</v>
      </c>
      <c r="AG308" s="200" t="s">
        <v>1919</v>
      </c>
      <c r="AH308" s="103">
        <v>388899765</v>
      </c>
      <c r="AI308" s="198" t="s">
        <v>25</v>
      </c>
      <c r="AJ308" s="199">
        <v>44494</v>
      </c>
      <c r="AK308" s="197" t="s">
        <v>205</v>
      </c>
      <c r="AL308" s="199">
        <v>44494</v>
      </c>
      <c r="AM308" s="199">
        <v>44539</v>
      </c>
      <c r="AN308" s="197">
        <v>45</v>
      </c>
      <c r="AO308" s="197" t="s">
        <v>1134</v>
      </c>
      <c r="AP308" s="197">
        <v>79787263</v>
      </c>
      <c r="AQ308" s="200" t="s">
        <v>1920</v>
      </c>
      <c r="AR308" s="199" t="s">
        <v>1045</v>
      </c>
      <c r="AS308" s="203" t="s">
        <v>1920</v>
      </c>
      <c r="AT308" s="204" t="s">
        <v>1045</v>
      </c>
      <c r="AU308" s="203" t="s">
        <v>1921</v>
      </c>
      <c r="AV308" s="204" t="s">
        <v>1045</v>
      </c>
      <c r="AW308" s="203"/>
      <c r="AX308" s="204" t="s">
        <v>1045</v>
      </c>
      <c r="AY308" s="203"/>
      <c r="AZ308" s="204" t="s">
        <v>1045</v>
      </c>
      <c r="BA308" s="203" t="s">
        <v>1050</v>
      </c>
      <c r="BB308" s="204" t="s">
        <v>1045</v>
      </c>
      <c r="BC308" s="203" t="s">
        <v>1922</v>
      </c>
      <c r="BD308" s="198">
        <v>0</v>
      </c>
      <c r="BE308" s="205">
        <v>0</v>
      </c>
      <c r="BF308" s="204" t="s">
        <v>1045</v>
      </c>
      <c r="BG308" s="198">
        <v>0</v>
      </c>
      <c r="BH308" s="205">
        <v>0</v>
      </c>
      <c r="BI308" s="204" t="s">
        <v>1045</v>
      </c>
      <c r="BJ308" s="198">
        <v>0</v>
      </c>
      <c r="BK308" s="205">
        <v>0</v>
      </c>
      <c r="BL308" s="204" t="s">
        <v>1045</v>
      </c>
      <c r="BM308" s="198">
        <v>0</v>
      </c>
      <c r="BN308" s="205">
        <v>0</v>
      </c>
      <c r="BO308" s="206" t="s">
        <v>1045</v>
      </c>
      <c r="BP308" s="198">
        <v>45</v>
      </c>
      <c r="BQ308" s="196"/>
    </row>
    <row r="309" spans="1:69" s="230" customFormat="1">
      <c r="A309" s="196" t="s">
        <v>14</v>
      </c>
      <c r="B309" s="196">
        <v>260</v>
      </c>
      <c r="C309" s="196" t="s">
        <v>63</v>
      </c>
      <c r="D309" s="196" t="s">
        <v>1726</v>
      </c>
      <c r="E309" s="196" t="s">
        <v>1727</v>
      </c>
      <c r="F309" s="196" t="s">
        <v>1934</v>
      </c>
      <c r="G309" s="221">
        <v>44439</v>
      </c>
      <c r="H309" s="196" t="s">
        <v>44</v>
      </c>
      <c r="I309" s="196" t="s">
        <v>90</v>
      </c>
      <c r="J309" s="196" t="s">
        <v>74</v>
      </c>
      <c r="K309" s="196" t="s">
        <v>1728</v>
      </c>
      <c r="L309" s="196">
        <v>43232300</v>
      </c>
      <c r="M309" s="196" t="s">
        <v>1485</v>
      </c>
      <c r="N309" s="223">
        <v>175000000</v>
      </c>
      <c r="O309" s="196">
        <v>36621</v>
      </c>
      <c r="P309" s="196" t="s">
        <v>370</v>
      </c>
      <c r="Q309" s="196" t="s">
        <v>20</v>
      </c>
      <c r="R309" s="196" t="s">
        <v>21</v>
      </c>
      <c r="S309" s="196" t="s">
        <v>1935</v>
      </c>
      <c r="T309" s="196" t="s">
        <v>1917</v>
      </c>
      <c r="U309" s="224">
        <v>44498</v>
      </c>
      <c r="V309" s="196" t="s">
        <v>51</v>
      </c>
      <c r="W309" s="196" t="s">
        <v>23</v>
      </c>
      <c r="X309" s="196" t="s">
        <v>51</v>
      </c>
      <c r="Y309" s="196" t="s">
        <v>1936</v>
      </c>
      <c r="Z309" s="231">
        <v>900105979</v>
      </c>
      <c r="AA309" s="196">
        <v>1</v>
      </c>
      <c r="AB309" s="196">
        <v>182321</v>
      </c>
      <c r="AC309" s="221">
        <v>44498</v>
      </c>
      <c r="AD309" s="225">
        <v>171260400</v>
      </c>
      <c r="AE309" s="225"/>
      <c r="AF309" s="225"/>
      <c r="AG309" s="225"/>
      <c r="AH309" s="225"/>
      <c r="AI309" s="196" t="s">
        <v>25</v>
      </c>
      <c r="AJ309" s="221"/>
      <c r="AK309" s="196" t="s">
        <v>51</v>
      </c>
      <c r="AL309" s="228" t="s">
        <v>1937</v>
      </c>
      <c r="AM309" s="228">
        <v>44561</v>
      </c>
      <c r="AN309" s="196" t="e">
        <f t="shared" ref="AN309:AN321" si="68">+AM309-AL309</f>
        <v>#VALUE!</v>
      </c>
      <c r="AO309" s="196" t="s">
        <v>1938</v>
      </c>
      <c r="AP309" s="196">
        <v>86086127</v>
      </c>
      <c r="AQ309" s="225">
        <v>0</v>
      </c>
      <c r="AR309" s="221">
        <v>0</v>
      </c>
      <c r="AS309" s="227">
        <v>0</v>
      </c>
      <c r="AT309" s="228">
        <v>0</v>
      </c>
      <c r="AU309" s="227">
        <v>0</v>
      </c>
      <c r="AV309" s="228">
        <v>0</v>
      </c>
      <c r="AW309" s="227">
        <v>0</v>
      </c>
      <c r="AX309" s="228">
        <v>0</v>
      </c>
      <c r="AY309" s="227">
        <v>0</v>
      </c>
      <c r="AZ309" s="228">
        <v>0</v>
      </c>
      <c r="BA309" s="227">
        <v>0</v>
      </c>
      <c r="BB309" s="228">
        <v>0</v>
      </c>
      <c r="BC309" s="227">
        <f>+AH309+AQ309+AS309+AU309+AW309+AY309-BA309</f>
        <v>0</v>
      </c>
      <c r="BD309" s="205">
        <v>0</v>
      </c>
      <c r="BE309" s="196"/>
      <c r="BF309" s="228">
        <v>0</v>
      </c>
      <c r="BG309" s="196">
        <v>0</v>
      </c>
      <c r="BH309" s="196"/>
      <c r="BI309" s="221">
        <v>0</v>
      </c>
      <c r="BJ309" s="196">
        <v>0</v>
      </c>
      <c r="BK309" s="196"/>
      <c r="BL309" s="221"/>
      <c r="BM309" s="196"/>
      <c r="BN309" s="196"/>
      <c r="BO309" s="229"/>
      <c r="BP309" s="205" t="e">
        <f>+BD309+BG309+BJ309+BM309+AN309</f>
        <v>#VALUE!</v>
      </c>
      <c r="BQ309" s="220"/>
    </row>
    <row r="310" spans="1:69" s="102" customFormat="1">
      <c r="A310" s="28" t="s">
        <v>14</v>
      </c>
      <c r="B310" s="28">
        <v>140</v>
      </c>
      <c r="C310" s="28" t="s">
        <v>15</v>
      </c>
      <c r="D310" s="28" t="s">
        <v>1381</v>
      </c>
      <c r="E310" s="28" t="s">
        <v>1382</v>
      </c>
      <c r="F310" s="118" t="s">
        <v>1854</v>
      </c>
      <c r="G310" s="19">
        <v>44313</v>
      </c>
      <c r="H310" s="28" t="s">
        <v>66</v>
      </c>
      <c r="I310" s="28" t="s">
        <v>66</v>
      </c>
      <c r="J310" s="28" t="s">
        <v>109</v>
      </c>
      <c r="K310" s="28" t="s">
        <v>1383</v>
      </c>
      <c r="L310" s="28">
        <v>32151800</v>
      </c>
      <c r="M310" s="28" t="s">
        <v>1384</v>
      </c>
      <c r="N310" s="103">
        <v>1011460000</v>
      </c>
      <c r="O310" s="28">
        <v>31521</v>
      </c>
      <c r="P310" s="28" t="s">
        <v>398</v>
      </c>
      <c r="Q310" s="28" t="s">
        <v>20</v>
      </c>
      <c r="R310" s="118" t="s">
        <v>21</v>
      </c>
      <c r="S310" s="118" t="s">
        <v>1885</v>
      </c>
      <c r="T310" s="118" t="s">
        <v>1859</v>
      </c>
      <c r="U310" s="120">
        <v>44463</v>
      </c>
      <c r="V310" s="118" t="s">
        <v>83</v>
      </c>
      <c r="W310" s="118" t="s">
        <v>69</v>
      </c>
      <c r="X310" s="118" t="s">
        <v>93</v>
      </c>
      <c r="Y310" s="118" t="s">
        <v>589</v>
      </c>
      <c r="Z310" s="118">
        <v>900075980</v>
      </c>
      <c r="AA310" s="118">
        <v>1</v>
      </c>
      <c r="AB310" s="118">
        <v>161721</v>
      </c>
      <c r="AC310" s="118">
        <v>44463</v>
      </c>
      <c r="AD310" s="104">
        <v>1009645095</v>
      </c>
      <c r="AE310" s="103">
        <v>0</v>
      </c>
      <c r="AF310" s="103">
        <v>0</v>
      </c>
      <c r="AG310" s="103">
        <v>0</v>
      </c>
      <c r="AH310" s="103">
        <f>+AD310+AE310+AF310+AG310</f>
        <v>1009645095</v>
      </c>
      <c r="AI310" s="143" t="s">
        <v>25</v>
      </c>
      <c r="AJ310" s="120">
        <v>44469</v>
      </c>
      <c r="AK310" s="119" t="s">
        <v>175</v>
      </c>
      <c r="AL310" s="120">
        <v>44469</v>
      </c>
      <c r="AM310" s="120">
        <v>44561</v>
      </c>
      <c r="AN310" s="121">
        <f t="shared" si="68"/>
        <v>92</v>
      </c>
      <c r="AO310" s="119" t="s">
        <v>1886</v>
      </c>
      <c r="AP310" s="118">
        <v>36543807</v>
      </c>
      <c r="AQ310" s="103">
        <v>0</v>
      </c>
      <c r="AR310" s="122">
        <v>0</v>
      </c>
      <c r="AS310" s="104">
        <v>0</v>
      </c>
      <c r="AT310" s="120">
        <v>0</v>
      </c>
      <c r="AU310" s="104">
        <v>0</v>
      </c>
      <c r="AV310" s="19">
        <v>0</v>
      </c>
      <c r="AW310" s="104">
        <v>0</v>
      </c>
      <c r="AX310" s="19">
        <v>0</v>
      </c>
      <c r="AY310" s="104">
        <v>0</v>
      </c>
      <c r="AZ310" s="19">
        <v>0</v>
      </c>
      <c r="BA310" s="94">
        <v>0</v>
      </c>
      <c r="BB310" s="19">
        <v>0</v>
      </c>
      <c r="BC310" s="104">
        <f>+AH310+AQ310+AS310+AU310+AW310+AY310-BA310</f>
        <v>1009645095</v>
      </c>
      <c r="BD310" s="119">
        <v>0</v>
      </c>
      <c r="BE310" s="120">
        <v>0</v>
      </c>
      <c r="BF310" s="19">
        <v>0</v>
      </c>
      <c r="BG310" s="28">
        <v>0</v>
      </c>
      <c r="BH310" s="120">
        <v>0</v>
      </c>
      <c r="BI310" s="122">
        <v>0</v>
      </c>
      <c r="BJ310" s="118">
        <v>0</v>
      </c>
      <c r="BK310" s="120">
        <v>0</v>
      </c>
      <c r="BL310" s="122">
        <v>0</v>
      </c>
      <c r="BM310" s="118">
        <v>0</v>
      </c>
      <c r="BN310" s="120">
        <v>0</v>
      </c>
      <c r="BO310" s="120">
        <v>0</v>
      </c>
      <c r="BP310" s="118">
        <f>+BD310+BG310+BJ310+BM310+AN310</f>
        <v>92</v>
      </c>
      <c r="BQ310" s="151"/>
    </row>
    <row r="311" spans="1:69" s="174" customFormat="1">
      <c r="A311" s="107" t="s">
        <v>14</v>
      </c>
      <c r="B311" s="107">
        <v>178</v>
      </c>
      <c r="C311" s="107" t="s">
        <v>15</v>
      </c>
      <c r="D311" s="107" t="s">
        <v>1385</v>
      </c>
      <c r="E311" s="107" t="s">
        <v>1386</v>
      </c>
      <c r="F311" s="169" t="str">
        <f t="shared" ref="F311" si="69">TEXT(G311,"mmmm")</f>
        <v>abril</v>
      </c>
      <c r="G311" s="108">
        <v>44315</v>
      </c>
      <c r="H311" s="107" t="s">
        <v>44</v>
      </c>
      <c r="I311" s="107" t="s">
        <v>117</v>
      </c>
      <c r="J311" s="107" t="s">
        <v>103</v>
      </c>
      <c r="K311" s="107" t="s">
        <v>1387</v>
      </c>
      <c r="L311" s="107">
        <v>53101502</v>
      </c>
      <c r="M311" s="107" t="s">
        <v>1388</v>
      </c>
      <c r="N311" s="103">
        <v>690000000</v>
      </c>
      <c r="O311" s="107">
        <v>32521</v>
      </c>
      <c r="P311" s="107" t="s">
        <v>867</v>
      </c>
      <c r="Q311" s="107" t="s">
        <v>20</v>
      </c>
      <c r="R311" s="169" t="s">
        <v>21</v>
      </c>
      <c r="S311" s="169" t="s">
        <v>1389</v>
      </c>
      <c r="T311" s="169" t="str">
        <f t="shared" ref="T311" si="70">TEXT(U311,"mmmm")</f>
        <v>mayo</v>
      </c>
      <c r="U311" s="170">
        <v>44330</v>
      </c>
      <c r="V311" s="169" t="s">
        <v>98</v>
      </c>
      <c r="W311" s="169" t="s">
        <v>23</v>
      </c>
      <c r="X311" s="169" t="s">
        <v>142</v>
      </c>
      <c r="Y311" s="169" t="s">
        <v>1390</v>
      </c>
      <c r="Z311" s="169">
        <v>805023598</v>
      </c>
      <c r="AA311" s="107">
        <v>1</v>
      </c>
      <c r="AB311" s="169">
        <v>82921</v>
      </c>
      <c r="AC311" s="170">
        <v>44330</v>
      </c>
      <c r="AD311" s="104">
        <v>690000000</v>
      </c>
      <c r="AE311" s="103">
        <v>0</v>
      </c>
      <c r="AF311" s="103">
        <v>0</v>
      </c>
      <c r="AG311" s="103">
        <v>0</v>
      </c>
      <c r="AH311" s="103">
        <f t="shared" ref="AH311" si="71">+AD311+AE311+AF311+AG311</f>
        <v>690000000</v>
      </c>
      <c r="AI311" s="169" t="s">
        <v>25</v>
      </c>
      <c r="AJ311" s="170">
        <v>44334</v>
      </c>
      <c r="AK311" s="169" t="s">
        <v>39</v>
      </c>
      <c r="AL311" s="170">
        <v>44334</v>
      </c>
      <c r="AM311" s="170">
        <v>44530</v>
      </c>
      <c r="AN311" s="107">
        <f t="shared" si="68"/>
        <v>196</v>
      </c>
      <c r="AO311" s="169" t="s">
        <v>584</v>
      </c>
      <c r="AP311" s="169">
        <v>53907500</v>
      </c>
      <c r="AQ311" s="103">
        <v>0</v>
      </c>
      <c r="AR311" s="108">
        <v>0</v>
      </c>
      <c r="AS311" s="104">
        <v>0</v>
      </c>
      <c r="AT311" s="170">
        <v>0</v>
      </c>
      <c r="AU311" s="104">
        <v>0</v>
      </c>
      <c r="AV311" s="170">
        <v>0</v>
      </c>
      <c r="AW311" s="104">
        <v>0</v>
      </c>
      <c r="AX311" s="170">
        <v>0</v>
      </c>
      <c r="AY311" s="104">
        <v>0</v>
      </c>
      <c r="AZ311" s="170">
        <v>0</v>
      </c>
      <c r="BA311" s="104">
        <v>0</v>
      </c>
      <c r="BB311" s="170">
        <v>0</v>
      </c>
      <c r="BC311" s="104">
        <f>+AH311+AQ311+AS311+AU311+AW311+AY311-BA311</f>
        <v>690000000</v>
      </c>
      <c r="BD311" s="169">
        <v>17</v>
      </c>
      <c r="BE311" s="170">
        <v>44547</v>
      </c>
      <c r="BF311" s="170">
        <v>44466</v>
      </c>
      <c r="BG311" s="169">
        <v>13</v>
      </c>
      <c r="BH311" s="170">
        <v>44560</v>
      </c>
      <c r="BI311" s="108">
        <v>44510</v>
      </c>
      <c r="BJ311" s="169">
        <v>0</v>
      </c>
      <c r="BK311" s="170">
        <v>0</v>
      </c>
      <c r="BL311" s="108">
        <v>0</v>
      </c>
      <c r="BM311" s="169">
        <v>0</v>
      </c>
      <c r="BN311" s="176">
        <v>0</v>
      </c>
      <c r="BO311" s="108">
        <v>0</v>
      </c>
      <c r="BP311" s="169">
        <f t="shared" ref="BP311" si="72">+BD311+BG311+BJ311+BM311+AN311</f>
        <v>226</v>
      </c>
      <c r="BQ311" s="107"/>
    </row>
    <row r="312" spans="1:69">
      <c r="A312" s="28" t="s">
        <v>14</v>
      </c>
      <c r="B312" s="28">
        <v>262</v>
      </c>
      <c r="C312" s="28" t="s">
        <v>1788</v>
      </c>
      <c r="D312" s="28" t="s">
        <v>1789</v>
      </c>
      <c r="E312" s="28" t="s">
        <v>1790</v>
      </c>
      <c r="F312" s="118" t="str">
        <f>TEXT(G312,"mmmm")</f>
        <v>septiembre</v>
      </c>
      <c r="G312" s="19">
        <v>44459</v>
      </c>
      <c r="H312" s="28" t="s">
        <v>31</v>
      </c>
      <c r="I312" s="28" t="s">
        <v>32</v>
      </c>
      <c r="J312" s="28" t="s">
        <v>74</v>
      </c>
      <c r="K312" s="28" t="s">
        <v>1792</v>
      </c>
      <c r="L312" s="28" t="s">
        <v>1793</v>
      </c>
      <c r="M312" s="28" t="s">
        <v>1794</v>
      </c>
      <c r="N312" s="103">
        <v>15900000</v>
      </c>
      <c r="O312" s="28">
        <v>39921</v>
      </c>
      <c r="P312" s="28" t="s">
        <v>370</v>
      </c>
      <c r="Q312" s="28" t="s">
        <v>46</v>
      </c>
      <c r="R312" s="118" t="s">
        <v>51</v>
      </c>
      <c r="S312" s="118" t="s">
        <v>51</v>
      </c>
      <c r="T312" s="118" t="str">
        <f>TEXT(U312,"mmmm")</f>
        <v>enero</v>
      </c>
      <c r="U312" s="120">
        <v>0</v>
      </c>
      <c r="V312" s="118" t="s">
        <v>51</v>
      </c>
      <c r="W312" s="118" t="s">
        <v>51</v>
      </c>
      <c r="X312" s="118" t="s">
        <v>51</v>
      </c>
      <c r="Y312" s="118" t="s">
        <v>51</v>
      </c>
      <c r="Z312" s="118" t="s">
        <v>51</v>
      </c>
      <c r="AA312" s="118" t="s">
        <v>51</v>
      </c>
      <c r="AB312" s="118" t="s">
        <v>51</v>
      </c>
      <c r="AC312" s="118" t="s">
        <v>51</v>
      </c>
      <c r="AD312" s="104">
        <v>0</v>
      </c>
      <c r="AE312" s="103">
        <v>0</v>
      </c>
      <c r="AF312" s="103">
        <v>0</v>
      </c>
      <c r="AG312" s="103">
        <v>0</v>
      </c>
      <c r="AH312" s="103">
        <f>+AD312+AE312+AF312+AG312</f>
        <v>0</v>
      </c>
      <c r="AI312" s="143" t="s">
        <v>51</v>
      </c>
      <c r="AJ312" s="120">
        <v>0</v>
      </c>
      <c r="AK312" s="119" t="s">
        <v>51</v>
      </c>
      <c r="AL312" s="120">
        <v>0</v>
      </c>
      <c r="AM312" s="120">
        <v>0</v>
      </c>
      <c r="AN312" s="121">
        <f t="shared" si="68"/>
        <v>0</v>
      </c>
      <c r="AO312" s="119" t="s">
        <v>51</v>
      </c>
      <c r="AP312" s="118" t="s">
        <v>51</v>
      </c>
      <c r="AQ312" s="103">
        <v>0</v>
      </c>
      <c r="AR312" s="122">
        <v>0</v>
      </c>
      <c r="AS312" s="104">
        <v>0</v>
      </c>
      <c r="AT312" s="120">
        <v>0</v>
      </c>
      <c r="AU312" s="104"/>
      <c r="AV312" s="120">
        <v>0</v>
      </c>
      <c r="AW312" s="104"/>
      <c r="AX312" s="120">
        <v>0</v>
      </c>
      <c r="AY312" s="104">
        <v>0</v>
      </c>
      <c r="AZ312" s="120">
        <v>0</v>
      </c>
      <c r="BA312" s="104">
        <v>0</v>
      </c>
      <c r="BB312" s="120">
        <v>0</v>
      </c>
      <c r="BC312" s="104">
        <f>+AD312+AQ312+AS312+AU312+AW312+AY312-BA312</f>
        <v>0</v>
      </c>
      <c r="BD312" s="119">
        <v>0</v>
      </c>
      <c r="BE312" s="120">
        <v>0</v>
      </c>
      <c r="BF312" s="122">
        <v>0</v>
      </c>
      <c r="BG312" s="118">
        <v>0</v>
      </c>
      <c r="BH312" s="120">
        <v>0</v>
      </c>
      <c r="BI312" s="122">
        <v>0</v>
      </c>
      <c r="BJ312" s="118">
        <v>0</v>
      </c>
      <c r="BK312" s="120">
        <v>0</v>
      </c>
      <c r="BL312" s="122">
        <v>0</v>
      </c>
      <c r="BM312" s="118">
        <v>0</v>
      </c>
      <c r="BN312" s="120">
        <v>0</v>
      </c>
      <c r="BO312" s="120">
        <v>0</v>
      </c>
      <c r="BP312" s="118">
        <f>+BD312+BG312+BJ312+BM312+AN312</f>
        <v>0</v>
      </c>
      <c r="BQ312" s="151"/>
    </row>
    <row r="313" spans="1:69" s="239" customFormat="1">
      <c r="A313" s="193" t="s">
        <v>14</v>
      </c>
      <c r="B313" s="193">
        <v>267</v>
      </c>
      <c r="C313" s="193" t="s">
        <v>1788</v>
      </c>
      <c r="D313" s="193" t="s">
        <v>1800</v>
      </c>
      <c r="E313" s="193" t="s">
        <v>1801</v>
      </c>
      <c r="F313" s="234" t="str">
        <f t="shared" ref="F313:F314" si="73">TEXT(G313,"mmmm")</f>
        <v>septiembre</v>
      </c>
      <c r="G313" s="194">
        <v>44459</v>
      </c>
      <c r="H313" s="193" t="s">
        <v>31</v>
      </c>
      <c r="I313" s="193" t="s">
        <v>67</v>
      </c>
      <c r="J313" s="193" t="s">
        <v>30</v>
      </c>
      <c r="K313" s="193" t="s">
        <v>1802</v>
      </c>
      <c r="L313" s="193" t="s">
        <v>1803</v>
      </c>
      <c r="M313" s="193" t="s">
        <v>1804</v>
      </c>
      <c r="N313" s="95">
        <v>253346834</v>
      </c>
      <c r="O313" s="193">
        <v>46521</v>
      </c>
      <c r="P313" s="193" t="s">
        <v>1805</v>
      </c>
      <c r="Q313" s="192" t="s">
        <v>21</v>
      </c>
      <c r="R313" s="234" t="s">
        <v>21</v>
      </c>
      <c r="S313" s="193" t="s">
        <v>1964</v>
      </c>
      <c r="T313" s="236" t="s">
        <v>102</v>
      </c>
      <c r="U313" s="237">
        <v>44474</v>
      </c>
      <c r="V313" s="234" t="s">
        <v>83</v>
      </c>
      <c r="W313" s="234" t="s">
        <v>130</v>
      </c>
      <c r="X313" s="234" t="s">
        <v>142</v>
      </c>
      <c r="Y313" s="234" t="s">
        <v>1965</v>
      </c>
      <c r="Z313" s="234">
        <v>800177588</v>
      </c>
      <c r="AA313" s="234">
        <v>0</v>
      </c>
      <c r="AB313" s="234">
        <v>178621</v>
      </c>
      <c r="AC313" s="238">
        <v>44474</v>
      </c>
      <c r="AD313" s="96">
        <v>253346834</v>
      </c>
      <c r="AE313" s="95">
        <v>0</v>
      </c>
      <c r="AF313" s="95">
        <v>0</v>
      </c>
      <c r="AG313" s="95">
        <v>0</v>
      </c>
      <c r="AH313" s="95">
        <f>+AD313+AE314+AF314+AG314</f>
        <v>253346834</v>
      </c>
      <c r="AI313" s="192" t="s">
        <v>25</v>
      </c>
      <c r="AJ313" s="235">
        <v>44475</v>
      </c>
      <c r="AK313" s="236" t="s">
        <v>169</v>
      </c>
      <c r="AL313" s="235">
        <v>44494</v>
      </c>
      <c r="AM313" s="235">
        <v>44545</v>
      </c>
      <c r="AN313" s="193">
        <f t="shared" si="68"/>
        <v>51</v>
      </c>
      <c r="AO313" s="239" t="s">
        <v>1966</v>
      </c>
      <c r="AP313" s="234">
        <v>80791769</v>
      </c>
      <c r="AQ313" s="95">
        <v>0</v>
      </c>
      <c r="AR313" s="194">
        <v>0</v>
      </c>
      <c r="AS313" s="96">
        <v>0</v>
      </c>
      <c r="AT313" s="235">
        <v>0</v>
      </c>
      <c r="AU313" s="96"/>
      <c r="AV313" s="235">
        <v>0</v>
      </c>
      <c r="AW313" s="96"/>
      <c r="AX313" s="235">
        <v>0</v>
      </c>
      <c r="AY313" s="96">
        <v>0</v>
      </c>
      <c r="AZ313" s="235">
        <v>0</v>
      </c>
      <c r="BA313" s="96">
        <v>0</v>
      </c>
      <c r="BB313" s="235">
        <v>0</v>
      </c>
      <c r="BC313" s="96">
        <f>+AD314+AQ313+AS313+AU313+AW313+AY313-BA313</f>
        <v>15207534</v>
      </c>
      <c r="BD313" s="236">
        <v>0</v>
      </c>
      <c r="BE313" s="235">
        <v>0</v>
      </c>
      <c r="BF313" s="194">
        <v>0</v>
      </c>
      <c r="BG313" s="234">
        <v>0</v>
      </c>
      <c r="BH313" s="235">
        <v>0</v>
      </c>
      <c r="BI313" s="194">
        <v>0</v>
      </c>
      <c r="BJ313" s="234">
        <v>0</v>
      </c>
      <c r="BK313" s="235">
        <v>0</v>
      </c>
      <c r="BL313" s="194">
        <v>0</v>
      </c>
      <c r="BM313" s="234">
        <v>0</v>
      </c>
      <c r="BN313" s="235">
        <v>0</v>
      </c>
      <c r="BO313" s="235">
        <v>0</v>
      </c>
      <c r="BP313" s="234">
        <f t="shared" ref="BP313:BP314" si="74">+BD313+BG313+BJ313+BM313+AN313</f>
        <v>51</v>
      </c>
      <c r="BQ313" s="195"/>
    </row>
    <row r="314" spans="1:69" s="239" customFormat="1">
      <c r="A314" s="193" t="s">
        <v>14</v>
      </c>
      <c r="B314" s="193">
        <v>265</v>
      </c>
      <c r="C314" s="193" t="s">
        <v>1788</v>
      </c>
      <c r="D314" s="193" t="s">
        <v>1795</v>
      </c>
      <c r="E314" s="193" t="s">
        <v>1796</v>
      </c>
      <c r="F314" s="234" t="str">
        <f t="shared" si="73"/>
        <v>septiembre</v>
      </c>
      <c r="G314" s="194">
        <v>44463</v>
      </c>
      <c r="H314" s="193" t="s">
        <v>18</v>
      </c>
      <c r="I314" s="192" t="s">
        <v>19</v>
      </c>
      <c r="J314" s="193" t="s">
        <v>74</v>
      </c>
      <c r="K314" s="193" t="s">
        <v>1797</v>
      </c>
      <c r="L314" s="193" t="s">
        <v>1798</v>
      </c>
      <c r="M314" s="193" t="s">
        <v>1799</v>
      </c>
      <c r="N314" s="95">
        <v>15300000</v>
      </c>
      <c r="O314" s="193">
        <v>44421</v>
      </c>
      <c r="P314" s="193" t="s">
        <v>370</v>
      </c>
      <c r="Q314" s="192" t="s">
        <v>21</v>
      </c>
      <c r="R314" s="234" t="s">
        <v>21</v>
      </c>
      <c r="S314" s="192" t="s">
        <v>1967</v>
      </c>
      <c r="T314" s="236" t="s">
        <v>102</v>
      </c>
      <c r="U314" s="235">
        <v>44494</v>
      </c>
      <c r="V314" s="234" t="s">
        <v>124</v>
      </c>
      <c r="W314" s="234" t="s">
        <v>130</v>
      </c>
      <c r="X314" s="234" t="s">
        <v>142</v>
      </c>
      <c r="Y314" s="234" t="s">
        <v>1965</v>
      </c>
      <c r="Z314" s="234">
        <v>800177588</v>
      </c>
      <c r="AA314" s="234">
        <v>0</v>
      </c>
      <c r="AB314" s="234">
        <v>178621</v>
      </c>
      <c r="AC314" s="238">
        <v>44494</v>
      </c>
      <c r="AD314" s="96">
        <v>15207534</v>
      </c>
      <c r="AE314" s="95">
        <v>0</v>
      </c>
      <c r="AF314" s="95">
        <v>0</v>
      </c>
      <c r="AG314" s="95">
        <v>0</v>
      </c>
      <c r="AH314" s="95">
        <f>+AD314+AE313+AF313+AG313</f>
        <v>15207534</v>
      </c>
      <c r="AI314" s="192" t="s">
        <v>38</v>
      </c>
      <c r="AJ314" s="235"/>
      <c r="AL314" s="235">
        <v>44496</v>
      </c>
      <c r="AM314" s="235">
        <v>44555</v>
      </c>
      <c r="AN314" s="193">
        <f t="shared" si="68"/>
        <v>59</v>
      </c>
      <c r="AO314" s="236" t="s">
        <v>1968</v>
      </c>
      <c r="AP314" s="234">
        <v>1030632255</v>
      </c>
      <c r="AQ314" s="95">
        <v>0</v>
      </c>
      <c r="AR314" s="194">
        <v>0</v>
      </c>
      <c r="AS314" s="96">
        <v>0</v>
      </c>
      <c r="AT314" s="235">
        <v>0</v>
      </c>
      <c r="AU314" s="96"/>
      <c r="AV314" s="235">
        <v>0</v>
      </c>
      <c r="AW314" s="96"/>
      <c r="AX314" s="235">
        <v>0</v>
      </c>
      <c r="AY314" s="96">
        <v>0</v>
      </c>
      <c r="AZ314" s="235">
        <v>0</v>
      </c>
      <c r="BA314" s="96">
        <v>0</v>
      </c>
      <c r="BB314" s="235">
        <v>0</v>
      </c>
      <c r="BC314" s="96">
        <f>+AD313+AQ314+AS314+AU314+AW314+AY314-BA314</f>
        <v>253346834</v>
      </c>
      <c r="BD314" s="236">
        <v>0</v>
      </c>
      <c r="BE314" s="235">
        <v>0</v>
      </c>
      <c r="BF314" s="194">
        <v>0</v>
      </c>
      <c r="BG314" s="234">
        <v>0</v>
      </c>
      <c r="BH314" s="235">
        <v>0</v>
      </c>
      <c r="BI314" s="194">
        <v>0</v>
      </c>
      <c r="BJ314" s="234">
        <v>0</v>
      </c>
      <c r="BK314" s="235">
        <v>0</v>
      </c>
      <c r="BL314" s="194">
        <v>0</v>
      </c>
      <c r="BM314" s="234">
        <v>0</v>
      </c>
      <c r="BN314" s="235">
        <v>0</v>
      </c>
      <c r="BO314" s="235">
        <v>0</v>
      </c>
      <c r="BP314" s="234">
        <f t="shared" si="74"/>
        <v>59</v>
      </c>
      <c r="BQ314" s="195"/>
    </row>
    <row r="315" spans="1:69">
      <c r="A315" s="28" t="s">
        <v>14</v>
      </c>
      <c r="B315" s="28">
        <v>269</v>
      </c>
      <c r="C315" s="28" t="s">
        <v>1788</v>
      </c>
      <c r="D315" s="28" t="s">
        <v>1806</v>
      </c>
      <c r="E315" s="28" t="s">
        <v>1807</v>
      </c>
      <c r="F315" s="118" t="str">
        <f t="shared" ref="F315:F320" si="75">TEXT(G315,"mmmm")</f>
        <v>septiembre</v>
      </c>
      <c r="G315" s="19">
        <v>44468</v>
      </c>
      <c r="H315" s="28" t="s">
        <v>31</v>
      </c>
      <c r="I315" s="28" t="s">
        <v>67</v>
      </c>
      <c r="J315" s="28" t="s">
        <v>65</v>
      </c>
      <c r="K315" s="28" t="s">
        <v>1808</v>
      </c>
      <c r="L315" s="28">
        <v>82121506</v>
      </c>
      <c r="M315" s="28" t="s">
        <v>1809</v>
      </c>
      <c r="N315" s="103">
        <v>5000000</v>
      </c>
      <c r="O315" s="28">
        <v>47221</v>
      </c>
      <c r="P315" s="28" t="s">
        <v>320</v>
      </c>
      <c r="Q315" s="28" t="s">
        <v>46</v>
      </c>
      <c r="R315" s="118" t="s">
        <v>51</v>
      </c>
      <c r="S315" s="118" t="s">
        <v>51</v>
      </c>
      <c r="T315" s="118" t="s">
        <v>51</v>
      </c>
      <c r="U315" s="120">
        <v>0</v>
      </c>
      <c r="V315" s="118" t="s">
        <v>51</v>
      </c>
      <c r="W315" s="118" t="s">
        <v>51</v>
      </c>
      <c r="X315" s="118" t="s">
        <v>51</v>
      </c>
      <c r="Y315" s="118" t="s">
        <v>51</v>
      </c>
      <c r="Z315" s="118" t="s">
        <v>51</v>
      </c>
      <c r="AA315" s="118" t="s">
        <v>51</v>
      </c>
      <c r="AB315" s="118" t="s">
        <v>51</v>
      </c>
      <c r="AC315" s="118" t="s">
        <v>51</v>
      </c>
      <c r="AD315" s="104">
        <v>0</v>
      </c>
      <c r="AE315" s="103">
        <v>0</v>
      </c>
      <c r="AF315" s="103">
        <v>0</v>
      </c>
      <c r="AG315" s="103">
        <v>0</v>
      </c>
      <c r="AH315" s="103">
        <f t="shared" ref="AH315:AH320" si="76">+AD315+AE315+AF315+AG315</f>
        <v>0</v>
      </c>
      <c r="AI315" s="143" t="s">
        <v>51</v>
      </c>
      <c r="AJ315" s="120">
        <v>0</v>
      </c>
      <c r="AK315" s="119" t="s">
        <v>51</v>
      </c>
      <c r="AL315" s="120">
        <v>0</v>
      </c>
      <c r="AM315" s="120">
        <v>0</v>
      </c>
      <c r="AN315" s="121">
        <f t="shared" si="68"/>
        <v>0</v>
      </c>
      <c r="AO315" s="119" t="s">
        <v>51</v>
      </c>
      <c r="AP315" s="118" t="s">
        <v>51</v>
      </c>
      <c r="AQ315" s="103">
        <v>0</v>
      </c>
      <c r="AR315" s="122">
        <v>0</v>
      </c>
      <c r="AS315" s="104">
        <v>0</v>
      </c>
      <c r="AT315" s="120">
        <v>0</v>
      </c>
      <c r="AU315" s="104"/>
      <c r="AV315" s="120">
        <v>0</v>
      </c>
      <c r="AW315" s="104"/>
      <c r="AX315" s="120">
        <v>0</v>
      </c>
      <c r="AY315" s="104">
        <v>0</v>
      </c>
      <c r="AZ315" s="120">
        <v>0</v>
      </c>
      <c r="BA315" s="104">
        <v>0</v>
      </c>
      <c r="BB315" s="120">
        <v>0</v>
      </c>
      <c r="BC315" s="104">
        <f t="shared" ref="BC315:BC320" si="77">+AD315+AQ315+AS315+AU315+AW315+AY315-BA315</f>
        <v>0</v>
      </c>
      <c r="BD315" s="119">
        <v>0</v>
      </c>
      <c r="BE315" s="120">
        <v>0</v>
      </c>
      <c r="BF315" s="122">
        <v>0</v>
      </c>
      <c r="BG315" s="118">
        <v>0</v>
      </c>
      <c r="BH315" s="120">
        <v>0</v>
      </c>
      <c r="BI315" s="122">
        <v>0</v>
      </c>
      <c r="BJ315" s="118">
        <v>0</v>
      </c>
      <c r="BK315" s="120">
        <v>0</v>
      </c>
      <c r="BL315" s="122">
        <v>0</v>
      </c>
      <c r="BM315" s="118">
        <v>0</v>
      </c>
      <c r="BN315" s="120">
        <v>0</v>
      </c>
      <c r="BO315" s="120">
        <v>0</v>
      </c>
      <c r="BP315" s="118">
        <f t="shared" ref="BP315:BP321" si="78">+BD315+BG315+BJ315+BM315+AN315</f>
        <v>0</v>
      </c>
      <c r="BQ315" s="151"/>
    </row>
    <row r="316" spans="1:69">
      <c r="A316" s="135" t="s">
        <v>14</v>
      </c>
      <c r="B316" s="135">
        <v>88</v>
      </c>
      <c r="C316" s="135" t="s">
        <v>95</v>
      </c>
      <c r="D316" s="135" t="s">
        <v>1811</v>
      </c>
      <c r="E316" s="135" t="s">
        <v>1812</v>
      </c>
      <c r="F316" s="118" t="str">
        <f t="shared" si="75"/>
        <v>septiembre</v>
      </c>
      <c r="G316" s="19">
        <v>44469</v>
      </c>
      <c r="H316" s="135" t="s">
        <v>18</v>
      </c>
      <c r="I316" s="135" t="s">
        <v>19</v>
      </c>
      <c r="J316" s="135" t="s">
        <v>97</v>
      </c>
      <c r="K316" s="155" t="s">
        <v>1813</v>
      </c>
      <c r="L316" s="135" t="s">
        <v>1814</v>
      </c>
      <c r="M316" s="135" t="s">
        <v>1815</v>
      </c>
      <c r="N316" s="157" t="s">
        <v>1816</v>
      </c>
      <c r="O316" s="135">
        <v>47421</v>
      </c>
      <c r="P316" s="156" t="s">
        <v>518</v>
      </c>
      <c r="Q316" s="135" t="s">
        <v>46</v>
      </c>
      <c r="R316" s="118" t="s">
        <v>51</v>
      </c>
      <c r="S316" s="118" t="s">
        <v>51</v>
      </c>
      <c r="T316" s="118" t="s">
        <v>51</v>
      </c>
      <c r="U316" s="120">
        <v>0</v>
      </c>
      <c r="V316" s="118" t="s">
        <v>51</v>
      </c>
      <c r="W316" s="118" t="s">
        <v>51</v>
      </c>
      <c r="X316" s="118" t="s">
        <v>51</v>
      </c>
      <c r="Y316" s="118" t="s">
        <v>51</v>
      </c>
      <c r="Z316" s="118" t="s">
        <v>51</v>
      </c>
      <c r="AA316" s="118" t="s">
        <v>51</v>
      </c>
      <c r="AB316" s="118" t="s">
        <v>51</v>
      </c>
      <c r="AC316" s="118" t="s">
        <v>51</v>
      </c>
      <c r="AD316" s="104">
        <v>0</v>
      </c>
      <c r="AE316" s="103">
        <v>0</v>
      </c>
      <c r="AF316" s="103">
        <v>0</v>
      </c>
      <c r="AG316" s="103">
        <v>0</v>
      </c>
      <c r="AH316" s="103">
        <f t="shared" si="76"/>
        <v>0</v>
      </c>
      <c r="AI316" s="143" t="s">
        <v>51</v>
      </c>
      <c r="AJ316" s="120">
        <v>0</v>
      </c>
      <c r="AK316" s="119" t="s">
        <v>51</v>
      </c>
      <c r="AL316" s="120">
        <v>0</v>
      </c>
      <c r="AM316" s="120">
        <v>0</v>
      </c>
      <c r="AN316" s="121">
        <f t="shared" si="68"/>
        <v>0</v>
      </c>
      <c r="AO316" s="119" t="s">
        <v>51</v>
      </c>
      <c r="AP316" s="118" t="s">
        <v>51</v>
      </c>
      <c r="AQ316" s="103">
        <v>0</v>
      </c>
      <c r="AR316" s="122">
        <v>0</v>
      </c>
      <c r="AS316" s="104">
        <v>0</v>
      </c>
      <c r="AT316" s="120">
        <v>0</v>
      </c>
      <c r="AU316" s="104"/>
      <c r="AV316" s="120">
        <v>0</v>
      </c>
      <c r="AW316" s="104"/>
      <c r="AX316" s="120">
        <v>0</v>
      </c>
      <c r="AY316" s="104">
        <v>0</v>
      </c>
      <c r="AZ316" s="120">
        <v>0</v>
      </c>
      <c r="BA316" s="104">
        <v>0</v>
      </c>
      <c r="BB316" s="120">
        <v>0</v>
      </c>
      <c r="BC316" s="104">
        <f t="shared" si="77"/>
        <v>0</v>
      </c>
      <c r="BD316" s="119">
        <v>0</v>
      </c>
      <c r="BE316" s="120">
        <v>0</v>
      </c>
      <c r="BF316" s="122">
        <v>0</v>
      </c>
      <c r="BG316" s="118">
        <v>0</v>
      </c>
      <c r="BH316" s="120">
        <v>0</v>
      </c>
      <c r="BI316" s="122">
        <v>0</v>
      </c>
      <c r="BJ316" s="118">
        <v>0</v>
      </c>
      <c r="BK316" s="120">
        <v>0</v>
      </c>
      <c r="BL316" s="122">
        <v>0</v>
      </c>
      <c r="BM316" s="118">
        <v>0</v>
      </c>
      <c r="BN316" s="120">
        <v>0</v>
      </c>
      <c r="BO316" s="120">
        <v>0</v>
      </c>
      <c r="BP316" s="118">
        <f t="shared" si="78"/>
        <v>0</v>
      </c>
      <c r="BQ316" s="151"/>
    </row>
    <row r="317" spans="1:69">
      <c r="A317" s="135" t="s">
        <v>14</v>
      </c>
      <c r="B317" s="135">
        <v>205</v>
      </c>
      <c r="C317" s="135" t="s">
        <v>95</v>
      </c>
      <c r="D317" s="135" t="s">
        <v>1817</v>
      </c>
      <c r="E317" s="135" t="s">
        <v>1818</v>
      </c>
      <c r="F317" s="118" t="str">
        <f t="shared" si="75"/>
        <v>septiembre</v>
      </c>
      <c r="G317" s="19">
        <v>44469</v>
      </c>
      <c r="H317" s="135" t="s">
        <v>31</v>
      </c>
      <c r="I317" s="135" t="s">
        <v>1819</v>
      </c>
      <c r="J317" s="135" t="s">
        <v>1820</v>
      </c>
      <c r="K317" s="155" t="s">
        <v>1821</v>
      </c>
      <c r="L317" s="135" t="s">
        <v>1822</v>
      </c>
      <c r="M317" s="135" t="s">
        <v>1823</v>
      </c>
      <c r="N317" s="160" t="s">
        <v>1824</v>
      </c>
      <c r="O317" s="135">
        <v>45621</v>
      </c>
      <c r="P317" s="92" t="s">
        <v>1825</v>
      </c>
      <c r="Q317" s="135" t="s">
        <v>46</v>
      </c>
      <c r="R317" s="118" t="s">
        <v>51</v>
      </c>
      <c r="S317" s="118" t="s">
        <v>51</v>
      </c>
      <c r="T317" s="118" t="s">
        <v>51</v>
      </c>
      <c r="U317" s="120">
        <v>0</v>
      </c>
      <c r="V317" s="118" t="s">
        <v>51</v>
      </c>
      <c r="W317" s="118" t="s">
        <v>51</v>
      </c>
      <c r="X317" s="118" t="s">
        <v>51</v>
      </c>
      <c r="Y317" s="118" t="s">
        <v>51</v>
      </c>
      <c r="Z317" s="118" t="s">
        <v>51</v>
      </c>
      <c r="AA317" s="118" t="s">
        <v>51</v>
      </c>
      <c r="AB317" s="118" t="s">
        <v>51</v>
      </c>
      <c r="AC317" s="118" t="s">
        <v>51</v>
      </c>
      <c r="AD317" s="104">
        <v>0</v>
      </c>
      <c r="AE317" s="103">
        <v>0</v>
      </c>
      <c r="AF317" s="103">
        <v>0</v>
      </c>
      <c r="AG317" s="103">
        <v>0</v>
      </c>
      <c r="AH317" s="103">
        <f t="shared" si="76"/>
        <v>0</v>
      </c>
      <c r="AI317" s="143" t="s">
        <v>51</v>
      </c>
      <c r="AJ317" s="120">
        <v>0</v>
      </c>
      <c r="AK317" s="119" t="s">
        <v>51</v>
      </c>
      <c r="AL317" s="120">
        <v>0</v>
      </c>
      <c r="AM317" s="120">
        <v>0</v>
      </c>
      <c r="AN317" s="121">
        <f t="shared" si="68"/>
        <v>0</v>
      </c>
      <c r="AO317" s="119" t="s">
        <v>51</v>
      </c>
      <c r="AP317" s="118" t="s">
        <v>51</v>
      </c>
      <c r="AQ317" s="103">
        <v>0</v>
      </c>
      <c r="AR317" s="122">
        <v>0</v>
      </c>
      <c r="AS317" s="104">
        <v>0</v>
      </c>
      <c r="AT317" s="120">
        <v>0</v>
      </c>
      <c r="AU317" s="104"/>
      <c r="AV317" s="120">
        <v>0</v>
      </c>
      <c r="AW317" s="104"/>
      <c r="AX317" s="120">
        <v>0</v>
      </c>
      <c r="AY317" s="104">
        <v>0</v>
      </c>
      <c r="AZ317" s="120">
        <v>0</v>
      </c>
      <c r="BA317" s="104">
        <v>0</v>
      </c>
      <c r="BB317" s="120">
        <v>0</v>
      </c>
      <c r="BC317" s="104">
        <f t="shared" si="77"/>
        <v>0</v>
      </c>
      <c r="BD317" s="119">
        <v>0</v>
      </c>
      <c r="BE317" s="120">
        <v>0</v>
      </c>
      <c r="BF317" s="122">
        <v>0</v>
      </c>
      <c r="BG317" s="118">
        <v>0</v>
      </c>
      <c r="BH317" s="120">
        <v>0</v>
      </c>
      <c r="BI317" s="122">
        <v>0</v>
      </c>
      <c r="BJ317" s="118">
        <v>0</v>
      </c>
      <c r="BK317" s="120">
        <v>0</v>
      </c>
      <c r="BL317" s="122">
        <v>0</v>
      </c>
      <c r="BM317" s="118">
        <v>0</v>
      </c>
      <c r="BN317" s="120">
        <v>0</v>
      </c>
      <c r="BO317" s="120">
        <v>0</v>
      </c>
      <c r="BP317" s="118">
        <f t="shared" si="78"/>
        <v>0</v>
      </c>
      <c r="BQ317" s="151"/>
    </row>
    <row r="318" spans="1:69" ht="16">
      <c r="A318" s="107" t="s">
        <v>14</v>
      </c>
      <c r="B318" s="107">
        <v>263</v>
      </c>
      <c r="C318" s="107" t="s">
        <v>95</v>
      </c>
      <c r="D318" s="107" t="s">
        <v>1826</v>
      </c>
      <c r="E318" s="107" t="s">
        <v>1827</v>
      </c>
      <c r="F318" s="118" t="str">
        <f t="shared" si="75"/>
        <v>septiembre</v>
      </c>
      <c r="G318" s="19">
        <v>44469</v>
      </c>
      <c r="H318" s="107" t="s">
        <v>31</v>
      </c>
      <c r="I318" s="107" t="s">
        <v>67</v>
      </c>
      <c r="J318" s="107" t="s">
        <v>74</v>
      </c>
      <c r="K318" s="100" t="s">
        <v>1828</v>
      </c>
      <c r="L318" s="107" t="s">
        <v>1297</v>
      </c>
      <c r="M318" s="135" t="s">
        <v>1829</v>
      </c>
      <c r="N318" s="159">
        <v>416000</v>
      </c>
      <c r="O318" s="107">
        <v>47021</v>
      </c>
      <c r="P318" s="156" t="s">
        <v>398</v>
      </c>
      <c r="Q318" s="107" t="s">
        <v>46</v>
      </c>
      <c r="R318" s="118" t="s">
        <v>51</v>
      </c>
      <c r="S318" s="118" t="s">
        <v>51</v>
      </c>
      <c r="T318" s="118" t="s">
        <v>51</v>
      </c>
      <c r="U318" s="120">
        <v>0</v>
      </c>
      <c r="V318" s="118" t="s">
        <v>51</v>
      </c>
      <c r="W318" s="118" t="s">
        <v>51</v>
      </c>
      <c r="X318" s="118" t="s">
        <v>51</v>
      </c>
      <c r="Y318" s="118" t="s">
        <v>51</v>
      </c>
      <c r="Z318" s="118" t="s">
        <v>51</v>
      </c>
      <c r="AA318" s="118" t="s">
        <v>51</v>
      </c>
      <c r="AB318" s="118" t="s">
        <v>51</v>
      </c>
      <c r="AC318" s="118" t="s">
        <v>51</v>
      </c>
      <c r="AD318" s="104">
        <v>0</v>
      </c>
      <c r="AE318" s="103">
        <v>0</v>
      </c>
      <c r="AF318" s="103">
        <v>0</v>
      </c>
      <c r="AG318" s="103">
        <v>0</v>
      </c>
      <c r="AH318" s="103">
        <f t="shared" si="76"/>
        <v>0</v>
      </c>
      <c r="AI318" s="143" t="s">
        <v>51</v>
      </c>
      <c r="AJ318" s="120">
        <v>0</v>
      </c>
      <c r="AK318" s="119" t="s">
        <v>51</v>
      </c>
      <c r="AL318" s="120">
        <v>0</v>
      </c>
      <c r="AM318" s="120">
        <v>0</v>
      </c>
      <c r="AN318" s="121">
        <f t="shared" si="68"/>
        <v>0</v>
      </c>
      <c r="AO318" s="119" t="s">
        <v>51</v>
      </c>
      <c r="AP318" s="118" t="s">
        <v>51</v>
      </c>
      <c r="AQ318" s="103">
        <v>0</v>
      </c>
      <c r="AR318" s="122">
        <v>0</v>
      </c>
      <c r="AS318" s="104">
        <v>0</v>
      </c>
      <c r="AT318" s="120">
        <v>0</v>
      </c>
      <c r="AU318" s="104"/>
      <c r="AV318" s="120">
        <v>0</v>
      </c>
      <c r="AW318" s="104"/>
      <c r="AX318" s="120">
        <v>0</v>
      </c>
      <c r="AY318" s="104">
        <v>0</v>
      </c>
      <c r="AZ318" s="120">
        <v>0</v>
      </c>
      <c r="BA318" s="104">
        <v>0</v>
      </c>
      <c r="BB318" s="120">
        <v>0</v>
      </c>
      <c r="BC318" s="104">
        <f t="shared" si="77"/>
        <v>0</v>
      </c>
      <c r="BD318" s="119">
        <v>0</v>
      </c>
      <c r="BE318" s="120">
        <v>0</v>
      </c>
      <c r="BF318" s="122">
        <v>0</v>
      </c>
      <c r="BG318" s="118">
        <v>0</v>
      </c>
      <c r="BH318" s="120">
        <v>0</v>
      </c>
      <c r="BI318" s="122">
        <v>0</v>
      </c>
      <c r="BJ318" s="118">
        <v>0</v>
      </c>
      <c r="BK318" s="120">
        <v>0</v>
      </c>
      <c r="BL318" s="122">
        <v>0</v>
      </c>
      <c r="BM318" s="118">
        <v>0</v>
      </c>
      <c r="BN318" s="120">
        <v>0</v>
      </c>
      <c r="BO318" s="120">
        <v>0</v>
      </c>
      <c r="BP318" s="118">
        <f t="shared" si="78"/>
        <v>0</v>
      </c>
      <c r="BQ318" s="151"/>
    </row>
    <row r="319" spans="1:69" ht="16">
      <c r="A319" s="107" t="s">
        <v>14</v>
      </c>
      <c r="B319" s="107">
        <v>268</v>
      </c>
      <c r="C319" s="107" t="s">
        <v>95</v>
      </c>
      <c r="D319" s="107" t="s">
        <v>1830</v>
      </c>
      <c r="E319" s="107" t="s">
        <v>1831</v>
      </c>
      <c r="F319" s="118" t="str">
        <f t="shared" si="75"/>
        <v>septiembre</v>
      </c>
      <c r="G319" s="19">
        <v>44469</v>
      </c>
      <c r="H319" s="107" t="s">
        <v>44</v>
      </c>
      <c r="I319" s="107" t="s">
        <v>82</v>
      </c>
      <c r="J319" s="107" t="s">
        <v>97</v>
      </c>
      <c r="K319" s="161" t="s">
        <v>1832</v>
      </c>
      <c r="L319" s="107">
        <v>72101507</v>
      </c>
      <c r="M319" s="135" t="s">
        <v>1833</v>
      </c>
      <c r="N319" s="158" t="s">
        <v>1834</v>
      </c>
      <c r="O319" s="107">
        <v>47121</v>
      </c>
      <c r="P319" s="156" t="s">
        <v>469</v>
      </c>
      <c r="Q319" s="107" t="s">
        <v>46</v>
      </c>
      <c r="R319" s="118" t="s">
        <v>51</v>
      </c>
      <c r="S319" s="118" t="s">
        <v>51</v>
      </c>
      <c r="T319" s="118" t="s">
        <v>51</v>
      </c>
      <c r="U319" s="120">
        <v>0</v>
      </c>
      <c r="V319" s="118" t="s">
        <v>51</v>
      </c>
      <c r="W319" s="118" t="s">
        <v>51</v>
      </c>
      <c r="X319" s="118" t="s">
        <v>51</v>
      </c>
      <c r="Y319" s="118" t="s">
        <v>51</v>
      </c>
      <c r="Z319" s="118" t="s">
        <v>51</v>
      </c>
      <c r="AA319" s="118" t="s">
        <v>51</v>
      </c>
      <c r="AB319" s="118" t="s">
        <v>51</v>
      </c>
      <c r="AC319" s="118" t="s">
        <v>51</v>
      </c>
      <c r="AD319" s="104">
        <v>0</v>
      </c>
      <c r="AE319" s="103">
        <v>0</v>
      </c>
      <c r="AF319" s="103">
        <v>0</v>
      </c>
      <c r="AG319" s="103">
        <v>0</v>
      </c>
      <c r="AH319" s="103">
        <f t="shared" si="76"/>
        <v>0</v>
      </c>
      <c r="AI319" s="143" t="s">
        <v>51</v>
      </c>
      <c r="AJ319" s="120">
        <v>0</v>
      </c>
      <c r="AK319" s="119" t="s">
        <v>51</v>
      </c>
      <c r="AL319" s="120">
        <v>0</v>
      </c>
      <c r="AM319" s="120">
        <v>0</v>
      </c>
      <c r="AN319" s="121">
        <f t="shared" si="68"/>
        <v>0</v>
      </c>
      <c r="AO319" s="119" t="s">
        <v>51</v>
      </c>
      <c r="AP319" s="118" t="s">
        <v>51</v>
      </c>
      <c r="AQ319" s="103">
        <v>0</v>
      </c>
      <c r="AR319" s="122">
        <v>0</v>
      </c>
      <c r="AS319" s="104">
        <v>0</v>
      </c>
      <c r="AT319" s="120">
        <v>0</v>
      </c>
      <c r="AU319" s="104"/>
      <c r="AV319" s="120">
        <v>0</v>
      </c>
      <c r="AW319" s="104"/>
      <c r="AX319" s="120">
        <v>0</v>
      </c>
      <c r="AY319" s="104">
        <v>0</v>
      </c>
      <c r="AZ319" s="120">
        <v>0</v>
      </c>
      <c r="BA319" s="104">
        <v>0</v>
      </c>
      <c r="BB319" s="120">
        <v>0</v>
      </c>
      <c r="BC319" s="104">
        <f t="shared" si="77"/>
        <v>0</v>
      </c>
      <c r="BD319" s="119">
        <v>0</v>
      </c>
      <c r="BE319" s="120">
        <v>0</v>
      </c>
      <c r="BF319" s="122">
        <v>0</v>
      </c>
      <c r="BG319" s="118">
        <v>0</v>
      </c>
      <c r="BH319" s="120">
        <v>0</v>
      </c>
      <c r="BI319" s="122">
        <v>0</v>
      </c>
      <c r="BJ319" s="118">
        <v>0</v>
      </c>
      <c r="BK319" s="120">
        <v>0</v>
      </c>
      <c r="BL319" s="122">
        <v>0</v>
      </c>
      <c r="BM319" s="118">
        <v>0</v>
      </c>
      <c r="BN319" s="120">
        <v>0</v>
      </c>
      <c r="BO319" s="120">
        <v>0</v>
      </c>
      <c r="BP319" s="118">
        <f t="shared" si="78"/>
        <v>0</v>
      </c>
      <c r="BQ319" s="151"/>
    </row>
    <row r="320" spans="1:69">
      <c r="A320" s="139" t="s">
        <v>14</v>
      </c>
      <c r="B320" s="139">
        <v>266</v>
      </c>
      <c r="C320" s="139" t="s">
        <v>63</v>
      </c>
      <c r="D320" s="139" t="s">
        <v>1840</v>
      </c>
      <c r="E320" s="139" t="s">
        <v>1841</v>
      </c>
      <c r="F320" s="118" t="str">
        <f t="shared" si="75"/>
        <v>septiembre</v>
      </c>
      <c r="G320" s="101">
        <v>44468</v>
      </c>
      <c r="H320" s="139" t="s">
        <v>44</v>
      </c>
      <c r="I320" s="139" t="s">
        <v>90</v>
      </c>
      <c r="J320" s="139" t="s">
        <v>74</v>
      </c>
      <c r="K320" s="139" t="s">
        <v>1842</v>
      </c>
      <c r="L320" s="139">
        <v>43232102</v>
      </c>
      <c r="M320" s="139" t="s">
        <v>1843</v>
      </c>
      <c r="N320" s="147">
        <v>58500000</v>
      </c>
      <c r="O320" s="139">
        <v>44621</v>
      </c>
      <c r="P320" s="139" t="s">
        <v>370</v>
      </c>
      <c r="Q320" s="139" t="s">
        <v>46</v>
      </c>
      <c r="R320" s="118" t="s">
        <v>51</v>
      </c>
      <c r="S320" s="118" t="s">
        <v>51</v>
      </c>
      <c r="T320" s="118" t="s">
        <v>51</v>
      </c>
      <c r="U320" s="120">
        <v>0</v>
      </c>
      <c r="V320" s="118" t="s">
        <v>51</v>
      </c>
      <c r="W320" s="118" t="s">
        <v>51</v>
      </c>
      <c r="X320" s="118" t="s">
        <v>51</v>
      </c>
      <c r="Y320" s="118" t="s">
        <v>51</v>
      </c>
      <c r="Z320" s="118" t="s">
        <v>51</v>
      </c>
      <c r="AA320" s="118" t="s">
        <v>51</v>
      </c>
      <c r="AB320" s="118" t="s">
        <v>51</v>
      </c>
      <c r="AC320" s="118" t="s">
        <v>51</v>
      </c>
      <c r="AD320" s="104">
        <v>0</v>
      </c>
      <c r="AE320" s="103">
        <v>0</v>
      </c>
      <c r="AF320" s="103">
        <v>0</v>
      </c>
      <c r="AG320" s="103">
        <v>0</v>
      </c>
      <c r="AH320" s="103">
        <f t="shared" si="76"/>
        <v>0</v>
      </c>
      <c r="AI320" s="143" t="s">
        <v>51</v>
      </c>
      <c r="AJ320" s="120">
        <v>0</v>
      </c>
      <c r="AK320" s="119" t="s">
        <v>51</v>
      </c>
      <c r="AL320" s="120">
        <v>0</v>
      </c>
      <c r="AM320" s="120">
        <v>0</v>
      </c>
      <c r="AN320" s="121">
        <f t="shared" si="68"/>
        <v>0</v>
      </c>
      <c r="AO320" s="119" t="s">
        <v>51</v>
      </c>
      <c r="AP320" s="118" t="s">
        <v>51</v>
      </c>
      <c r="AQ320" s="103">
        <v>0</v>
      </c>
      <c r="AR320" s="122">
        <v>0</v>
      </c>
      <c r="AS320" s="104">
        <v>0</v>
      </c>
      <c r="AT320" s="120">
        <v>0</v>
      </c>
      <c r="AU320" s="104"/>
      <c r="AV320" s="120">
        <v>0</v>
      </c>
      <c r="AW320" s="104"/>
      <c r="AX320" s="120">
        <v>0</v>
      </c>
      <c r="AY320" s="104">
        <v>0</v>
      </c>
      <c r="AZ320" s="120">
        <v>0</v>
      </c>
      <c r="BA320" s="104">
        <v>0</v>
      </c>
      <c r="BB320" s="120">
        <v>0</v>
      </c>
      <c r="BC320" s="104">
        <f t="shared" si="77"/>
        <v>0</v>
      </c>
      <c r="BD320" s="119">
        <v>0</v>
      </c>
      <c r="BE320" s="120">
        <v>0</v>
      </c>
      <c r="BF320" s="122">
        <v>0</v>
      </c>
      <c r="BG320" s="118">
        <v>0</v>
      </c>
      <c r="BH320" s="120">
        <v>0</v>
      </c>
      <c r="BI320" s="122">
        <v>0</v>
      </c>
      <c r="BJ320" s="118">
        <v>0</v>
      </c>
      <c r="BK320" s="120">
        <v>0</v>
      </c>
      <c r="BL320" s="122">
        <v>0</v>
      </c>
      <c r="BM320" s="118">
        <v>0</v>
      </c>
      <c r="BN320" s="120">
        <v>0</v>
      </c>
      <c r="BO320" s="120">
        <v>0</v>
      </c>
      <c r="BP320" s="118">
        <f t="shared" si="78"/>
        <v>0</v>
      </c>
      <c r="BQ320" s="151"/>
    </row>
    <row r="321" spans="1:78" s="230" customFormat="1" ht="16">
      <c r="A321" s="196" t="s">
        <v>14</v>
      </c>
      <c r="B321" s="196">
        <v>251</v>
      </c>
      <c r="C321" s="196" t="s">
        <v>63</v>
      </c>
      <c r="D321" s="196" t="s">
        <v>1844</v>
      </c>
      <c r="E321" s="196" t="s">
        <v>1845</v>
      </c>
      <c r="F321" s="196" t="s">
        <v>1791</v>
      </c>
      <c r="G321" s="221">
        <v>44469</v>
      </c>
      <c r="H321" s="196" t="s">
        <v>31</v>
      </c>
      <c r="I321" s="196" t="s">
        <v>32</v>
      </c>
      <c r="J321" s="196" t="s">
        <v>81</v>
      </c>
      <c r="K321" s="222" t="s">
        <v>1846</v>
      </c>
      <c r="L321" s="196">
        <v>80161504</v>
      </c>
      <c r="M321" s="196" t="s">
        <v>405</v>
      </c>
      <c r="N321" s="223">
        <v>10000000</v>
      </c>
      <c r="O321" s="196">
        <v>45521</v>
      </c>
      <c r="P321" s="196" t="s">
        <v>577</v>
      </c>
      <c r="Q321" s="196" t="s">
        <v>20</v>
      </c>
      <c r="R321" s="196" t="s">
        <v>21</v>
      </c>
      <c r="S321" s="196" t="s">
        <v>1931</v>
      </c>
      <c r="T321" s="196" t="s">
        <v>1917</v>
      </c>
      <c r="U321" s="224">
        <v>44480</v>
      </c>
      <c r="V321" s="196" t="s">
        <v>22</v>
      </c>
      <c r="W321" s="196" t="s">
        <v>23</v>
      </c>
      <c r="X321" s="196" t="s">
        <v>51</v>
      </c>
      <c r="Y321" s="196" t="s">
        <v>1932</v>
      </c>
      <c r="Z321" s="231">
        <v>1026593280</v>
      </c>
      <c r="AA321" s="196"/>
      <c r="AB321" s="196">
        <v>170221</v>
      </c>
      <c r="AC321" s="221">
        <v>44480</v>
      </c>
      <c r="AD321" s="225">
        <v>10000000</v>
      </c>
      <c r="AE321" s="225"/>
      <c r="AF321" s="225"/>
      <c r="AG321" s="225"/>
      <c r="AH321" s="225"/>
      <c r="AI321" s="196" t="s">
        <v>38</v>
      </c>
      <c r="AJ321" s="221">
        <v>0</v>
      </c>
      <c r="AK321" s="196" t="s">
        <v>51</v>
      </c>
      <c r="AL321" s="228">
        <v>44480</v>
      </c>
      <c r="AM321" s="228">
        <v>44561</v>
      </c>
      <c r="AN321" s="196">
        <f t="shared" si="68"/>
        <v>81</v>
      </c>
      <c r="AO321" s="196" t="s">
        <v>1933</v>
      </c>
      <c r="AP321" s="196">
        <v>1144031972</v>
      </c>
      <c r="AQ321" s="225">
        <v>0</v>
      </c>
      <c r="AR321" s="221">
        <v>0</v>
      </c>
      <c r="AS321" s="227">
        <v>0</v>
      </c>
      <c r="AT321" s="228">
        <v>0</v>
      </c>
      <c r="AU321" s="227">
        <v>0</v>
      </c>
      <c r="AV321" s="228">
        <v>0</v>
      </c>
      <c r="AW321" s="227">
        <v>0</v>
      </c>
      <c r="AX321" s="228">
        <v>0</v>
      </c>
      <c r="AY321" s="227">
        <v>0</v>
      </c>
      <c r="AZ321" s="228">
        <v>0</v>
      </c>
      <c r="BA321" s="227">
        <v>0</v>
      </c>
      <c r="BB321" s="221"/>
      <c r="BC321" s="227"/>
      <c r="BD321" s="196"/>
      <c r="BE321" s="196"/>
      <c r="BF321" s="221">
        <v>0</v>
      </c>
      <c r="BG321" s="196">
        <v>0</v>
      </c>
      <c r="BH321" s="196"/>
      <c r="BI321" s="221">
        <v>0</v>
      </c>
      <c r="BJ321" s="196">
        <v>0</v>
      </c>
      <c r="BK321" s="196"/>
      <c r="BL321" s="221"/>
      <c r="BM321" s="196"/>
      <c r="BN321" s="196"/>
      <c r="BO321" s="229"/>
      <c r="BP321" s="205">
        <f t="shared" si="78"/>
        <v>81</v>
      </c>
      <c r="BQ321" s="220"/>
    </row>
    <row r="322" spans="1:78" s="168" customFormat="1">
      <c r="A322" s="121" t="s">
        <v>14</v>
      </c>
      <c r="B322" s="121">
        <v>76</v>
      </c>
      <c r="C322" s="121" t="s">
        <v>41</v>
      </c>
      <c r="D322" s="124" t="s">
        <v>1862</v>
      </c>
      <c r="E322" s="143" t="s">
        <v>1863</v>
      </c>
      <c r="F322" s="118" t="str">
        <f>TEXT(G322,"mmmm")</f>
        <v>septiembre</v>
      </c>
      <c r="G322" s="122">
        <v>44462</v>
      </c>
      <c r="H322" s="121" t="s">
        <v>31</v>
      </c>
      <c r="I322" s="121" t="s">
        <v>67</v>
      </c>
      <c r="J322" s="121" t="s">
        <v>97</v>
      </c>
      <c r="K322" s="116" t="s">
        <v>1864</v>
      </c>
      <c r="L322" s="121">
        <v>43232406</v>
      </c>
      <c r="M322" s="121" t="s">
        <v>1865</v>
      </c>
      <c r="N322" s="103">
        <v>56801080</v>
      </c>
      <c r="O322" s="121">
        <v>44721</v>
      </c>
      <c r="P322" s="121" t="s">
        <v>570</v>
      </c>
      <c r="Q322" s="121" t="s">
        <v>33</v>
      </c>
      <c r="R322" s="118" t="s">
        <v>51</v>
      </c>
      <c r="S322" s="118" t="s">
        <v>51</v>
      </c>
      <c r="T322" s="118" t="s">
        <v>51</v>
      </c>
      <c r="U322" s="120">
        <v>0</v>
      </c>
      <c r="V322" s="118" t="s">
        <v>51</v>
      </c>
      <c r="W322" s="118" t="s">
        <v>51</v>
      </c>
      <c r="X322" s="118" t="s">
        <v>51</v>
      </c>
      <c r="Y322" s="118" t="s">
        <v>51</v>
      </c>
      <c r="Z322" s="118" t="s">
        <v>51</v>
      </c>
      <c r="AA322" s="118" t="s">
        <v>51</v>
      </c>
      <c r="AB322" s="118" t="s">
        <v>51</v>
      </c>
      <c r="AC322" s="118" t="s">
        <v>51</v>
      </c>
      <c r="AD322" s="104">
        <v>0</v>
      </c>
      <c r="AE322" s="103">
        <v>0</v>
      </c>
      <c r="AF322" s="103">
        <v>0</v>
      </c>
      <c r="AG322" s="103">
        <v>0</v>
      </c>
      <c r="AH322" s="103">
        <f t="shared" ref="AH322:AH324" si="79">+AD322+AE322+AF322+AG322</f>
        <v>0</v>
      </c>
      <c r="AI322" s="143" t="s">
        <v>51</v>
      </c>
      <c r="AJ322" s="120">
        <v>0</v>
      </c>
      <c r="AK322" s="119" t="s">
        <v>51</v>
      </c>
      <c r="AL322" s="120">
        <v>0</v>
      </c>
      <c r="AM322" s="120">
        <v>0</v>
      </c>
      <c r="AN322" s="121">
        <f t="shared" ref="AN322:AN324" si="80">+AM322-AL322</f>
        <v>0</v>
      </c>
      <c r="AO322" s="119" t="s">
        <v>51</v>
      </c>
      <c r="AP322" s="118" t="s">
        <v>51</v>
      </c>
      <c r="AQ322" s="103">
        <v>0</v>
      </c>
      <c r="AR322" s="122">
        <v>0</v>
      </c>
      <c r="AS322" s="104">
        <v>0</v>
      </c>
      <c r="AT322" s="120">
        <v>0</v>
      </c>
      <c r="AU322" s="104"/>
      <c r="AV322" s="120">
        <v>0</v>
      </c>
      <c r="AW322" s="104"/>
      <c r="AX322" s="120">
        <v>0</v>
      </c>
      <c r="AY322" s="104">
        <v>0</v>
      </c>
      <c r="AZ322" s="120">
        <v>0</v>
      </c>
      <c r="BA322" s="104">
        <v>0</v>
      </c>
      <c r="BB322" s="120">
        <v>0</v>
      </c>
      <c r="BC322" s="104">
        <f t="shared" ref="BC322:BC324" si="81">+AD322+AQ322+AS322+AU322+AW322+AY322-BA322</f>
        <v>0</v>
      </c>
      <c r="BD322" s="119">
        <v>0</v>
      </c>
      <c r="BE322" s="120">
        <v>0</v>
      </c>
      <c r="BF322" s="122">
        <v>0</v>
      </c>
      <c r="BG322" s="118">
        <v>0</v>
      </c>
      <c r="BH322" s="120">
        <v>0</v>
      </c>
      <c r="BI322" s="122">
        <v>0</v>
      </c>
      <c r="BJ322" s="118">
        <v>0</v>
      </c>
      <c r="BK322" s="120">
        <v>0</v>
      </c>
      <c r="BL322" s="122">
        <v>0</v>
      </c>
      <c r="BM322" s="118">
        <v>0</v>
      </c>
      <c r="BN322" s="120">
        <v>0</v>
      </c>
      <c r="BO322" s="120">
        <v>0</v>
      </c>
      <c r="BP322" s="118">
        <f t="shared" ref="BP322:BP324" si="82">+BD322+BG322+BJ322+BM322+AN322</f>
        <v>0</v>
      </c>
      <c r="BQ322" s="151"/>
    </row>
    <row r="323" spans="1:78" s="168" customFormat="1">
      <c r="A323" s="121" t="s">
        <v>14</v>
      </c>
      <c r="B323" s="121">
        <v>258</v>
      </c>
      <c r="C323" s="121" t="s">
        <v>41</v>
      </c>
      <c r="D323" s="124" t="s">
        <v>1866</v>
      </c>
      <c r="E323" s="143" t="s">
        <v>1867</v>
      </c>
      <c r="F323" s="143" t="s">
        <v>2076</v>
      </c>
      <c r="G323" s="122">
        <v>44463</v>
      </c>
      <c r="H323" s="121" t="s">
        <v>31</v>
      </c>
      <c r="I323" s="121" t="s">
        <v>32</v>
      </c>
      <c r="J323" s="121" t="s">
        <v>30</v>
      </c>
      <c r="K323" s="311" t="s">
        <v>1868</v>
      </c>
      <c r="L323" s="121">
        <v>80161504</v>
      </c>
      <c r="M323" s="121" t="s">
        <v>319</v>
      </c>
      <c r="N323" s="103">
        <v>12000000</v>
      </c>
      <c r="O323" s="121">
        <v>47321</v>
      </c>
      <c r="P323" s="121" t="s">
        <v>362</v>
      </c>
      <c r="Q323" s="121" t="s">
        <v>20</v>
      </c>
      <c r="R323" s="40" t="s">
        <v>21</v>
      </c>
      <c r="S323" s="40" t="s">
        <v>1665</v>
      </c>
      <c r="T323" s="40" t="s">
        <v>1791</v>
      </c>
      <c r="U323" s="285">
        <v>44446</v>
      </c>
      <c r="V323" s="116" t="s">
        <v>22</v>
      </c>
      <c r="W323" s="40" t="s">
        <v>23</v>
      </c>
      <c r="X323" s="40" t="s">
        <v>142</v>
      </c>
      <c r="Y323" s="40" t="s">
        <v>2077</v>
      </c>
      <c r="Z323" s="40">
        <v>1082992710</v>
      </c>
      <c r="AA323" s="40"/>
      <c r="AB323" s="40">
        <v>169321</v>
      </c>
      <c r="AC323" s="284">
        <v>44475</v>
      </c>
      <c r="AD323" s="104">
        <v>12000000</v>
      </c>
      <c r="AE323" s="103">
        <v>0</v>
      </c>
      <c r="AF323" s="103">
        <v>0</v>
      </c>
      <c r="AG323" s="106">
        <v>0</v>
      </c>
      <c r="AH323" s="106">
        <f t="shared" si="79"/>
        <v>12000000</v>
      </c>
      <c r="AI323" s="287" t="s">
        <v>51</v>
      </c>
      <c r="AJ323" s="251">
        <v>0</v>
      </c>
      <c r="AK323" s="119" t="s">
        <v>51</v>
      </c>
      <c r="AL323" s="284">
        <v>44525</v>
      </c>
      <c r="AM323" s="285">
        <v>44554</v>
      </c>
      <c r="AN323" s="121">
        <f t="shared" si="80"/>
        <v>29</v>
      </c>
      <c r="AO323" s="40" t="s">
        <v>2078</v>
      </c>
      <c r="AP323" s="116">
        <v>1032434072</v>
      </c>
      <c r="AQ323" s="103">
        <v>0</v>
      </c>
      <c r="AR323" s="122">
        <v>0</v>
      </c>
      <c r="AS323" s="104">
        <v>0</v>
      </c>
      <c r="AT323" s="141" t="s">
        <v>2044</v>
      </c>
      <c r="AU323" s="104">
        <v>0</v>
      </c>
      <c r="AV323" s="120">
        <v>0</v>
      </c>
      <c r="AW323" s="104">
        <v>0</v>
      </c>
      <c r="AX323" s="120">
        <v>0</v>
      </c>
      <c r="AY323" s="104">
        <v>0</v>
      </c>
      <c r="AZ323" s="120">
        <v>0</v>
      </c>
      <c r="BA323" s="104">
        <v>0</v>
      </c>
      <c r="BB323" s="141" t="s">
        <v>1045</v>
      </c>
      <c r="BC323" s="286">
        <f>+AH323+AQ323+AS323+AU323+AW323+AY323-BA323</f>
        <v>12000000</v>
      </c>
      <c r="BD323" s="118">
        <v>0</v>
      </c>
      <c r="BE323" s="120">
        <v>0</v>
      </c>
      <c r="BF323" s="122">
        <v>0</v>
      </c>
      <c r="BG323" s="118">
        <v>0</v>
      </c>
      <c r="BH323" s="120">
        <v>0</v>
      </c>
      <c r="BI323" s="122">
        <v>0</v>
      </c>
      <c r="BJ323" s="118">
        <v>0</v>
      </c>
      <c r="BK323" s="120">
        <v>0</v>
      </c>
      <c r="BL323" s="122">
        <v>0</v>
      </c>
      <c r="BM323" s="118">
        <v>0</v>
      </c>
      <c r="BN323" s="123">
        <v>0</v>
      </c>
      <c r="BO323" s="122">
        <v>0</v>
      </c>
      <c r="BP323" s="121">
        <f>+BD323+BG323+BJ323+BM323+AN323</f>
        <v>29</v>
      </c>
      <c r="BQ323" s="151">
        <v>0</v>
      </c>
    </row>
    <row r="324" spans="1:78" s="168" customFormat="1">
      <c r="A324" s="121" t="s">
        <v>14</v>
      </c>
      <c r="B324" s="121">
        <v>190</v>
      </c>
      <c r="C324" s="121" t="s">
        <v>15</v>
      </c>
      <c r="D324" s="124" t="s">
        <v>1869</v>
      </c>
      <c r="E324" s="143" t="s">
        <v>1870</v>
      </c>
      <c r="F324" s="118" t="s">
        <v>1859</v>
      </c>
      <c r="G324" s="122">
        <v>44467</v>
      </c>
      <c r="H324" s="121" t="s">
        <v>31</v>
      </c>
      <c r="I324" s="121" t="s">
        <v>67</v>
      </c>
      <c r="J324" s="121" t="s">
        <v>109</v>
      </c>
      <c r="K324" s="116" t="s">
        <v>1871</v>
      </c>
      <c r="L324" s="121">
        <v>24141504</v>
      </c>
      <c r="M324" s="121" t="s">
        <v>1872</v>
      </c>
      <c r="N324" s="103">
        <v>10000000</v>
      </c>
      <c r="O324" s="121">
        <v>46421</v>
      </c>
      <c r="P324" s="121" t="s">
        <v>1241</v>
      </c>
      <c r="Q324" s="121" t="s">
        <v>33</v>
      </c>
      <c r="R324" s="118" t="s">
        <v>51</v>
      </c>
      <c r="S324" s="118" t="s">
        <v>51</v>
      </c>
      <c r="T324" s="118" t="s">
        <v>51</v>
      </c>
      <c r="U324" s="120">
        <v>0</v>
      </c>
      <c r="V324" s="118" t="s">
        <v>51</v>
      </c>
      <c r="W324" s="118" t="s">
        <v>51</v>
      </c>
      <c r="X324" s="118" t="s">
        <v>51</v>
      </c>
      <c r="Y324" s="118" t="s">
        <v>51</v>
      </c>
      <c r="Z324" s="118" t="s">
        <v>51</v>
      </c>
      <c r="AA324" s="118" t="s">
        <v>51</v>
      </c>
      <c r="AB324" s="118" t="s">
        <v>51</v>
      </c>
      <c r="AC324" s="118" t="s">
        <v>51</v>
      </c>
      <c r="AD324" s="104">
        <v>0</v>
      </c>
      <c r="AE324" s="103">
        <v>0</v>
      </c>
      <c r="AF324" s="103">
        <v>0</v>
      </c>
      <c r="AG324" s="103">
        <v>0</v>
      </c>
      <c r="AH324" s="103">
        <f t="shared" si="79"/>
        <v>0</v>
      </c>
      <c r="AI324" s="143" t="s">
        <v>51</v>
      </c>
      <c r="AJ324" s="120">
        <v>0</v>
      </c>
      <c r="AK324" s="119" t="s">
        <v>51</v>
      </c>
      <c r="AL324" s="120">
        <v>0</v>
      </c>
      <c r="AM324" s="120">
        <v>0</v>
      </c>
      <c r="AN324" s="121">
        <f t="shared" si="80"/>
        <v>0</v>
      </c>
      <c r="AO324" s="119" t="s">
        <v>51</v>
      </c>
      <c r="AP324" s="118" t="s">
        <v>51</v>
      </c>
      <c r="AQ324" s="103">
        <v>0</v>
      </c>
      <c r="AR324" s="122">
        <v>0</v>
      </c>
      <c r="AS324" s="104">
        <v>0</v>
      </c>
      <c r="AT324" s="120">
        <v>0</v>
      </c>
      <c r="AU324" s="104"/>
      <c r="AV324" s="120">
        <v>0</v>
      </c>
      <c r="AW324" s="104"/>
      <c r="AX324" s="120">
        <v>0</v>
      </c>
      <c r="AY324" s="104">
        <v>0</v>
      </c>
      <c r="AZ324" s="120">
        <v>0</v>
      </c>
      <c r="BA324" s="104">
        <v>0</v>
      </c>
      <c r="BB324" s="120">
        <v>0</v>
      </c>
      <c r="BC324" s="104">
        <f t="shared" si="81"/>
        <v>0</v>
      </c>
      <c r="BD324" s="119">
        <v>0</v>
      </c>
      <c r="BE324" s="120">
        <v>0</v>
      </c>
      <c r="BF324" s="122">
        <v>0</v>
      </c>
      <c r="BG324" s="118">
        <v>0</v>
      </c>
      <c r="BH324" s="120">
        <v>0</v>
      </c>
      <c r="BI324" s="122">
        <v>0</v>
      </c>
      <c r="BJ324" s="118">
        <v>0</v>
      </c>
      <c r="BK324" s="120">
        <v>0</v>
      </c>
      <c r="BL324" s="122">
        <v>0</v>
      </c>
      <c r="BM324" s="118">
        <v>0</v>
      </c>
      <c r="BN324" s="120">
        <v>0</v>
      </c>
      <c r="BO324" s="120">
        <v>0</v>
      </c>
      <c r="BP324" s="118">
        <f t="shared" si="82"/>
        <v>0</v>
      </c>
      <c r="BQ324" s="151"/>
    </row>
    <row r="325" spans="1:78" s="174" customFormat="1">
      <c r="A325" s="107" t="s">
        <v>14</v>
      </c>
      <c r="B325" s="107">
        <v>264</v>
      </c>
      <c r="C325" s="107" t="s">
        <v>15</v>
      </c>
      <c r="D325" s="107" t="s">
        <v>1873</v>
      </c>
      <c r="E325" s="107" t="s">
        <v>1874</v>
      </c>
      <c r="F325" s="169" t="s">
        <v>1859</v>
      </c>
      <c r="G325" s="108">
        <v>44461</v>
      </c>
      <c r="H325" s="107" t="s">
        <v>18</v>
      </c>
      <c r="I325" s="107" t="s">
        <v>19</v>
      </c>
      <c r="J325" s="107" t="s">
        <v>74</v>
      </c>
      <c r="K325" s="107" t="s">
        <v>1875</v>
      </c>
      <c r="L325" s="107">
        <v>39121004</v>
      </c>
      <c r="M325" s="107" t="s">
        <v>1876</v>
      </c>
      <c r="N325" s="103">
        <v>20000000</v>
      </c>
      <c r="O325" s="107">
        <v>46321</v>
      </c>
      <c r="P325" s="107" t="s">
        <v>398</v>
      </c>
      <c r="Q325" s="107" t="s">
        <v>20</v>
      </c>
      <c r="R325" s="169" t="s">
        <v>21</v>
      </c>
      <c r="S325" s="169" t="s">
        <v>1889</v>
      </c>
      <c r="T325" s="169" t="s">
        <v>1890</v>
      </c>
      <c r="U325" s="170">
        <v>44494</v>
      </c>
      <c r="V325" s="169" t="s">
        <v>83</v>
      </c>
      <c r="W325" s="169" t="s">
        <v>105</v>
      </c>
      <c r="X325" s="169" t="s">
        <v>196</v>
      </c>
      <c r="Y325" s="169" t="s">
        <v>1891</v>
      </c>
      <c r="Z325" s="169">
        <v>830025306</v>
      </c>
      <c r="AA325" s="169">
        <v>8</v>
      </c>
      <c r="AB325" s="169">
        <v>178321</v>
      </c>
      <c r="AC325" s="169">
        <v>44494</v>
      </c>
      <c r="AD325" s="104">
        <v>19795650</v>
      </c>
      <c r="AE325" s="103">
        <v>0</v>
      </c>
      <c r="AF325" s="103">
        <v>0</v>
      </c>
      <c r="AG325" s="103">
        <v>0</v>
      </c>
      <c r="AH325" s="103">
        <f>+AD325+AE325+AF325+AG325</f>
        <v>19795650</v>
      </c>
      <c r="AI325" s="107" t="s">
        <v>25</v>
      </c>
      <c r="AJ325" s="170">
        <v>44496</v>
      </c>
      <c r="AK325" s="169" t="s">
        <v>169</v>
      </c>
      <c r="AL325" s="170">
        <v>44497</v>
      </c>
      <c r="AM325" s="170">
        <v>44500</v>
      </c>
      <c r="AN325" s="107">
        <f>+AM325-AL325</f>
        <v>3</v>
      </c>
      <c r="AO325" s="169" t="s">
        <v>697</v>
      </c>
      <c r="AP325" s="169">
        <v>19477329</v>
      </c>
      <c r="AQ325" s="103">
        <v>0</v>
      </c>
      <c r="AR325" s="108">
        <v>0</v>
      </c>
      <c r="AS325" s="104">
        <v>0</v>
      </c>
      <c r="AT325" s="171" t="s">
        <v>1045</v>
      </c>
      <c r="AU325" s="104">
        <v>0</v>
      </c>
      <c r="AV325" s="171" t="s">
        <v>1045</v>
      </c>
      <c r="AW325" s="104">
        <v>0</v>
      </c>
      <c r="AX325" s="171" t="s">
        <v>1045</v>
      </c>
      <c r="AY325" s="104">
        <v>0</v>
      </c>
      <c r="AZ325" s="171" t="s">
        <v>1045</v>
      </c>
      <c r="BA325" s="103">
        <v>0</v>
      </c>
      <c r="BB325" s="171" t="s">
        <v>1045</v>
      </c>
      <c r="BC325" s="104">
        <f>+AH325+AQ325+AS325+AU325+AW325+AY325-BA325</f>
        <v>19795650</v>
      </c>
      <c r="BD325" s="169">
        <v>19</v>
      </c>
      <c r="BE325" s="170">
        <v>44519</v>
      </c>
      <c r="BF325" s="108">
        <v>44498</v>
      </c>
      <c r="BG325" s="107">
        <v>0</v>
      </c>
      <c r="BH325" s="170">
        <v>0</v>
      </c>
      <c r="BI325" s="170">
        <v>0</v>
      </c>
      <c r="BJ325" s="169">
        <v>0</v>
      </c>
      <c r="BK325" s="172" t="s">
        <v>1045</v>
      </c>
      <c r="BL325" s="172" t="s">
        <v>1045</v>
      </c>
      <c r="BM325" s="169">
        <v>0</v>
      </c>
      <c r="BN325" s="172" t="s">
        <v>1045</v>
      </c>
      <c r="BO325" s="172" t="s">
        <v>1045</v>
      </c>
      <c r="BP325" s="169">
        <f>+BD325+BG325+BJ325+BM325+AN325</f>
        <v>22</v>
      </c>
      <c r="BQ325" s="173"/>
    </row>
    <row r="326" spans="1:78" s="168" customFormat="1">
      <c r="A326" s="121" t="s">
        <v>14</v>
      </c>
      <c r="B326" s="121">
        <v>81</v>
      </c>
      <c r="C326" s="121" t="s">
        <v>15</v>
      </c>
      <c r="D326" s="124" t="s">
        <v>1877</v>
      </c>
      <c r="E326" s="143" t="s">
        <v>1878</v>
      </c>
      <c r="F326" s="118" t="s">
        <v>1859</v>
      </c>
      <c r="G326" s="122">
        <v>44467</v>
      </c>
      <c r="H326" s="121" t="s">
        <v>44</v>
      </c>
      <c r="I326" s="121" t="s">
        <v>82</v>
      </c>
      <c r="J326" s="121" t="s">
        <v>97</v>
      </c>
      <c r="K326" s="116" t="s">
        <v>1879</v>
      </c>
      <c r="L326" s="121"/>
      <c r="M326" s="121" t="s">
        <v>1880</v>
      </c>
      <c r="N326" s="103">
        <v>120000000</v>
      </c>
      <c r="O326" s="121">
        <v>44321</v>
      </c>
      <c r="P326" s="121" t="s">
        <v>867</v>
      </c>
      <c r="Q326" s="121" t="s">
        <v>20</v>
      </c>
      <c r="R326" s="121" t="s">
        <v>21</v>
      </c>
      <c r="S326" s="121" t="s">
        <v>2027</v>
      </c>
      <c r="T326" s="121" t="s">
        <v>2015</v>
      </c>
      <c r="U326" s="132">
        <v>44530</v>
      </c>
      <c r="V326" s="121" t="s">
        <v>83</v>
      </c>
      <c r="W326" s="121" t="s">
        <v>130</v>
      </c>
      <c r="X326" s="121" t="s">
        <v>51</v>
      </c>
      <c r="Y326" s="118" t="s">
        <v>2028</v>
      </c>
      <c r="Z326" s="272">
        <v>900215324</v>
      </c>
      <c r="AA326" s="121">
        <v>1</v>
      </c>
      <c r="AB326" s="121">
        <v>200721</v>
      </c>
      <c r="AC326" s="122">
        <v>44530</v>
      </c>
      <c r="AD326" s="104">
        <v>120000000</v>
      </c>
      <c r="AE326" s="121"/>
      <c r="AF326" s="121"/>
      <c r="AG326" s="121"/>
      <c r="AH326" s="103">
        <f t="shared" ref="AH326:AH327" si="83">+AD326+AE326+AF326+AG326</f>
        <v>120000000</v>
      </c>
      <c r="AI326" s="121" t="s">
        <v>25</v>
      </c>
      <c r="AJ326" s="120">
        <v>44530</v>
      </c>
      <c r="AK326" s="121" t="s">
        <v>169</v>
      </c>
      <c r="AL326" s="120">
        <v>44530</v>
      </c>
      <c r="AM326" s="120">
        <v>44560</v>
      </c>
      <c r="AN326" s="273">
        <f t="shared" ref="AN326:AN327" si="84">+AM326-AL326</f>
        <v>30</v>
      </c>
      <c r="AO326" s="121" t="s">
        <v>2029</v>
      </c>
      <c r="AP326" s="118">
        <v>1022969243</v>
      </c>
      <c r="AQ326" s="121"/>
      <c r="AR326" s="121"/>
      <c r="AS326" s="121"/>
      <c r="AT326" s="121"/>
      <c r="AU326" s="121"/>
      <c r="AV326" s="121"/>
      <c r="AW326" s="121"/>
      <c r="AX326" s="121"/>
      <c r="AY326" s="121"/>
      <c r="AZ326" s="121"/>
      <c r="BA326" s="121"/>
      <c r="BB326" s="121"/>
      <c r="BC326" s="121"/>
      <c r="BD326" s="121"/>
      <c r="BE326" s="121"/>
      <c r="BF326" s="121"/>
      <c r="BG326" s="121"/>
      <c r="BH326" s="121"/>
      <c r="BI326" s="121"/>
      <c r="BJ326" s="121"/>
      <c r="BK326" s="121"/>
      <c r="BL326" s="121"/>
      <c r="BM326" s="121"/>
      <c r="BN326" s="123"/>
      <c r="BO326" s="121"/>
      <c r="BP326" s="121"/>
      <c r="BQ326" s="151"/>
    </row>
    <row r="327" spans="1:78" s="168" customFormat="1">
      <c r="A327" s="121" t="s">
        <v>14</v>
      </c>
      <c r="B327" s="121">
        <v>110</v>
      </c>
      <c r="C327" s="121" t="s">
        <v>15</v>
      </c>
      <c r="D327" s="124" t="s">
        <v>1881</v>
      </c>
      <c r="E327" s="143" t="s">
        <v>1882</v>
      </c>
      <c r="F327" s="118" t="s">
        <v>1859</v>
      </c>
      <c r="G327" s="122">
        <v>44466</v>
      </c>
      <c r="H327" s="121" t="s">
        <v>44</v>
      </c>
      <c r="I327" s="121" t="s">
        <v>90</v>
      </c>
      <c r="J327" s="121" t="s">
        <v>97</v>
      </c>
      <c r="K327" s="116" t="s">
        <v>1883</v>
      </c>
      <c r="L327" s="121">
        <v>81161800</v>
      </c>
      <c r="M327" s="121" t="s">
        <v>1884</v>
      </c>
      <c r="N327" s="103">
        <v>512962196</v>
      </c>
      <c r="O327" s="121">
        <v>28821</v>
      </c>
      <c r="P327" s="121" t="s">
        <v>398</v>
      </c>
      <c r="Q327" s="121" t="s">
        <v>20</v>
      </c>
      <c r="R327" s="121" t="s">
        <v>21</v>
      </c>
      <c r="S327" s="121" t="s">
        <v>2030</v>
      </c>
      <c r="T327" s="121" t="s">
        <v>2015</v>
      </c>
      <c r="U327" s="132">
        <v>44530</v>
      </c>
      <c r="V327" s="121" t="s">
        <v>59</v>
      </c>
      <c r="W327" s="121" t="s">
        <v>130</v>
      </c>
      <c r="X327" s="121" t="s">
        <v>51</v>
      </c>
      <c r="Y327" s="121" t="s">
        <v>2031</v>
      </c>
      <c r="Z327" s="274">
        <v>830105984</v>
      </c>
      <c r="AA327" s="121">
        <v>5</v>
      </c>
      <c r="AB327" s="121" t="s">
        <v>2032</v>
      </c>
      <c r="AC327" s="122">
        <v>44530</v>
      </c>
      <c r="AD327" s="121">
        <v>25000000</v>
      </c>
      <c r="AE327" s="275">
        <v>465964900</v>
      </c>
      <c r="AF327" s="121"/>
      <c r="AG327" s="121"/>
      <c r="AH327" s="103">
        <f t="shared" si="83"/>
        <v>490964900</v>
      </c>
      <c r="AI327" s="121" t="s">
        <v>25</v>
      </c>
      <c r="AJ327" s="122" t="s">
        <v>598</v>
      </c>
      <c r="AK327" s="119" t="s">
        <v>175</v>
      </c>
      <c r="AL327" s="120">
        <v>44530</v>
      </c>
      <c r="AM327" s="132">
        <v>44771</v>
      </c>
      <c r="AN327" s="273">
        <f t="shared" si="84"/>
        <v>241</v>
      </c>
      <c r="AO327" s="121" t="s">
        <v>2033</v>
      </c>
      <c r="AP327" s="121">
        <v>79820029</v>
      </c>
      <c r="AQ327" s="121"/>
      <c r="AR327" s="121"/>
      <c r="AS327" s="121"/>
      <c r="AT327" s="121"/>
      <c r="AU327" s="121"/>
      <c r="AV327" s="121"/>
      <c r="AW327" s="121"/>
      <c r="AX327" s="121"/>
      <c r="AY327" s="121"/>
      <c r="AZ327" s="121"/>
      <c r="BA327" s="121"/>
      <c r="BB327" s="121"/>
      <c r="BC327" s="121"/>
      <c r="BD327" s="121"/>
      <c r="BE327" s="121"/>
      <c r="BF327" s="121"/>
      <c r="BG327" s="121"/>
      <c r="BH327" s="121"/>
      <c r="BI327" s="121"/>
      <c r="BJ327" s="121"/>
      <c r="BK327" s="121"/>
      <c r="BL327" s="121"/>
      <c r="BM327" s="121"/>
      <c r="BN327" s="123"/>
      <c r="BO327" s="121"/>
      <c r="BP327" s="121"/>
      <c r="BQ327" s="151"/>
    </row>
    <row r="328" spans="1:78" s="168" customFormat="1">
      <c r="A328" s="134" t="s">
        <v>14</v>
      </c>
      <c r="B328" s="134">
        <v>92</v>
      </c>
      <c r="C328" s="134" t="s">
        <v>53</v>
      </c>
      <c r="D328" s="134" t="s">
        <v>1594</v>
      </c>
      <c r="E328" s="134" t="s">
        <v>1595</v>
      </c>
      <c r="F328" s="134" t="str">
        <f t="shared" ref="F328" si="85">TEXT(G328,"mmmm")</f>
        <v>febrero</v>
      </c>
      <c r="G328" s="122">
        <v>43888</v>
      </c>
      <c r="H328" s="134" t="s">
        <v>44</v>
      </c>
      <c r="I328" s="134" t="s">
        <v>90</v>
      </c>
      <c r="J328" s="134" t="s">
        <v>74</v>
      </c>
      <c r="K328" s="134" t="s">
        <v>1596</v>
      </c>
      <c r="L328" s="134">
        <v>81111800</v>
      </c>
      <c r="M328" s="134" t="s">
        <v>1597</v>
      </c>
      <c r="N328" s="244">
        <v>410913081</v>
      </c>
      <c r="O328" s="134">
        <v>22320</v>
      </c>
      <c r="P328" s="134" t="s">
        <v>370</v>
      </c>
      <c r="Q328" s="134" t="s">
        <v>20</v>
      </c>
      <c r="R328" s="134" t="s">
        <v>21</v>
      </c>
      <c r="S328" s="134" t="s">
        <v>1598</v>
      </c>
      <c r="T328" s="134" t="s">
        <v>1855</v>
      </c>
      <c r="U328" s="243">
        <v>43956</v>
      </c>
      <c r="V328" s="134" t="s">
        <v>59</v>
      </c>
      <c r="W328" s="134" t="s">
        <v>23</v>
      </c>
      <c r="X328" s="134" t="s">
        <v>142</v>
      </c>
      <c r="Y328" s="134" t="s">
        <v>1599</v>
      </c>
      <c r="Z328" s="134">
        <v>830105984</v>
      </c>
      <c r="AA328" s="134">
        <v>5</v>
      </c>
      <c r="AB328" s="134">
        <v>130920</v>
      </c>
      <c r="AC328" s="136">
        <v>43958</v>
      </c>
      <c r="AD328" s="244">
        <v>409978800</v>
      </c>
      <c r="AE328" s="244">
        <v>109729080</v>
      </c>
      <c r="AF328" s="244">
        <v>0</v>
      </c>
      <c r="AG328" s="244">
        <v>0</v>
      </c>
      <c r="AH328" s="244">
        <f t="shared" ref="AH328:AH335" si="86">+AD328+AE328+AF328+AG328</f>
        <v>519707880</v>
      </c>
      <c r="AI328" s="134" t="s">
        <v>25</v>
      </c>
      <c r="AJ328" s="136">
        <v>43966</v>
      </c>
      <c r="AK328" s="134" t="s">
        <v>163</v>
      </c>
      <c r="AL328" s="136">
        <v>43966</v>
      </c>
      <c r="AM328" s="136">
        <v>44196</v>
      </c>
      <c r="AN328" s="134">
        <v>230</v>
      </c>
      <c r="AO328" s="134" t="s">
        <v>1600</v>
      </c>
      <c r="AP328" s="134">
        <v>79820029</v>
      </c>
      <c r="AQ328" s="244">
        <v>109729090</v>
      </c>
      <c r="AR328" s="132">
        <v>44195</v>
      </c>
      <c r="AS328" s="121">
        <v>73152720</v>
      </c>
      <c r="AT328" s="132">
        <v>44365</v>
      </c>
      <c r="AU328" s="244">
        <v>8503420</v>
      </c>
      <c r="AV328" s="132">
        <v>44490</v>
      </c>
      <c r="AW328" s="121"/>
      <c r="AX328" s="121"/>
      <c r="AY328" s="121"/>
      <c r="AZ328" s="121"/>
      <c r="BA328" s="244">
        <v>26918488.640000001</v>
      </c>
      <c r="BB328" s="136">
        <v>44133</v>
      </c>
      <c r="BC328" s="121"/>
      <c r="BD328" s="121"/>
      <c r="BE328" s="121"/>
      <c r="BF328" s="121"/>
      <c r="BG328" s="121"/>
      <c r="BH328" s="121"/>
      <c r="BI328" s="121"/>
      <c r="BJ328" s="121"/>
      <c r="BK328" s="121"/>
      <c r="BL328" s="121"/>
      <c r="BM328" s="121"/>
      <c r="BN328" s="121"/>
      <c r="BO328" s="123">
        <v>0</v>
      </c>
      <c r="BP328" s="121"/>
      <c r="BQ328" s="121"/>
      <c r="BR328" s="151"/>
    </row>
    <row r="329" spans="1:78" s="168" customFormat="1">
      <c r="A329" s="143" t="s">
        <v>1892</v>
      </c>
      <c r="B329" s="121">
        <v>207</v>
      </c>
      <c r="C329" s="143" t="s">
        <v>41</v>
      </c>
      <c r="D329" s="121" t="s">
        <v>1893</v>
      </c>
      <c r="E329" s="143" t="s">
        <v>1894</v>
      </c>
      <c r="F329" s="143" t="s">
        <v>1890</v>
      </c>
      <c r="G329" s="122">
        <v>44491</v>
      </c>
      <c r="H329" s="121" t="s">
        <v>31</v>
      </c>
      <c r="I329" s="121" t="s">
        <v>32</v>
      </c>
      <c r="J329" s="121" t="s">
        <v>65</v>
      </c>
      <c r="K329" s="118" t="s">
        <v>1895</v>
      </c>
      <c r="L329" s="300" t="s">
        <v>1000</v>
      </c>
      <c r="M329" s="143" t="s">
        <v>1896</v>
      </c>
      <c r="N329" s="103">
        <v>435000</v>
      </c>
      <c r="O329" s="121">
        <v>49521</v>
      </c>
      <c r="P329" s="121" t="s">
        <v>1897</v>
      </c>
      <c r="Q329" s="121" t="s">
        <v>20</v>
      </c>
      <c r="R329" s="121" t="s">
        <v>21</v>
      </c>
      <c r="S329" s="143" t="s">
        <v>2047</v>
      </c>
      <c r="T329" s="143" t="s">
        <v>2036</v>
      </c>
      <c r="U329" s="132">
        <v>44519</v>
      </c>
      <c r="V329" s="121" t="s">
        <v>129</v>
      </c>
      <c r="W329" s="40" t="s">
        <v>23</v>
      </c>
      <c r="X329" s="40" t="s">
        <v>142</v>
      </c>
      <c r="Y329" s="143" t="s">
        <v>2048</v>
      </c>
      <c r="Z329" s="121">
        <v>860007590</v>
      </c>
      <c r="AA329" s="121">
        <v>6</v>
      </c>
      <c r="AB329" s="121">
        <v>193421</v>
      </c>
      <c r="AC329" s="122">
        <v>44519</v>
      </c>
      <c r="AD329" s="104">
        <v>435000</v>
      </c>
      <c r="AE329" s="103">
        <v>0</v>
      </c>
      <c r="AF329" s="103">
        <v>0</v>
      </c>
      <c r="AG329" s="106">
        <v>0</v>
      </c>
      <c r="AH329" s="106">
        <f t="shared" si="86"/>
        <v>435000</v>
      </c>
      <c r="AI329" s="287" t="s">
        <v>51</v>
      </c>
      <c r="AJ329" s="251">
        <v>0</v>
      </c>
      <c r="AK329" s="119" t="s">
        <v>51</v>
      </c>
      <c r="AL329" s="284">
        <v>44519</v>
      </c>
      <c r="AM329" s="285">
        <v>44884</v>
      </c>
      <c r="AN329" s="121">
        <f t="shared" ref="AN329:AN333" si="87">+AM329-AL329</f>
        <v>365</v>
      </c>
      <c r="AO329" s="143" t="s">
        <v>413</v>
      </c>
      <c r="AP329" s="116">
        <v>94486941</v>
      </c>
      <c r="AQ329" s="103">
        <v>0</v>
      </c>
      <c r="AR329" s="122">
        <v>0</v>
      </c>
      <c r="AS329" s="104">
        <v>0</v>
      </c>
      <c r="AT329" s="141" t="s">
        <v>2044</v>
      </c>
      <c r="AU329" s="104">
        <v>0</v>
      </c>
      <c r="AV329" s="120">
        <v>0</v>
      </c>
      <c r="AW329" s="104">
        <v>0</v>
      </c>
      <c r="AX329" s="120">
        <v>0</v>
      </c>
      <c r="AY329" s="104">
        <v>0</v>
      </c>
      <c r="AZ329" s="120">
        <v>0</v>
      </c>
      <c r="BA329" s="104">
        <v>0</v>
      </c>
      <c r="BB329" s="141" t="s">
        <v>1045</v>
      </c>
      <c r="BC329" s="286">
        <f t="shared" ref="BC329:BC333" si="88">+AH329+AQ329+AS329+AU329+AW329+AY329-BA329</f>
        <v>435000</v>
      </c>
      <c r="BD329" s="118">
        <v>0</v>
      </c>
      <c r="BE329" s="120">
        <v>0</v>
      </c>
      <c r="BF329" s="122">
        <v>0</v>
      </c>
      <c r="BG329" s="118">
        <v>0</v>
      </c>
      <c r="BH329" s="120">
        <v>0</v>
      </c>
      <c r="BI329" s="122">
        <v>0</v>
      </c>
      <c r="BJ329" s="118">
        <v>0</v>
      </c>
      <c r="BK329" s="120">
        <v>0</v>
      </c>
      <c r="BL329" s="122">
        <v>0</v>
      </c>
      <c r="BM329" s="118">
        <v>0</v>
      </c>
      <c r="BN329" s="123">
        <v>0</v>
      </c>
      <c r="BO329" s="122">
        <v>0</v>
      </c>
      <c r="BP329" s="121">
        <f t="shared" ref="BP329:BP333" si="89">+BD329+BG329+BJ329+BM329+AN329</f>
        <v>365</v>
      </c>
      <c r="BQ329" s="151">
        <v>0</v>
      </c>
    </row>
    <row r="330" spans="1:78" s="168" customFormat="1" ht="18" customHeight="1">
      <c r="A330" s="143" t="s">
        <v>1892</v>
      </c>
      <c r="B330" s="121">
        <v>208</v>
      </c>
      <c r="C330" s="143" t="s">
        <v>41</v>
      </c>
      <c r="D330" s="143" t="s">
        <v>1898</v>
      </c>
      <c r="E330" s="143" t="s">
        <v>1899</v>
      </c>
      <c r="F330" s="143" t="s">
        <v>1890</v>
      </c>
      <c r="G330" s="122">
        <v>44494</v>
      </c>
      <c r="H330" s="121" t="s">
        <v>31</v>
      </c>
      <c r="I330" s="121" t="s">
        <v>32</v>
      </c>
      <c r="J330" s="121" t="s">
        <v>65</v>
      </c>
      <c r="K330" s="118" t="s">
        <v>1900</v>
      </c>
      <c r="L330" s="300" t="s">
        <v>1000</v>
      </c>
      <c r="M330" s="143" t="s">
        <v>1896</v>
      </c>
      <c r="N330" s="103">
        <v>326000</v>
      </c>
      <c r="O330" s="121">
        <v>49621</v>
      </c>
      <c r="P330" s="121" t="s">
        <v>1897</v>
      </c>
      <c r="Q330" s="121" t="s">
        <v>20</v>
      </c>
      <c r="R330" s="121" t="s">
        <v>21</v>
      </c>
      <c r="S330" s="143" t="s">
        <v>2049</v>
      </c>
      <c r="T330" s="143" t="s">
        <v>2015</v>
      </c>
      <c r="U330" s="132">
        <v>44516</v>
      </c>
      <c r="V330" s="121" t="s">
        <v>129</v>
      </c>
      <c r="W330" s="143" t="s">
        <v>23</v>
      </c>
      <c r="X330" s="143" t="s">
        <v>142</v>
      </c>
      <c r="Y330" s="119" t="s">
        <v>2050</v>
      </c>
      <c r="Z330" s="272">
        <v>90117183</v>
      </c>
      <c r="AA330" s="121">
        <v>2</v>
      </c>
      <c r="AB330" s="121">
        <v>190421</v>
      </c>
      <c r="AC330" s="122">
        <v>44516</v>
      </c>
      <c r="AD330" s="104">
        <v>326000</v>
      </c>
      <c r="AE330" s="103">
        <v>0</v>
      </c>
      <c r="AF330" s="103">
        <v>0</v>
      </c>
      <c r="AG330" s="106">
        <v>0</v>
      </c>
      <c r="AH330" s="106">
        <f t="shared" si="86"/>
        <v>326000</v>
      </c>
      <c r="AI330" s="287" t="s">
        <v>51</v>
      </c>
      <c r="AJ330" s="251">
        <v>0</v>
      </c>
      <c r="AK330" s="119" t="s">
        <v>51</v>
      </c>
      <c r="AL330" s="284">
        <v>44516</v>
      </c>
      <c r="AM330" s="285">
        <v>44881</v>
      </c>
      <c r="AN330" s="121">
        <f t="shared" si="87"/>
        <v>365</v>
      </c>
      <c r="AO330" s="143" t="s">
        <v>413</v>
      </c>
      <c r="AP330" s="116">
        <v>94486941</v>
      </c>
      <c r="AQ330" s="103">
        <v>0</v>
      </c>
      <c r="AR330" s="122">
        <v>0</v>
      </c>
      <c r="AS330" s="104">
        <v>0</v>
      </c>
      <c r="AT330" s="141" t="s">
        <v>2044</v>
      </c>
      <c r="AU330" s="104">
        <v>0</v>
      </c>
      <c r="AV330" s="120">
        <v>0</v>
      </c>
      <c r="AW330" s="104">
        <v>0</v>
      </c>
      <c r="AX330" s="120">
        <v>0</v>
      </c>
      <c r="AY330" s="104">
        <v>0</v>
      </c>
      <c r="AZ330" s="120">
        <v>0</v>
      </c>
      <c r="BA330" s="104">
        <v>0</v>
      </c>
      <c r="BB330" s="141" t="s">
        <v>1045</v>
      </c>
      <c r="BC330" s="286">
        <f t="shared" si="88"/>
        <v>326000</v>
      </c>
      <c r="BD330" s="118">
        <v>0</v>
      </c>
      <c r="BE330" s="120">
        <v>0</v>
      </c>
      <c r="BF330" s="122">
        <v>0</v>
      </c>
      <c r="BG330" s="118">
        <v>0</v>
      </c>
      <c r="BH330" s="120">
        <v>0</v>
      </c>
      <c r="BI330" s="122">
        <v>0</v>
      </c>
      <c r="BJ330" s="118">
        <v>0</v>
      </c>
      <c r="BK330" s="120">
        <v>0</v>
      </c>
      <c r="BL330" s="122">
        <v>0</v>
      </c>
      <c r="BM330" s="118">
        <v>0</v>
      </c>
      <c r="BN330" s="123">
        <v>0</v>
      </c>
      <c r="BO330" s="122">
        <v>0</v>
      </c>
      <c r="BP330" s="121">
        <f t="shared" si="89"/>
        <v>365</v>
      </c>
      <c r="BQ330" s="151">
        <v>0</v>
      </c>
    </row>
    <row r="331" spans="1:78" s="283" customFormat="1">
      <c r="A331" s="43" t="s">
        <v>1901</v>
      </c>
      <c r="B331" s="28">
        <v>277</v>
      </c>
      <c r="C331" s="43" t="s">
        <v>41</v>
      </c>
      <c r="D331" s="28" t="s">
        <v>1902</v>
      </c>
      <c r="E331" s="43" t="s">
        <v>1903</v>
      </c>
      <c r="F331" s="43" t="s">
        <v>1890</v>
      </c>
      <c r="G331" s="19">
        <v>44496</v>
      </c>
      <c r="H331" s="139" t="s">
        <v>18</v>
      </c>
      <c r="I331" s="134" t="s">
        <v>19</v>
      </c>
      <c r="J331" s="134" t="s">
        <v>103</v>
      </c>
      <c r="K331" s="33" t="s">
        <v>1904</v>
      </c>
      <c r="L331" s="28">
        <v>56101522</v>
      </c>
      <c r="M331" s="43" t="s">
        <v>797</v>
      </c>
      <c r="N331" s="95">
        <v>16029750</v>
      </c>
      <c r="O331" s="28">
        <v>51021</v>
      </c>
      <c r="P331" s="28" t="s">
        <v>1905</v>
      </c>
      <c r="Q331" s="43" t="s">
        <v>46</v>
      </c>
      <c r="R331" s="28"/>
      <c r="S331" s="28"/>
      <c r="T331" s="28"/>
      <c r="U331" s="28"/>
      <c r="V331" s="28"/>
      <c r="W331" s="43"/>
      <c r="X331" s="43"/>
      <c r="Y331" s="43"/>
      <c r="Z331" s="28"/>
      <c r="AA331" s="28"/>
      <c r="AB331" s="28"/>
      <c r="AC331" s="19"/>
      <c r="AD331" s="96"/>
      <c r="AE331" s="28"/>
      <c r="AF331" s="28"/>
      <c r="AG331" s="28"/>
      <c r="AH331" s="28"/>
      <c r="AI331" s="28"/>
      <c r="AJ331" s="293">
        <v>0</v>
      </c>
      <c r="AK331" s="294" t="s">
        <v>51</v>
      </c>
      <c r="AL331" s="295"/>
      <c r="AM331" s="296"/>
      <c r="AN331" s="28">
        <f t="shared" si="87"/>
        <v>0</v>
      </c>
      <c r="AO331" s="28"/>
      <c r="AP331" s="28"/>
      <c r="AQ331" s="95">
        <v>0</v>
      </c>
      <c r="AR331" s="19">
        <v>0</v>
      </c>
      <c r="AS331" s="96">
        <v>0</v>
      </c>
      <c r="AT331" s="297" t="s">
        <v>2044</v>
      </c>
      <c r="AU331" s="96">
        <v>0</v>
      </c>
      <c r="AV331" s="32">
        <v>0</v>
      </c>
      <c r="AW331" s="96">
        <v>0</v>
      </c>
      <c r="AX331" s="32">
        <v>0</v>
      </c>
      <c r="AY331" s="96">
        <v>0</v>
      </c>
      <c r="AZ331" s="32">
        <v>0</v>
      </c>
      <c r="BA331" s="96">
        <v>0</v>
      </c>
      <c r="BB331" s="297" t="s">
        <v>1045</v>
      </c>
      <c r="BC331" s="203">
        <f t="shared" si="88"/>
        <v>0</v>
      </c>
      <c r="BD331" s="33">
        <v>0</v>
      </c>
      <c r="BE331" s="32">
        <v>0</v>
      </c>
      <c r="BF331" s="19">
        <v>0</v>
      </c>
      <c r="BG331" s="33">
        <v>0</v>
      </c>
      <c r="BH331" s="32">
        <v>0</v>
      </c>
      <c r="BI331" s="19">
        <v>0</v>
      </c>
      <c r="BJ331" s="33">
        <v>0</v>
      </c>
      <c r="BK331" s="32">
        <v>0</v>
      </c>
      <c r="BL331" s="19">
        <v>0</v>
      </c>
      <c r="BM331" s="33">
        <v>0</v>
      </c>
      <c r="BN331" s="34">
        <v>0</v>
      </c>
      <c r="BO331" s="19">
        <v>0</v>
      </c>
      <c r="BP331" s="28">
        <f t="shared" si="89"/>
        <v>0</v>
      </c>
      <c r="BQ331" s="298">
        <v>0</v>
      </c>
      <c r="BR331" s="292"/>
      <c r="BS331" s="292"/>
      <c r="BT331" s="292"/>
      <c r="BU331" s="292"/>
      <c r="BV331" s="292"/>
      <c r="BW331" s="292"/>
      <c r="BX331" s="292"/>
      <c r="BY331" s="292"/>
      <c r="BZ331" s="292"/>
    </row>
    <row r="332" spans="1:78" s="304" customFormat="1">
      <c r="A332" s="124" t="s">
        <v>14</v>
      </c>
      <c r="B332" s="124">
        <v>143</v>
      </c>
      <c r="C332" s="124" t="s">
        <v>53</v>
      </c>
      <c r="D332" s="124" t="s">
        <v>1908</v>
      </c>
      <c r="E332" s="124" t="s">
        <v>1909</v>
      </c>
      <c r="F332" s="117" t="s">
        <v>102</v>
      </c>
      <c r="G332" s="126">
        <v>44497</v>
      </c>
      <c r="H332" s="124" t="s">
        <v>31</v>
      </c>
      <c r="I332" s="124" t="s">
        <v>67</v>
      </c>
      <c r="J332" s="124" t="s">
        <v>103</v>
      </c>
      <c r="K332" s="124" t="s">
        <v>1910</v>
      </c>
      <c r="L332" s="124">
        <v>81112501</v>
      </c>
      <c r="M332" s="124" t="s">
        <v>1911</v>
      </c>
      <c r="N332" s="301">
        <v>1392300</v>
      </c>
      <c r="O332" s="124">
        <v>48021</v>
      </c>
      <c r="P332" s="124" t="s">
        <v>494</v>
      </c>
      <c r="Q332" s="124" t="s">
        <v>20</v>
      </c>
      <c r="R332" s="124" t="s">
        <v>21</v>
      </c>
      <c r="S332" s="124" t="s">
        <v>2062</v>
      </c>
      <c r="T332" s="117" t="s">
        <v>2015</v>
      </c>
      <c r="U332" s="302">
        <v>44523</v>
      </c>
      <c r="V332" s="124" t="s">
        <v>83</v>
      </c>
      <c r="W332" s="124" t="s">
        <v>23</v>
      </c>
      <c r="X332" s="124" t="s">
        <v>51</v>
      </c>
      <c r="Y332" s="124" t="s">
        <v>2063</v>
      </c>
      <c r="Z332" s="125">
        <v>830094021</v>
      </c>
      <c r="AA332" s="124">
        <v>9</v>
      </c>
      <c r="AB332" s="124">
        <v>195921</v>
      </c>
      <c r="AC332" s="126">
        <v>44524</v>
      </c>
      <c r="AD332" s="301">
        <v>1392300</v>
      </c>
      <c r="AE332" s="301"/>
      <c r="AF332" s="301"/>
      <c r="AG332" s="301"/>
      <c r="AH332" s="301">
        <v>1392300</v>
      </c>
      <c r="AI332" s="117" t="s">
        <v>38</v>
      </c>
      <c r="AJ332" s="126">
        <v>1</v>
      </c>
      <c r="AK332" s="124" t="s">
        <v>51</v>
      </c>
      <c r="AL332" s="126">
        <v>44536</v>
      </c>
      <c r="AM332" s="126">
        <v>44551</v>
      </c>
      <c r="AN332" s="124">
        <f t="shared" si="87"/>
        <v>15</v>
      </c>
      <c r="AO332" s="124" t="s">
        <v>2064</v>
      </c>
      <c r="AP332" s="124">
        <v>52714111</v>
      </c>
      <c r="AQ332" s="301">
        <v>0</v>
      </c>
      <c r="AR332" s="126">
        <v>0</v>
      </c>
      <c r="AS332" s="286">
        <v>0</v>
      </c>
      <c r="AT332" s="270">
        <v>0</v>
      </c>
      <c r="AU332" s="286">
        <v>0</v>
      </c>
      <c r="AV332" s="270">
        <v>0</v>
      </c>
      <c r="AW332" s="286">
        <v>0</v>
      </c>
      <c r="AX332" s="270">
        <v>0</v>
      </c>
      <c r="AY332" s="286">
        <v>0</v>
      </c>
      <c r="AZ332" s="270">
        <v>0</v>
      </c>
      <c r="BA332" s="286">
        <v>0</v>
      </c>
      <c r="BB332" s="270">
        <v>0</v>
      </c>
      <c r="BC332" s="286">
        <f t="shared" si="88"/>
        <v>1392300</v>
      </c>
      <c r="BD332" s="117">
        <v>0</v>
      </c>
      <c r="BE332" s="252"/>
      <c r="BF332" s="270">
        <v>0</v>
      </c>
      <c r="BG332" s="117">
        <v>0</v>
      </c>
      <c r="BH332" s="252"/>
      <c r="BI332" s="270">
        <v>0</v>
      </c>
      <c r="BJ332" s="117">
        <v>0</v>
      </c>
      <c r="BK332" s="252"/>
      <c r="BL332" s="270">
        <v>0</v>
      </c>
      <c r="BM332" s="117">
        <v>0</v>
      </c>
      <c r="BN332" s="252">
        <v>0</v>
      </c>
      <c r="BO332" s="303">
        <v>0</v>
      </c>
      <c r="BP332" s="117">
        <f t="shared" si="89"/>
        <v>15</v>
      </c>
      <c r="BQ332" s="116"/>
    </row>
    <row r="333" spans="1:78" s="304" customFormat="1">
      <c r="A333" s="124" t="s">
        <v>14</v>
      </c>
      <c r="B333" s="124">
        <v>64</v>
      </c>
      <c r="C333" s="124" t="s">
        <v>53</v>
      </c>
      <c r="D333" s="124" t="s">
        <v>1912</v>
      </c>
      <c r="E333" s="124" t="s">
        <v>1913</v>
      </c>
      <c r="F333" s="117" t="s">
        <v>102</v>
      </c>
      <c r="G333" s="126">
        <v>44498</v>
      </c>
      <c r="H333" s="124" t="s">
        <v>18</v>
      </c>
      <c r="I333" s="124" t="s">
        <v>19</v>
      </c>
      <c r="J333" s="124" t="s">
        <v>97</v>
      </c>
      <c r="K333" s="124" t="s">
        <v>1914</v>
      </c>
      <c r="L333" s="124" t="s">
        <v>1915</v>
      </c>
      <c r="M333" s="124" t="s">
        <v>1916</v>
      </c>
      <c r="N333" s="301">
        <v>35000000</v>
      </c>
      <c r="O333" s="124">
        <v>47821</v>
      </c>
      <c r="P333" s="124" t="s">
        <v>1481</v>
      </c>
      <c r="Q333" s="124" t="s">
        <v>20</v>
      </c>
      <c r="R333" s="124" t="s">
        <v>21</v>
      </c>
      <c r="S333" s="124" t="s">
        <v>2065</v>
      </c>
      <c r="T333" s="117" t="s">
        <v>2015</v>
      </c>
      <c r="U333" s="302">
        <v>44522</v>
      </c>
      <c r="V333" s="124" t="s">
        <v>124</v>
      </c>
      <c r="W333" s="124" t="s">
        <v>60</v>
      </c>
      <c r="X333" s="124" t="s">
        <v>168</v>
      </c>
      <c r="Y333" s="124" t="s">
        <v>2066</v>
      </c>
      <c r="Z333" s="125">
        <v>900340270</v>
      </c>
      <c r="AA333" s="124">
        <v>5</v>
      </c>
      <c r="AB333" s="124">
        <v>194921</v>
      </c>
      <c r="AC333" s="126">
        <v>44522</v>
      </c>
      <c r="AD333" s="301">
        <v>21891345.25</v>
      </c>
      <c r="AE333" s="301"/>
      <c r="AF333" s="301"/>
      <c r="AG333" s="301"/>
      <c r="AH333" s="301">
        <v>21891345.25</v>
      </c>
      <c r="AI333" s="117" t="s">
        <v>25</v>
      </c>
      <c r="AJ333" s="126">
        <v>44529</v>
      </c>
      <c r="AK333" s="124" t="s">
        <v>175</v>
      </c>
      <c r="AL333" s="126">
        <v>44532</v>
      </c>
      <c r="AM333" s="126">
        <v>44561</v>
      </c>
      <c r="AN333" s="124">
        <f t="shared" si="87"/>
        <v>29</v>
      </c>
      <c r="AO333" s="124" t="s">
        <v>2067</v>
      </c>
      <c r="AP333" s="124">
        <v>43538083</v>
      </c>
      <c r="AQ333" s="301">
        <v>0</v>
      </c>
      <c r="AR333" s="126">
        <v>0</v>
      </c>
      <c r="AS333" s="286">
        <v>0</v>
      </c>
      <c r="AT333" s="270">
        <v>0</v>
      </c>
      <c r="AU333" s="286">
        <v>0</v>
      </c>
      <c r="AV333" s="270">
        <v>0</v>
      </c>
      <c r="AW333" s="286">
        <v>0</v>
      </c>
      <c r="AX333" s="270">
        <v>0</v>
      </c>
      <c r="AY333" s="286">
        <v>0</v>
      </c>
      <c r="AZ333" s="270">
        <v>0</v>
      </c>
      <c r="BA333" s="286">
        <v>0</v>
      </c>
      <c r="BB333" s="270">
        <v>0</v>
      </c>
      <c r="BC333" s="286">
        <f t="shared" si="88"/>
        <v>21891345.25</v>
      </c>
      <c r="BD333" s="117">
        <v>0</v>
      </c>
      <c r="BE333" s="252"/>
      <c r="BF333" s="270">
        <v>0</v>
      </c>
      <c r="BG333" s="117">
        <v>0</v>
      </c>
      <c r="BH333" s="252"/>
      <c r="BI333" s="270">
        <v>0</v>
      </c>
      <c r="BJ333" s="117">
        <v>0</v>
      </c>
      <c r="BK333" s="252"/>
      <c r="BL333" s="270">
        <v>0</v>
      </c>
      <c r="BM333" s="117">
        <v>0</v>
      </c>
      <c r="BN333" s="252">
        <v>0</v>
      </c>
      <c r="BO333" s="303">
        <v>0</v>
      </c>
      <c r="BP333" s="117">
        <f t="shared" si="89"/>
        <v>29</v>
      </c>
      <c r="BQ333" s="116"/>
    </row>
    <row r="334" spans="1:78" s="207" customFormat="1">
      <c r="A334" s="197" t="s">
        <v>14</v>
      </c>
      <c r="B334" s="197">
        <v>204</v>
      </c>
      <c r="C334" s="197" t="s">
        <v>63</v>
      </c>
      <c r="D334" s="197" t="s">
        <v>1923</v>
      </c>
      <c r="E334" s="197" t="s">
        <v>1924</v>
      </c>
      <c r="F334" s="192" t="s">
        <v>1890</v>
      </c>
      <c r="G334" s="122">
        <v>44494</v>
      </c>
      <c r="H334" s="197" t="s">
        <v>44</v>
      </c>
      <c r="I334" s="197" t="s">
        <v>82</v>
      </c>
      <c r="J334" s="197" t="s">
        <v>65</v>
      </c>
      <c r="K334" s="197" t="s">
        <v>1925</v>
      </c>
      <c r="L334" s="197">
        <v>55121718</v>
      </c>
      <c r="M334" s="197" t="s">
        <v>1926</v>
      </c>
      <c r="N334" s="200">
        <v>200000000</v>
      </c>
      <c r="O334" s="197">
        <v>48121</v>
      </c>
      <c r="P334" s="197" t="s">
        <v>541</v>
      </c>
      <c r="Q334" s="197" t="s">
        <v>46</v>
      </c>
      <c r="R334" s="118" t="s">
        <v>51</v>
      </c>
      <c r="S334" s="118" t="s">
        <v>51</v>
      </c>
      <c r="T334" s="118" t="s">
        <v>51</v>
      </c>
      <c r="U334" s="120">
        <v>0</v>
      </c>
      <c r="V334" s="118" t="s">
        <v>51</v>
      </c>
      <c r="W334" s="118" t="s">
        <v>51</v>
      </c>
      <c r="X334" s="118" t="s">
        <v>51</v>
      </c>
      <c r="Y334" s="118" t="s">
        <v>51</v>
      </c>
      <c r="Z334" s="118" t="s">
        <v>51</v>
      </c>
      <c r="AA334" s="118" t="s">
        <v>51</v>
      </c>
      <c r="AB334" s="118" t="s">
        <v>51</v>
      </c>
      <c r="AC334" s="118" t="s">
        <v>51</v>
      </c>
      <c r="AD334" s="104">
        <v>0</v>
      </c>
      <c r="AE334" s="103">
        <v>0</v>
      </c>
      <c r="AF334" s="103">
        <v>0</v>
      </c>
      <c r="AG334" s="103">
        <v>0</v>
      </c>
      <c r="AH334" s="103">
        <f t="shared" si="86"/>
        <v>0</v>
      </c>
      <c r="AI334" s="143" t="s">
        <v>51</v>
      </c>
      <c r="AJ334" s="120">
        <v>0</v>
      </c>
      <c r="AK334" s="119" t="s">
        <v>51</v>
      </c>
      <c r="AL334" s="120">
        <v>0</v>
      </c>
      <c r="AM334" s="120">
        <v>0</v>
      </c>
      <c r="AN334" s="121">
        <f t="shared" ref="AN334:AN335" si="90">+AM334-AL334</f>
        <v>0</v>
      </c>
      <c r="AO334" s="119" t="s">
        <v>51</v>
      </c>
      <c r="AP334" s="118" t="s">
        <v>51</v>
      </c>
      <c r="AQ334" s="103">
        <v>0</v>
      </c>
      <c r="AR334" s="122">
        <v>0</v>
      </c>
      <c r="AS334" s="104">
        <v>0</v>
      </c>
      <c r="AT334" s="120">
        <v>0</v>
      </c>
      <c r="AU334" s="104"/>
      <c r="AV334" s="120">
        <v>0</v>
      </c>
      <c r="AW334" s="104"/>
      <c r="AX334" s="120">
        <v>0</v>
      </c>
      <c r="AY334" s="104">
        <v>0</v>
      </c>
      <c r="AZ334" s="120">
        <v>0</v>
      </c>
      <c r="BA334" s="104">
        <v>0</v>
      </c>
      <c r="BB334" s="120">
        <v>0</v>
      </c>
      <c r="BC334" s="104">
        <f t="shared" ref="BC334:BC335" si="91">+AD334+AQ334+AS334+AU334+AW334+AY334-BA334</f>
        <v>0</v>
      </c>
      <c r="BD334" s="119">
        <v>0</v>
      </c>
      <c r="BE334" s="120">
        <v>0</v>
      </c>
      <c r="BF334" s="122">
        <v>0</v>
      </c>
      <c r="BG334" s="118">
        <v>0</v>
      </c>
      <c r="BH334" s="120">
        <v>0</v>
      </c>
      <c r="BI334" s="122">
        <v>0</v>
      </c>
      <c r="BJ334" s="118">
        <v>0</v>
      </c>
      <c r="BK334" s="120">
        <v>0</v>
      </c>
      <c r="BL334" s="122">
        <v>0</v>
      </c>
      <c r="BM334" s="118">
        <v>0</v>
      </c>
      <c r="BN334" s="120">
        <v>0</v>
      </c>
      <c r="BO334" s="120">
        <v>0</v>
      </c>
      <c r="BP334" s="118">
        <f t="shared" ref="BP334:BP335" si="92">+BD334+BG334+BJ334+BM334+AN334</f>
        <v>0</v>
      </c>
      <c r="BQ334" s="151"/>
    </row>
    <row r="335" spans="1:78" s="207" customFormat="1">
      <c r="A335" s="197" t="s">
        <v>14</v>
      </c>
      <c r="B335" s="197">
        <v>183</v>
      </c>
      <c r="C335" s="197" t="s">
        <v>63</v>
      </c>
      <c r="D335" s="197" t="s">
        <v>1927</v>
      </c>
      <c r="E335" s="197" t="s">
        <v>1928</v>
      </c>
      <c r="F335" s="192" t="s">
        <v>1890</v>
      </c>
      <c r="G335" s="122">
        <v>44495</v>
      </c>
      <c r="H335" s="197" t="s">
        <v>31</v>
      </c>
      <c r="I335" s="197" t="s">
        <v>67</v>
      </c>
      <c r="J335" s="197" t="s">
        <v>122</v>
      </c>
      <c r="K335" s="197" t="s">
        <v>1929</v>
      </c>
      <c r="L335" s="197">
        <v>81112001</v>
      </c>
      <c r="M335" s="197" t="s">
        <v>1930</v>
      </c>
      <c r="N335" s="200">
        <v>23800000</v>
      </c>
      <c r="O335" s="197">
        <v>50421</v>
      </c>
      <c r="P335" s="197" t="s">
        <v>570</v>
      </c>
      <c r="Q335" s="197" t="s">
        <v>46</v>
      </c>
      <c r="R335" s="118" t="s">
        <v>51</v>
      </c>
      <c r="S335" s="118" t="s">
        <v>51</v>
      </c>
      <c r="T335" s="118" t="s">
        <v>51</v>
      </c>
      <c r="U335" s="120">
        <v>0</v>
      </c>
      <c r="V335" s="118" t="s">
        <v>51</v>
      </c>
      <c r="W335" s="118" t="s">
        <v>51</v>
      </c>
      <c r="X335" s="118" t="s">
        <v>51</v>
      </c>
      <c r="Y335" s="118" t="s">
        <v>51</v>
      </c>
      <c r="Z335" s="118" t="s">
        <v>51</v>
      </c>
      <c r="AA335" s="118" t="s">
        <v>51</v>
      </c>
      <c r="AB335" s="118" t="s">
        <v>51</v>
      </c>
      <c r="AC335" s="118" t="s">
        <v>51</v>
      </c>
      <c r="AD335" s="104">
        <v>0</v>
      </c>
      <c r="AE335" s="103">
        <v>0</v>
      </c>
      <c r="AF335" s="103">
        <v>0</v>
      </c>
      <c r="AG335" s="103">
        <v>0</v>
      </c>
      <c r="AH335" s="103">
        <f t="shared" si="86"/>
        <v>0</v>
      </c>
      <c r="AI335" s="143" t="s">
        <v>51</v>
      </c>
      <c r="AJ335" s="120">
        <v>0</v>
      </c>
      <c r="AK335" s="119" t="s">
        <v>51</v>
      </c>
      <c r="AL335" s="120">
        <v>0</v>
      </c>
      <c r="AM335" s="120">
        <v>0</v>
      </c>
      <c r="AN335" s="121">
        <f t="shared" si="90"/>
        <v>0</v>
      </c>
      <c r="AO335" s="119" t="s">
        <v>51</v>
      </c>
      <c r="AP335" s="118" t="s">
        <v>51</v>
      </c>
      <c r="AQ335" s="103">
        <v>0</v>
      </c>
      <c r="AR335" s="122">
        <v>0</v>
      </c>
      <c r="AS335" s="104">
        <v>0</v>
      </c>
      <c r="AT335" s="120">
        <v>0</v>
      </c>
      <c r="AU335" s="104"/>
      <c r="AV335" s="120">
        <v>0</v>
      </c>
      <c r="AW335" s="104"/>
      <c r="AX335" s="120">
        <v>0</v>
      </c>
      <c r="AY335" s="104">
        <v>0</v>
      </c>
      <c r="AZ335" s="120">
        <v>0</v>
      </c>
      <c r="BA335" s="104">
        <v>0</v>
      </c>
      <c r="BB335" s="120">
        <v>0</v>
      </c>
      <c r="BC335" s="104">
        <f t="shared" si="91"/>
        <v>0</v>
      </c>
      <c r="BD335" s="119">
        <v>0</v>
      </c>
      <c r="BE335" s="120">
        <v>0</v>
      </c>
      <c r="BF335" s="122">
        <v>0</v>
      </c>
      <c r="BG335" s="118">
        <v>0</v>
      </c>
      <c r="BH335" s="120">
        <v>0</v>
      </c>
      <c r="BI335" s="122">
        <v>0</v>
      </c>
      <c r="BJ335" s="118">
        <v>0</v>
      </c>
      <c r="BK335" s="120">
        <v>0</v>
      </c>
      <c r="BL335" s="122">
        <v>0</v>
      </c>
      <c r="BM335" s="118">
        <v>0</v>
      </c>
      <c r="BN335" s="120">
        <v>0</v>
      </c>
      <c r="BO335" s="120">
        <v>0</v>
      </c>
      <c r="BP335" s="118">
        <f t="shared" si="92"/>
        <v>0</v>
      </c>
      <c r="BQ335" s="151"/>
    </row>
    <row r="336" spans="1:78" s="239" customFormat="1">
      <c r="A336" s="193" t="s">
        <v>14</v>
      </c>
      <c r="B336" s="193">
        <v>273</v>
      </c>
      <c r="C336" s="193" t="s">
        <v>1788</v>
      </c>
      <c r="D336" s="198" t="s">
        <v>1956</v>
      </c>
      <c r="E336" s="193" t="s">
        <v>1957</v>
      </c>
      <c r="F336" s="236" t="s">
        <v>102</v>
      </c>
      <c r="G336" s="122">
        <v>44476</v>
      </c>
      <c r="H336" s="193" t="s">
        <v>31</v>
      </c>
      <c r="I336" s="240" t="s">
        <v>1958</v>
      </c>
      <c r="J336" s="192" t="s">
        <v>1959</v>
      </c>
      <c r="K336" s="240" t="s">
        <v>1960</v>
      </c>
      <c r="L336" s="193">
        <v>801615</v>
      </c>
      <c r="M336" s="193" t="s">
        <v>1961</v>
      </c>
      <c r="N336" s="95">
        <v>23250000</v>
      </c>
      <c r="O336" s="193">
        <v>47721</v>
      </c>
      <c r="P336" s="193" t="s">
        <v>320</v>
      </c>
      <c r="Q336" s="192" t="s">
        <v>20</v>
      </c>
      <c r="R336" s="234" t="s">
        <v>21</v>
      </c>
      <c r="S336" s="193" t="s">
        <v>1962</v>
      </c>
      <c r="T336" s="240" t="s">
        <v>102</v>
      </c>
      <c r="U336" s="235">
        <v>44483</v>
      </c>
      <c r="V336" s="234" t="s">
        <v>22</v>
      </c>
      <c r="W336" s="234" t="s">
        <v>23</v>
      </c>
      <c r="X336" s="234" t="s">
        <v>142</v>
      </c>
      <c r="Y336" s="234" t="s">
        <v>1963</v>
      </c>
      <c r="Z336" s="234">
        <v>4214981</v>
      </c>
      <c r="AA336" s="234" t="s">
        <v>51</v>
      </c>
      <c r="AB336" s="234">
        <v>174321</v>
      </c>
      <c r="AC336" s="241">
        <v>44483</v>
      </c>
      <c r="AD336" s="96">
        <v>23250000</v>
      </c>
      <c r="AE336" s="103">
        <v>0</v>
      </c>
      <c r="AF336" s="103">
        <v>0</v>
      </c>
      <c r="AG336" s="103">
        <v>0</v>
      </c>
      <c r="AH336" s="95">
        <f>+AD336+AE335+AF335+AG335</f>
        <v>23250000</v>
      </c>
      <c r="AI336" s="192" t="s">
        <v>38</v>
      </c>
      <c r="AJ336" s="120">
        <v>0</v>
      </c>
      <c r="AK336" s="236" t="s">
        <v>51</v>
      </c>
      <c r="AL336" s="235">
        <v>44488</v>
      </c>
      <c r="AM336" s="235">
        <v>44553</v>
      </c>
      <c r="AN336" s="193">
        <f>+AM336-AL336</f>
        <v>65</v>
      </c>
      <c r="AO336" s="236" t="s">
        <v>720</v>
      </c>
      <c r="AP336" s="234">
        <v>79572017</v>
      </c>
      <c r="AQ336" s="103">
        <v>1</v>
      </c>
      <c r="AR336" s="122">
        <v>1</v>
      </c>
      <c r="AS336" s="104">
        <v>1</v>
      </c>
      <c r="AT336" s="120">
        <v>0</v>
      </c>
      <c r="AU336" s="104"/>
      <c r="AV336" s="120">
        <v>0</v>
      </c>
      <c r="AW336" s="104"/>
      <c r="AX336" s="120">
        <v>0</v>
      </c>
      <c r="AY336" s="104">
        <v>1</v>
      </c>
      <c r="AZ336" s="120">
        <v>1</v>
      </c>
      <c r="BA336" s="104">
        <v>1</v>
      </c>
      <c r="BB336" s="120">
        <v>1</v>
      </c>
      <c r="BC336" s="104">
        <f t="shared" ref="BC336:BC342" si="93">+AD336+AQ336+AS336+AU336+AW336+AY336-BA336</f>
        <v>23250002</v>
      </c>
      <c r="BD336" s="119">
        <v>1</v>
      </c>
      <c r="BE336" s="120">
        <v>0</v>
      </c>
      <c r="BF336" s="122">
        <v>0</v>
      </c>
      <c r="BG336" s="118">
        <v>1</v>
      </c>
      <c r="BH336" s="120">
        <v>0</v>
      </c>
      <c r="BI336" s="122">
        <v>0</v>
      </c>
      <c r="BJ336" s="118">
        <v>1</v>
      </c>
      <c r="BK336" s="120">
        <v>0</v>
      </c>
      <c r="BL336" s="122">
        <v>0</v>
      </c>
      <c r="BM336" s="118">
        <v>1</v>
      </c>
      <c r="BN336" s="120">
        <v>0</v>
      </c>
      <c r="BO336" s="120">
        <v>0</v>
      </c>
      <c r="BP336" s="240"/>
      <c r="BQ336" s="240"/>
    </row>
    <row r="337" spans="1:78" s="102" customFormat="1">
      <c r="A337" s="28" t="s">
        <v>14</v>
      </c>
      <c r="B337" s="28">
        <v>281</v>
      </c>
      <c r="C337" s="28" t="s">
        <v>1788</v>
      </c>
      <c r="D337" s="93" t="s">
        <v>1999</v>
      </c>
      <c r="E337" s="28" t="s">
        <v>2000</v>
      </c>
      <c r="F337" s="118" t="s">
        <v>102</v>
      </c>
      <c r="G337" s="122">
        <v>44498</v>
      </c>
      <c r="H337" s="93" t="s">
        <v>18</v>
      </c>
      <c r="I337" s="43" t="s">
        <v>19</v>
      </c>
      <c r="J337" s="28" t="s">
        <v>2001</v>
      </c>
      <c r="K337" s="28" t="s">
        <v>2002</v>
      </c>
      <c r="L337" s="28">
        <v>56101520</v>
      </c>
      <c r="M337" s="28" t="s">
        <v>2003</v>
      </c>
      <c r="N337" s="103">
        <v>25000000</v>
      </c>
      <c r="O337" s="28">
        <v>50821</v>
      </c>
      <c r="P337" s="28" t="s">
        <v>518</v>
      </c>
      <c r="Q337" s="43" t="s">
        <v>2004</v>
      </c>
      <c r="R337" s="118" t="s">
        <v>51</v>
      </c>
      <c r="S337" s="118" t="s">
        <v>51</v>
      </c>
      <c r="T337" s="118" t="s">
        <v>51</v>
      </c>
      <c r="U337" s="120">
        <v>0</v>
      </c>
      <c r="V337" s="118" t="s">
        <v>51</v>
      </c>
      <c r="W337" s="118" t="s">
        <v>51</v>
      </c>
      <c r="X337" s="118" t="s">
        <v>51</v>
      </c>
      <c r="Y337" s="118" t="s">
        <v>51</v>
      </c>
      <c r="Z337" s="118" t="s">
        <v>51</v>
      </c>
      <c r="AA337" s="118" t="s">
        <v>51</v>
      </c>
      <c r="AB337" s="118" t="s">
        <v>51</v>
      </c>
      <c r="AC337" s="118" t="s">
        <v>51</v>
      </c>
      <c r="AD337" s="104">
        <v>0</v>
      </c>
      <c r="AE337" s="103">
        <v>0</v>
      </c>
      <c r="AF337" s="103">
        <v>0</v>
      </c>
      <c r="AG337" s="103">
        <v>0</v>
      </c>
      <c r="AH337" s="103">
        <f t="shared" ref="AH337" si="94">+AD337+AE337+AF337+AG337</f>
        <v>0</v>
      </c>
      <c r="AI337" s="143" t="s">
        <v>51</v>
      </c>
      <c r="AJ337" s="120">
        <v>0</v>
      </c>
      <c r="AK337" s="119" t="s">
        <v>51</v>
      </c>
      <c r="AL337" s="120">
        <v>0</v>
      </c>
      <c r="AM337" s="120">
        <v>0</v>
      </c>
      <c r="AN337" s="121">
        <f t="shared" ref="AN337" si="95">+AM337-AL337</f>
        <v>0</v>
      </c>
      <c r="AO337" s="119" t="s">
        <v>51</v>
      </c>
      <c r="AP337" s="118" t="s">
        <v>51</v>
      </c>
      <c r="AQ337" s="103">
        <v>0</v>
      </c>
      <c r="AR337" s="122">
        <v>0</v>
      </c>
      <c r="AS337" s="104">
        <v>0</v>
      </c>
      <c r="AT337" s="120">
        <v>0</v>
      </c>
      <c r="AU337" s="104"/>
      <c r="AV337" s="120">
        <v>0</v>
      </c>
      <c r="AW337" s="104"/>
      <c r="AX337" s="120">
        <v>0</v>
      </c>
      <c r="AY337" s="104">
        <v>0</v>
      </c>
      <c r="AZ337" s="120">
        <v>0</v>
      </c>
      <c r="BA337" s="104">
        <v>0</v>
      </c>
      <c r="BB337" s="120">
        <v>0</v>
      </c>
      <c r="BC337" s="104">
        <f t="shared" si="93"/>
        <v>0</v>
      </c>
      <c r="BD337" s="119">
        <v>0</v>
      </c>
      <c r="BE337" s="120">
        <v>0</v>
      </c>
      <c r="BF337" s="122">
        <v>0</v>
      </c>
      <c r="BG337" s="118">
        <v>0</v>
      </c>
      <c r="BH337" s="120">
        <v>0</v>
      </c>
      <c r="BI337" s="122">
        <v>0</v>
      </c>
      <c r="BJ337" s="118">
        <v>0</v>
      </c>
      <c r="BK337" s="120">
        <v>0</v>
      </c>
      <c r="BL337" s="122">
        <v>0</v>
      </c>
      <c r="BM337" s="118">
        <v>0</v>
      </c>
      <c r="BN337" s="120">
        <v>0</v>
      </c>
      <c r="BO337" s="120">
        <v>0</v>
      </c>
      <c r="BP337" s="118">
        <f t="shared" ref="BP337" si="96">+BD337+BG337+BJ337+BM337+AN337</f>
        <v>0</v>
      </c>
      <c r="BQ337" s="93"/>
    </row>
    <row r="338" spans="1:78" s="239" customFormat="1">
      <c r="A338" s="193" t="s">
        <v>27</v>
      </c>
      <c r="B338" s="193">
        <v>280</v>
      </c>
      <c r="C338" s="193" t="s">
        <v>87</v>
      </c>
      <c r="D338" s="198" t="s">
        <v>1969</v>
      </c>
      <c r="E338" s="193">
        <v>138921</v>
      </c>
      <c r="F338" s="236" t="s">
        <v>102</v>
      </c>
      <c r="G338" s="122">
        <v>44495</v>
      </c>
      <c r="H338" s="193" t="s">
        <v>18</v>
      </c>
      <c r="I338" s="240" t="s">
        <v>123</v>
      </c>
      <c r="J338" s="192" t="s">
        <v>103</v>
      </c>
      <c r="K338" s="240" t="s">
        <v>1970</v>
      </c>
      <c r="L338" s="193" t="s">
        <v>1971</v>
      </c>
      <c r="M338" s="193" t="s">
        <v>1972</v>
      </c>
      <c r="N338" s="95">
        <v>10000000</v>
      </c>
      <c r="O338" s="193">
        <v>50921</v>
      </c>
      <c r="P338" s="193" t="s">
        <v>1154</v>
      </c>
      <c r="Q338" s="192" t="s">
        <v>20</v>
      </c>
      <c r="R338" s="234" t="s">
        <v>21</v>
      </c>
      <c r="S338" s="193" t="s">
        <v>1973</v>
      </c>
      <c r="T338" s="240" t="s">
        <v>1890</v>
      </c>
      <c r="U338" s="235">
        <v>44495</v>
      </c>
      <c r="V338" s="234" t="s">
        <v>118</v>
      </c>
      <c r="W338" s="234" t="s">
        <v>130</v>
      </c>
      <c r="X338" s="234" t="s">
        <v>142</v>
      </c>
      <c r="Y338" s="234" t="s">
        <v>1974</v>
      </c>
      <c r="Z338" s="234" t="s">
        <v>1975</v>
      </c>
      <c r="AA338" s="234">
        <v>1</v>
      </c>
      <c r="AB338" s="234">
        <v>179421</v>
      </c>
      <c r="AC338" s="241">
        <v>44495</v>
      </c>
      <c r="AD338" s="96">
        <v>9998036</v>
      </c>
      <c r="AE338" s="103">
        <v>0</v>
      </c>
      <c r="AF338" s="103">
        <v>0</v>
      </c>
      <c r="AG338" s="103">
        <v>0</v>
      </c>
      <c r="AH338" s="95">
        <v>9998036</v>
      </c>
      <c r="AI338" s="192" t="s">
        <v>566</v>
      </c>
      <c r="AJ338" s="120">
        <v>0</v>
      </c>
      <c r="AK338" s="236" t="s">
        <v>51</v>
      </c>
      <c r="AL338" s="235">
        <v>44495</v>
      </c>
      <c r="AM338" s="235">
        <v>44525</v>
      </c>
      <c r="AN338" s="193">
        <f t="shared" ref="AN338" si="97">+AM338-AL338</f>
        <v>30</v>
      </c>
      <c r="AO338" s="236" t="s">
        <v>1976</v>
      </c>
      <c r="AP338" s="234">
        <v>1014234103</v>
      </c>
      <c r="AQ338" s="103">
        <v>2</v>
      </c>
      <c r="AR338" s="122">
        <v>2</v>
      </c>
      <c r="AS338" s="104">
        <v>2</v>
      </c>
      <c r="AT338" s="120">
        <v>0</v>
      </c>
      <c r="AU338" s="104"/>
      <c r="AV338" s="120">
        <v>0</v>
      </c>
      <c r="AW338" s="104"/>
      <c r="AX338" s="120">
        <v>0</v>
      </c>
      <c r="AY338" s="104">
        <v>2</v>
      </c>
      <c r="AZ338" s="120">
        <v>2</v>
      </c>
      <c r="BA338" s="104">
        <v>2</v>
      </c>
      <c r="BB338" s="120">
        <v>2</v>
      </c>
      <c r="BC338" s="104">
        <f t="shared" si="93"/>
        <v>9998040</v>
      </c>
      <c r="BD338" s="119">
        <v>2</v>
      </c>
      <c r="BE338" s="120">
        <v>0</v>
      </c>
      <c r="BF338" s="122">
        <v>0</v>
      </c>
      <c r="BG338" s="118">
        <v>2</v>
      </c>
      <c r="BH338" s="120">
        <v>0</v>
      </c>
      <c r="BI338" s="122">
        <v>0</v>
      </c>
      <c r="BJ338" s="118">
        <v>2</v>
      </c>
      <c r="BK338" s="120">
        <v>0</v>
      </c>
      <c r="BL338" s="122">
        <v>0</v>
      </c>
      <c r="BM338" s="118">
        <v>2</v>
      </c>
      <c r="BN338" s="120">
        <v>0</v>
      </c>
      <c r="BO338" s="120">
        <v>0</v>
      </c>
      <c r="BP338" s="240">
        <f t="shared" ref="BP338:BP341" si="98">+BD338+BG338+BJ338+BM338+AN338</f>
        <v>38</v>
      </c>
      <c r="BQ338" s="240"/>
    </row>
    <row r="339" spans="1:78" s="239" customFormat="1">
      <c r="A339" s="193" t="s">
        <v>27</v>
      </c>
      <c r="B339" s="193">
        <v>278</v>
      </c>
      <c r="C339" s="193" t="s">
        <v>87</v>
      </c>
      <c r="D339" s="198" t="s">
        <v>1977</v>
      </c>
      <c r="E339" s="193">
        <v>127433</v>
      </c>
      <c r="F339" s="236" t="s">
        <v>102</v>
      </c>
      <c r="G339" s="122">
        <v>44495</v>
      </c>
      <c r="H339" s="193" t="s">
        <v>18</v>
      </c>
      <c r="I339" s="240" t="s">
        <v>123</v>
      </c>
      <c r="J339" s="192" t="s">
        <v>103</v>
      </c>
      <c r="K339" s="240" t="s">
        <v>1978</v>
      </c>
      <c r="L339" s="193" t="s">
        <v>1979</v>
      </c>
      <c r="M339" s="193" t="s">
        <v>1980</v>
      </c>
      <c r="N339" s="95">
        <v>40880000</v>
      </c>
      <c r="O339" s="193">
        <v>50321</v>
      </c>
      <c r="P339" s="193" t="s">
        <v>1154</v>
      </c>
      <c r="Q339" s="192" t="s">
        <v>20</v>
      </c>
      <c r="R339" s="234" t="s">
        <v>21</v>
      </c>
      <c r="S339" s="193" t="s">
        <v>1981</v>
      </c>
      <c r="T339" s="240" t="s">
        <v>1890</v>
      </c>
      <c r="U339" s="235">
        <v>44495</v>
      </c>
      <c r="V339" s="234" t="s">
        <v>118</v>
      </c>
      <c r="W339" s="234" t="s">
        <v>130</v>
      </c>
      <c r="X339" s="234" t="s">
        <v>142</v>
      </c>
      <c r="Y339" s="234" t="s">
        <v>1974</v>
      </c>
      <c r="Z339" s="234" t="s">
        <v>1975</v>
      </c>
      <c r="AA339" s="234">
        <v>1</v>
      </c>
      <c r="AB339" s="234">
        <v>179521</v>
      </c>
      <c r="AC339" s="241">
        <v>44495</v>
      </c>
      <c r="AD339" s="96">
        <v>40876210</v>
      </c>
      <c r="AE339" s="103">
        <v>0</v>
      </c>
      <c r="AF339" s="103">
        <v>0</v>
      </c>
      <c r="AG339" s="103">
        <v>0</v>
      </c>
      <c r="AH339" s="95">
        <v>40876210</v>
      </c>
      <c r="AI339" s="192" t="s">
        <v>566</v>
      </c>
      <c r="AJ339" s="120">
        <v>0</v>
      </c>
      <c r="AK339" s="236" t="s">
        <v>51</v>
      </c>
      <c r="AL339" s="235">
        <v>44495</v>
      </c>
      <c r="AM339" s="235">
        <v>44525</v>
      </c>
      <c r="AN339" s="193">
        <f>+AM339-AL339</f>
        <v>30</v>
      </c>
      <c r="AO339" s="236" t="s">
        <v>1982</v>
      </c>
      <c r="AP339" s="234">
        <v>52665963</v>
      </c>
      <c r="AQ339" s="103">
        <v>3</v>
      </c>
      <c r="AR339" s="122">
        <v>3</v>
      </c>
      <c r="AS339" s="104">
        <v>3</v>
      </c>
      <c r="AT339" s="120">
        <v>0</v>
      </c>
      <c r="AU339" s="104"/>
      <c r="AV339" s="120">
        <v>0</v>
      </c>
      <c r="AW339" s="104"/>
      <c r="AX339" s="120">
        <v>0</v>
      </c>
      <c r="AY339" s="104">
        <v>3</v>
      </c>
      <c r="AZ339" s="120">
        <v>3</v>
      </c>
      <c r="BA339" s="104">
        <v>3</v>
      </c>
      <c r="BB339" s="120">
        <v>3</v>
      </c>
      <c r="BC339" s="104">
        <f t="shared" si="93"/>
        <v>40876216</v>
      </c>
      <c r="BD339" s="119">
        <v>3</v>
      </c>
      <c r="BE339" s="120">
        <v>0</v>
      </c>
      <c r="BF339" s="122">
        <v>0</v>
      </c>
      <c r="BG339" s="118">
        <v>3</v>
      </c>
      <c r="BH339" s="120">
        <v>0</v>
      </c>
      <c r="BI339" s="122">
        <v>0</v>
      </c>
      <c r="BJ339" s="118">
        <v>3</v>
      </c>
      <c r="BK339" s="120">
        <v>0</v>
      </c>
      <c r="BL339" s="122">
        <v>0</v>
      </c>
      <c r="BM339" s="118">
        <v>3</v>
      </c>
      <c r="BN339" s="120">
        <v>0</v>
      </c>
      <c r="BO339" s="120">
        <v>0</v>
      </c>
      <c r="BP339" s="240">
        <f t="shared" si="98"/>
        <v>42</v>
      </c>
      <c r="BQ339" s="240"/>
    </row>
    <row r="340" spans="1:78" s="239" customFormat="1">
      <c r="A340" s="193" t="s">
        <v>27</v>
      </c>
      <c r="B340" s="193">
        <v>279</v>
      </c>
      <c r="C340" s="193" t="s">
        <v>87</v>
      </c>
      <c r="D340" s="198" t="s">
        <v>1983</v>
      </c>
      <c r="E340" s="193">
        <v>138963</v>
      </c>
      <c r="F340" s="236" t="s">
        <v>102</v>
      </c>
      <c r="G340" s="122">
        <v>44496</v>
      </c>
      <c r="H340" s="193" t="s">
        <v>18</v>
      </c>
      <c r="I340" s="240" t="s">
        <v>123</v>
      </c>
      <c r="J340" s="192" t="s">
        <v>103</v>
      </c>
      <c r="K340" s="240" t="s">
        <v>1984</v>
      </c>
      <c r="L340" s="193" t="s">
        <v>1985</v>
      </c>
      <c r="M340" s="193" t="s">
        <v>1986</v>
      </c>
      <c r="N340" s="95">
        <v>40800000</v>
      </c>
      <c r="O340" s="193">
        <v>50721</v>
      </c>
      <c r="P340" s="193" t="s">
        <v>1154</v>
      </c>
      <c r="Q340" s="192" t="s">
        <v>20</v>
      </c>
      <c r="R340" s="234" t="s">
        <v>21</v>
      </c>
      <c r="S340" s="193" t="s">
        <v>1987</v>
      </c>
      <c r="T340" s="240" t="s">
        <v>1890</v>
      </c>
      <c r="U340" s="235">
        <v>44496</v>
      </c>
      <c r="V340" s="234" t="s">
        <v>118</v>
      </c>
      <c r="W340" s="234" t="s">
        <v>130</v>
      </c>
      <c r="X340" s="234" t="s">
        <v>142</v>
      </c>
      <c r="Y340" s="234" t="s">
        <v>1974</v>
      </c>
      <c r="Z340" s="234" t="s">
        <v>1975</v>
      </c>
      <c r="AA340" s="234">
        <v>1</v>
      </c>
      <c r="AB340" s="234">
        <v>181021</v>
      </c>
      <c r="AC340" s="241">
        <v>44497</v>
      </c>
      <c r="AD340" s="96">
        <v>40698193</v>
      </c>
      <c r="AE340" s="103">
        <v>0</v>
      </c>
      <c r="AF340" s="103">
        <v>0</v>
      </c>
      <c r="AG340" s="103">
        <v>0</v>
      </c>
      <c r="AH340" s="95">
        <v>40698193</v>
      </c>
      <c r="AI340" s="192" t="s">
        <v>566</v>
      </c>
      <c r="AJ340" s="120">
        <v>0</v>
      </c>
      <c r="AK340" s="236" t="s">
        <v>51</v>
      </c>
      <c r="AL340" s="235">
        <v>44496</v>
      </c>
      <c r="AM340" s="235">
        <v>44526</v>
      </c>
      <c r="AN340" s="193">
        <f>+AM340-AL340</f>
        <v>30</v>
      </c>
      <c r="AO340" s="236" t="s">
        <v>1976</v>
      </c>
      <c r="AP340" s="234">
        <v>1014234103</v>
      </c>
      <c r="AQ340" s="103">
        <v>4</v>
      </c>
      <c r="AR340" s="122">
        <v>4</v>
      </c>
      <c r="AS340" s="104">
        <v>4</v>
      </c>
      <c r="AT340" s="120">
        <v>0</v>
      </c>
      <c r="AU340" s="104"/>
      <c r="AV340" s="120">
        <v>0</v>
      </c>
      <c r="AW340" s="104"/>
      <c r="AX340" s="120">
        <v>0</v>
      </c>
      <c r="AY340" s="104">
        <v>4</v>
      </c>
      <c r="AZ340" s="120">
        <v>4</v>
      </c>
      <c r="BA340" s="104">
        <v>4</v>
      </c>
      <c r="BB340" s="120">
        <v>4</v>
      </c>
      <c r="BC340" s="104">
        <f t="shared" si="93"/>
        <v>40698201</v>
      </c>
      <c r="BD340" s="119">
        <v>4</v>
      </c>
      <c r="BE340" s="120">
        <v>0</v>
      </c>
      <c r="BF340" s="122">
        <v>0</v>
      </c>
      <c r="BG340" s="118">
        <v>4</v>
      </c>
      <c r="BH340" s="120">
        <v>0</v>
      </c>
      <c r="BI340" s="122">
        <v>0</v>
      </c>
      <c r="BJ340" s="118">
        <v>4</v>
      </c>
      <c r="BK340" s="120">
        <v>0</v>
      </c>
      <c r="BL340" s="122">
        <v>0</v>
      </c>
      <c r="BM340" s="118">
        <v>4</v>
      </c>
      <c r="BN340" s="120">
        <v>0</v>
      </c>
      <c r="BO340" s="120">
        <v>0</v>
      </c>
      <c r="BP340" s="240">
        <f t="shared" si="98"/>
        <v>46</v>
      </c>
      <c r="BQ340" s="240"/>
    </row>
    <row r="341" spans="1:78" s="168" customFormat="1" ht="16">
      <c r="A341" s="121" t="s">
        <v>14</v>
      </c>
      <c r="B341" s="121">
        <v>274</v>
      </c>
      <c r="C341" s="121" t="s">
        <v>95</v>
      </c>
      <c r="D341" s="134" t="s">
        <v>1988</v>
      </c>
      <c r="E341" s="121" t="s">
        <v>1989</v>
      </c>
      <c r="F341" s="236" t="s">
        <v>102</v>
      </c>
      <c r="G341" s="122">
        <v>44496</v>
      </c>
      <c r="H341" s="121" t="s">
        <v>31</v>
      </c>
      <c r="I341" s="121" t="s">
        <v>45</v>
      </c>
      <c r="J341" s="121" t="s">
        <v>74</v>
      </c>
      <c r="K341" s="242" t="s">
        <v>1792</v>
      </c>
      <c r="L341" s="121" t="s">
        <v>1990</v>
      </c>
      <c r="M341" s="134" t="s">
        <v>1991</v>
      </c>
      <c r="N341" s="103">
        <v>15900000</v>
      </c>
      <c r="O341" s="121">
        <v>39921</v>
      </c>
      <c r="P341" s="134" t="s">
        <v>398</v>
      </c>
      <c r="Q341" s="121" t="s">
        <v>46</v>
      </c>
      <c r="R341" s="118" t="s">
        <v>51</v>
      </c>
      <c r="S341" s="118" t="s">
        <v>51</v>
      </c>
      <c r="T341" s="118" t="s">
        <v>51</v>
      </c>
      <c r="U341" s="120">
        <v>0</v>
      </c>
      <c r="V341" s="118" t="s">
        <v>51</v>
      </c>
      <c r="W341" s="118" t="s">
        <v>51</v>
      </c>
      <c r="X341" s="118" t="s">
        <v>51</v>
      </c>
      <c r="Y341" s="118" t="s">
        <v>51</v>
      </c>
      <c r="Z341" s="118" t="s">
        <v>51</v>
      </c>
      <c r="AA341" s="118" t="s">
        <v>51</v>
      </c>
      <c r="AB341" s="118" t="s">
        <v>51</v>
      </c>
      <c r="AC341" s="118" t="s">
        <v>51</v>
      </c>
      <c r="AD341" s="104">
        <v>0</v>
      </c>
      <c r="AE341" s="103">
        <v>0</v>
      </c>
      <c r="AF341" s="103">
        <v>0</v>
      </c>
      <c r="AG341" s="103">
        <v>0</v>
      </c>
      <c r="AH341" s="103">
        <f t="shared" ref="AH341" si="99">+AD341+AE341+AF341+AG341</f>
        <v>0</v>
      </c>
      <c r="AI341" s="143" t="s">
        <v>51</v>
      </c>
      <c r="AJ341" s="120">
        <v>0</v>
      </c>
      <c r="AK341" s="119" t="s">
        <v>51</v>
      </c>
      <c r="AL341" s="120">
        <v>0</v>
      </c>
      <c r="AM341" s="120">
        <v>0</v>
      </c>
      <c r="AN341" s="121">
        <f t="shared" ref="AN341" si="100">+AM341-AL341</f>
        <v>0</v>
      </c>
      <c r="AO341" s="119" t="s">
        <v>51</v>
      </c>
      <c r="AP341" s="118" t="s">
        <v>51</v>
      </c>
      <c r="AQ341" s="103">
        <v>0</v>
      </c>
      <c r="AR341" s="122">
        <v>0</v>
      </c>
      <c r="AS341" s="104">
        <v>0</v>
      </c>
      <c r="AT341" s="120">
        <v>0</v>
      </c>
      <c r="AU341" s="104"/>
      <c r="AV341" s="120">
        <v>0</v>
      </c>
      <c r="AW341" s="104"/>
      <c r="AX341" s="120">
        <v>0</v>
      </c>
      <c r="AY341" s="104">
        <v>0</v>
      </c>
      <c r="AZ341" s="120">
        <v>0</v>
      </c>
      <c r="BA341" s="104">
        <v>0</v>
      </c>
      <c r="BB341" s="120">
        <v>0</v>
      </c>
      <c r="BC341" s="104">
        <f t="shared" si="93"/>
        <v>0</v>
      </c>
      <c r="BD341" s="119">
        <v>0</v>
      </c>
      <c r="BE341" s="120">
        <v>0</v>
      </c>
      <c r="BF341" s="122">
        <v>0</v>
      </c>
      <c r="BG341" s="118">
        <v>0</v>
      </c>
      <c r="BH341" s="120">
        <v>0</v>
      </c>
      <c r="BI341" s="122">
        <v>0</v>
      </c>
      <c r="BJ341" s="118">
        <v>0</v>
      </c>
      <c r="BK341" s="120">
        <v>0</v>
      </c>
      <c r="BL341" s="122">
        <v>0</v>
      </c>
      <c r="BM341" s="118">
        <v>0</v>
      </c>
      <c r="BN341" s="120">
        <v>0</v>
      </c>
      <c r="BO341" s="120">
        <v>0</v>
      </c>
      <c r="BP341" s="118">
        <f t="shared" si="98"/>
        <v>0</v>
      </c>
      <c r="BQ341" s="151"/>
    </row>
    <row r="342" spans="1:78" s="239" customFormat="1">
      <c r="A342" s="193" t="s">
        <v>14</v>
      </c>
      <c r="B342" s="193">
        <v>270</v>
      </c>
      <c r="C342" s="193" t="s">
        <v>95</v>
      </c>
      <c r="D342" s="198" t="s">
        <v>1992</v>
      </c>
      <c r="E342" s="193" t="s">
        <v>1993</v>
      </c>
      <c r="F342" s="236" t="s">
        <v>102</v>
      </c>
      <c r="G342" s="122">
        <v>44491</v>
      </c>
      <c r="H342" s="193" t="s">
        <v>18</v>
      </c>
      <c r="I342" s="240" t="s">
        <v>19</v>
      </c>
      <c r="J342" s="192" t="s">
        <v>30</v>
      </c>
      <c r="K342" s="240" t="s">
        <v>1994</v>
      </c>
      <c r="L342" s="193" t="s">
        <v>1995</v>
      </c>
      <c r="M342" s="193" t="s">
        <v>1996</v>
      </c>
      <c r="N342" s="95">
        <v>40000000</v>
      </c>
      <c r="O342" s="193">
        <v>47521</v>
      </c>
      <c r="P342" s="193" t="s">
        <v>398</v>
      </c>
      <c r="Q342" s="192" t="s">
        <v>20</v>
      </c>
      <c r="R342" s="234" t="s">
        <v>21</v>
      </c>
      <c r="S342" s="193" t="s">
        <v>1997</v>
      </c>
      <c r="T342" s="240" t="s">
        <v>1917</v>
      </c>
      <c r="U342" s="235">
        <v>44502</v>
      </c>
      <c r="V342" s="234" t="s">
        <v>83</v>
      </c>
      <c r="W342" s="234" t="s">
        <v>23</v>
      </c>
      <c r="X342" s="234" t="s">
        <v>142</v>
      </c>
      <c r="Y342" s="234" t="s">
        <v>1998</v>
      </c>
      <c r="Z342" s="234">
        <v>900403435</v>
      </c>
      <c r="AA342" s="234">
        <v>5</v>
      </c>
      <c r="AB342" s="234">
        <v>183321</v>
      </c>
      <c r="AC342" s="241">
        <v>44502</v>
      </c>
      <c r="AD342" s="96">
        <v>39784986</v>
      </c>
      <c r="AE342" s="103">
        <v>0</v>
      </c>
      <c r="AF342" s="103">
        <v>0</v>
      </c>
      <c r="AG342" s="103">
        <v>0</v>
      </c>
      <c r="AH342" s="95">
        <v>39784986</v>
      </c>
      <c r="AI342" s="192" t="s">
        <v>566</v>
      </c>
      <c r="AJ342" s="120">
        <v>0</v>
      </c>
      <c r="AK342" s="236" t="s">
        <v>51</v>
      </c>
      <c r="AL342" s="235">
        <v>44505</v>
      </c>
      <c r="AM342" s="235">
        <v>44535</v>
      </c>
      <c r="AN342" s="193">
        <f t="shared" ref="AN342:AN348" si="101">+AM342-AL342</f>
        <v>30</v>
      </c>
      <c r="AO342" s="236" t="s">
        <v>1543</v>
      </c>
      <c r="AP342" s="234">
        <v>80791769</v>
      </c>
      <c r="AQ342" s="103">
        <v>6</v>
      </c>
      <c r="AR342" s="122">
        <v>6</v>
      </c>
      <c r="AS342" s="104">
        <v>6</v>
      </c>
      <c r="AT342" s="120">
        <v>0</v>
      </c>
      <c r="AU342" s="104"/>
      <c r="AV342" s="120">
        <v>0</v>
      </c>
      <c r="AW342" s="104"/>
      <c r="AX342" s="120">
        <v>0</v>
      </c>
      <c r="AY342" s="104">
        <v>6</v>
      </c>
      <c r="AZ342" s="120">
        <v>6</v>
      </c>
      <c r="BA342" s="104">
        <v>6</v>
      </c>
      <c r="BB342" s="120">
        <v>6</v>
      </c>
      <c r="BC342" s="104">
        <f t="shared" si="93"/>
        <v>39784998</v>
      </c>
      <c r="BD342" s="119">
        <v>6</v>
      </c>
      <c r="BE342" s="120">
        <v>0</v>
      </c>
      <c r="BF342" s="122">
        <v>0</v>
      </c>
      <c r="BG342" s="118">
        <v>6</v>
      </c>
      <c r="BH342" s="120">
        <v>0</v>
      </c>
      <c r="BI342" s="122">
        <v>0</v>
      </c>
      <c r="BJ342" s="118">
        <v>6</v>
      </c>
      <c r="BK342" s="120">
        <v>0</v>
      </c>
      <c r="BL342" s="122">
        <v>0</v>
      </c>
      <c r="BM342" s="118">
        <v>6</v>
      </c>
      <c r="BN342" s="120">
        <v>0</v>
      </c>
      <c r="BO342" s="120">
        <v>0</v>
      </c>
      <c r="BP342" s="240"/>
      <c r="BQ342" s="240"/>
    </row>
    <row r="343" spans="1:78" s="280" customFormat="1">
      <c r="A343" s="276" t="s">
        <v>14</v>
      </c>
      <c r="B343" s="277">
        <v>214</v>
      </c>
      <c r="C343" s="277" t="s">
        <v>15</v>
      </c>
      <c r="D343" s="277" t="s">
        <v>2019</v>
      </c>
      <c r="E343" s="277" t="s">
        <v>2020</v>
      </c>
      <c r="F343" s="276" t="s">
        <v>42</v>
      </c>
      <c r="G343" s="278">
        <v>43538</v>
      </c>
      <c r="H343" s="277" t="s">
        <v>66</v>
      </c>
      <c r="I343" s="277" t="s">
        <v>66</v>
      </c>
      <c r="J343" s="277" t="s">
        <v>97</v>
      </c>
      <c r="K343" s="277" t="s">
        <v>2021</v>
      </c>
      <c r="L343" s="277">
        <v>841315</v>
      </c>
      <c r="M343" s="277" t="s">
        <v>2022</v>
      </c>
      <c r="N343" s="267">
        <v>2962197277</v>
      </c>
      <c r="O343" s="277">
        <v>21619</v>
      </c>
      <c r="P343" s="277" t="s">
        <v>702</v>
      </c>
      <c r="Q343" s="277" t="s">
        <v>20</v>
      </c>
      <c r="R343" s="277" t="s">
        <v>21</v>
      </c>
      <c r="S343" s="277" t="s">
        <v>2023</v>
      </c>
      <c r="T343" s="276" t="str">
        <f>TEXT(U343,"mmmm")</f>
        <v>mayo</v>
      </c>
      <c r="U343" s="268">
        <v>43607</v>
      </c>
      <c r="V343" s="277" t="s">
        <v>111</v>
      </c>
      <c r="W343" s="277" t="s">
        <v>23</v>
      </c>
      <c r="X343" s="277" t="s">
        <v>23</v>
      </c>
      <c r="Y343" s="277" t="s">
        <v>2024</v>
      </c>
      <c r="Z343" s="277">
        <v>860524654</v>
      </c>
      <c r="AA343" s="277">
        <v>6</v>
      </c>
      <c r="AB343" s="277">
        <v>139119</v>
      </c>
      <c r="AC343" s="278">
        <v>43607</v>
      </c>
      <c r="AD343" s="267">
        <v>495386797</v>
      </c>
      <c r="AE343" s="267">
        <v>0</v>
      </c>
      <c r="AF343" s="267">
        <v>0</v>
      </c>
      <c r="AG343" s="267">
        <v>0</v>
      </c>
      <c r="AH343" s="267">
        <v>923203686.15999997</v>
      </c>
      <c r="AI343" s="276" t="s">
        <v>2025</v>
      </c>
      <c r="AJ343" s="278">
        <v>43609</v>
      </c>
      <c r="AK343" s="277" t="s">
        <v>39</v>
      </c>
      <c r="AL343" s="278">
        <v>43609</v>
      </c>
      <c r="AM343" s="278">
        <v>44742</v>
      </c>
      <c r="AN343" s="143">
        <f t="shared" si="101"/>
        <v>1133</v>
      </c>
      <c r="AO343" s="277" t="s">
        <v>2026</v>
      </c>
      <c r="AP343" s="277">
        <v>1020712442</v>
      </c>
      <c r="AQ343" s="267">
        <v>19357817</v>
      </c>
      <c r="AR343" s="278">
        <v>43994</v>
      </c>
      <c r="AS343" s="269">
        <v>25280048</v>
      </c>
      <c r="AT343" s="279">
        <v>44099</v>
      </c>
      <c r="AU343" s="269">
        <v>49434407</v>
      </c>
      <c r="AV343" s="279">
        <v>44320</v>
      </c>
      <c r="AW343" s="269">
        <v>31943499</v>
      </c>
      <c r="AX343" s="279">
        <v>44455</v>
      </c>
      <c r="AY343" s="269">
        <v>79436138</v>
      </c>
      <c r="AZ343" s="279">
        <v>44526</v>
      </c>
      <c r="BA343" s="269">
        <v>0</v>
      </c>
      <c r="BB343" s="279">
        <v>0</v>
      </c>
      <c r="BC343" s="269">
        <f>+AH343+AQ343+AS343+AU343+AW343+AY343-BA343</f>
        <v>1128655595.1599998</v>
      </c>
      <c r="BD343" s="276">
        <v>0</v>
      </c>
      <c r="BE343" s="279">
        <v>0</v>
      </c>
      <c r="BF343" s="276">
        <v>0</v>
      </c>
      <c r="BG343" s="279">
        <v>0</v>
      </c>
      <c r="BH343" s="276">
        <v>0</v>
      </c>
      <c r="BI343" s="279">
        <v>0</v>
      </c>
      <c r="BJ343" s="276">
        <v>0</v>
      </c>
      <c r="BK343" s="268">
        <v>0</v>
      </c>
      <c r="BL343" s="276">
        <f>+BD343+BF343+BH343+BJ343+AN343</f>
        <v>1133</v>
      </c>
    </row>
    <row r="344" spans="1:78" s="254" customFormat="1">
      <c r="A344" s="116" t="s">
        <v>14</v>
      </c>
      <c r="B344" s="116">
        <v>246</v>
      </c>
      <c r="C344" s="116" t="s">
        <v>79</v>
      </c>
      <c r="D344" s="116" t="s">
        <v>2068</v>
      </c>
      <c r="E344" s="116" t="s">
        <v>2069</v>
      </c>
      <c r="F344" s="116" t="s">
        <v>2015</v>
      </c>
      <c r="G344" s="248">
        <v>44162</v>
      </c>
      <c r="H344" s="116" t="s">
        <v>31</v>
      </c>
      <c r="I344" s="116" t="s">
        <v>45</v>
      </c>
      <c r="J344" s="116" t="s">
        <v>122</v>
      </c>
      <c r="K344" s="116" t="s">
        <v>2070</v>
      </c>
      <c r="L344" s="116" t="s">
        <v>2071</v>
      </c>
      <c r="M344" s="116" t="s">
        <v>922</v>
      </c>
      <c r="N344" s="261">
        <v>18995000</v>
      </c>
      <c r="O344" s="116">
        <v>50620</v>
      </c>
      <c r="P344" s="116" t="s">
        <v>353</v>
      </c>
      <c r="Q344" s="116" t="s">
        <v>20</v>
      </c>
      <c r="R344" s="116" t="s">
        <v>21</v>
      </c>
      <c r="S344" s="116" t="s">
        <v>2072</v>
      </c>
      <c r="T344" s="116" t="s">
        <v>2073</v>
      </c>
      <c r="U344" s="245">
        <v>44195</v>
      </c>
      <c r="V344" s="116" t="s">
        <v>91</v>
      </c>
      <c r="W344" s="116" t="s">
        <v>130</v>
      </c>
      <c r="X344" s="116" t="s">
        <v>142</v>
      </c>
      <c r="Y344" s="116" t="s">
        <v>2074</v>
      </c>
      <c r="Z344" s="116">
        <v>900422614</v>
      </c>
      <c r="AA344" s="116">
        <v>8</v>
      </c>
      <c r="AB344" s="116">
        <v>7120</v>
      </c>
      <c r="AC344" s="248">
        <v>44196</v>
      </c>
      <c r="AD344" s="261">
        <v>18995000</v>
      </c>
      <c r="AE344" s="261">
        <v>0</v>
      </c>
      <c r="AF344" s="261">
        <v>0</v>
      </c>
      <c r="AG344" s="261">
        <v>0</v>
      </c>
      <c r="AH344" s="106">
        <v>18995000</v>
      </c>
      <c r="AI344" s="116" t="s">
        <v>38</v>
      </c>
      <c r="AJ344" s="248">
        <v>0</v>
      </c>
      <c r="AK344" s="116" t="s">
        <v>51</v>
      </c>
      <c r="AL344" s="248">
        <v>44196</v>
      </c>
      <c r="AM344" s="248">
        <v>44530</v>
      </c>
      <c r="AN344" s="116">
        <v>334</v>
      </c>
      <c r="AO344" s="116" t="s">
        <v>2075</v>
      </c>
      <c r="AP344" s="116">
        <v>4538953</v>
      </c>
      <c r="AQ344" s="106">
        <v>9457500</v>
      </c>
      <c r="AR344" s="248">
        <v>44529</v>
      </c>
      <c r="AS344" s="106">
        <v>0</v>
      </c>
      <c r="AT344" s="248">
        <v>0</v>
      </c>
      <c r="AU344" s="106">
        <v>0</v>
      </c>
      <c r="AV344" s="248">
        <v>0</v>
      </c>
      <c r="AW344" s="106">
        <v>0</v>
      </c>
      <c r="AX344" s="248">
        <v>0</v>
      </c>
      <c r="AY344" s="106">
        <v>0</v>
      </c>
      <c r="AZ344" s="248">
        <v>0</v>
      </c>
      <c r="BA344" s="106">
        <v>0</v>
      </c>
      <c r="BB344" s="248">
        <v>0</v>
      </c>
      <c r="BC344" s="250">
        <v>18995000</v>
      </c>
      <c r="BD344" s="116">
        <v>212</v>
      </c>
      <c r="BE344" s="309">
        <v>44742</v>
      </c>
      <c r="BF344" s="248">
        <v>0</v>
      </c>
      <c r="BG344" s="116">
        <v>0</v>
      </c>
      <c r="BH344" s="116">
        <v>0</v>
      </c>
      <c r="BI344" s="248">
        <v>0</v>
      </c>
      <c r="BJ344" s="116">
        <v>0</v>
      </c>
      <c r="BK344" s="116">
        <v>0</v>
      </c>
      <c r="BL344" s="248">
        <v>334</v>
      </c>
      <c r="BM344" s="116"/>
      <c r="BN344" s="116"/>
      <c r="BO344" s="253"/>
      <c r="BP344" s="116"/>
    </row>
    <row r="345" spans="1:78" s="271" customFormat="1">
      <c r="A345" s="117" t="s">
        <v>14</v>
      </c>
      <c r="B345" s="124">
        <v>276</v>
      </c>
      <c r="C345" s="124" t="s">
        <v>15</v>
      </c>
      <c r="D345" s="124" t="s">
        <v>2013</v>
      </c>
      <c r="E345" s="124" t="s">
        <v>2014</v>
      </c>
      <c r="F345" s="143" t="s">
        <v>108</v>
      </c>
      <c r="G345" s="126">
        <v>44521</v>
      </c>
      <c r="H345" s="124" t="s">
        <v>44</v>
      </c>
      <c r="I345" s="124" t="s">
        <v>110</v>
      </c>
      <c r="J345" s="124" t="s">
        <v>74</v>
      </c>
      <c r="K345" s="124" t="s">
        <v>2016</v>
      </c>
      <c r="L345" s="124">
        <v>81112202</v>
      </c>
      <c r="M345" s="124" t="s">
        <v>934</v>
      </c>
      <c r="N345" s="267">
        <v>935300000</v>
      </c>
      <c r="O345" s="124">
        <v>50221</v>
      </c>
      <c r="P345" s="124" t="s">
        <v>370</v>
      </c>
      <c r="Q345" s="124" t="s">
        <v>20</v>
      </c>
      <c r="R345" s="121" t="s">
        <v>21</v>
      </c>
      <c r="S345" s="124" t="s">
        <v>2017</v>
      </c>
      <c r="T345" s="117" t="s">
        <v>2015</v>
      </c>
      <c r="U345" s="268">
        <v>44530</v>
      </c>
      <c r="V345" s="121" t="s">
        <v>118</v>
      </c>
      <c r="W345" s="121" t="s">
        <v>23</v>
      </c>
      <c r="X345" s="121" t="s">
        <v>23</v>
      </c>
      <c r="Y345" s="124" t="s">
        <v>2018</v>
      </c>
      <c r="Z345" s="124">
        <v>901399373</v>
      </c>
      <c r="AA345" s="124">
        <v>3</v>
      </c>
      <c r="AB345" s="124">
        <v>202021</v>
      </c>
      <c r="AC345" s="126">
        <v>44530</v>
      </c>
      <c r="AD345" s="267">
        <v>900457892</v>
      </c>
      <c r="AE345" s="103">
        <v>0</v>
      </c>
      <c r="AF345" s="103">
        <v>0</v>
      </c>
      <c r="AG345" s="103">
        <v>0</v>
      </c>
      <c r="AH345" s="103">
        <f t="shared" ref="AH345:AH346" si="102">+AD345+AE345+AF345+AG345</f>
        <v>900457892</v>
      </c>
      <c r="AI345" s="121" t="s">
        <v>25</v>
      </c>
      <c r="AJ345" s="122" t="s">
        <v>598</v>
      </c>
      <c r="AK345" s="121" t="s">
        <v>169</v>
      </c>
      <c r="AL345" s="126">
        <v>44530</v>
      </c>
      <c r="AM345" s="120">
        <v>44561</v>
      </c>
      <c r="AN345" s="121">
        <f t="shared" si="101"/>
        <v>31</v>
      </c>
      <c r="AO345" s="124" t="s">
        <v>1507</v>
      </c>
      <c r="AP345" s="124">
        <v>1030632255</v>
      </c>
      <c r="AQ345" s="267"/>
      <c r="AR345" s="126"/>
      <c r="AS345" s="269"/>
      <c r="AT345" s="270"/>
      <c r="AU345" s="269"/>
      <c r="AV345" s="270"/>
      <c r="AW345" s="269"/>
      <c r="AX345" s="270"/>
      <c r="AY345" s="269"/>
      <c r="AZ345" s="270"/>
      <c r="BA345" s="269"/>
      <c r="BB345" s="270"/>
      <c r="BC345" s="269"/>
      <c r="BD345" s="117"/>
      <c r="BE345" s="270"/>
      <c r="BF345" s="117"/>
      <c r="BG345" s="270"/>
      <c r="BH345" s="117"/>
      <c r="BI345" s="270"/>
      <c r="BJ345" s="117"/>
      <c r="BK345" s="268"/>
      <c r="BL345" s="117"/>
    </row>
    <row r="346" spans="1:78" s="283" customFormat="1">
      <c r="A346" s="143" t="s">
        <v>1901</v>
      </c>
      <c r="B346" s="121">
        <v>95</v>
      </c>
      <c r="C346" s="143" t="s">
        <v>41</v>
      </c>
      <c r="D346" s="121" t="s">
        <v>2034</v>
      </c>
      <c r="E346" s="143" t="s">
        <v>2035</v>
      </c>
      <c r="F346" s="143" t="s">
        <v>108</v>
      </c>
      <c r="G346" s="122">
        <v>44517</v>
      </c>
      <c r="H346" s="121" t="s">
        <v>31</v>
      </c>
      <c r="I346" s="121" t="s">
        <v>67</v>
      </c>
      <c r="J346" s="121" t="s">
        <v>65</v>
      </c>
      <c r="K346" s="118" t="s">
        <v>2037</v>
      </c>
      <c r="L346" s="121">
        <v>84111603</v>
      </c>
      <c r="M346" s="118" t="s">
        <v>2038</v>
      </c>
      <c r="N346" s="103">
        <v>18873400</v>
      </c>
      <c r="O346" s="121">
        <v>51221</v>
      </c>
      <c r="P346" s="121" t="s">
        <v>2039</v>
      </c>
      <c r="Q346" s="121" t="s">
        <v>46</v>
      </c>
      <c r="R346" s="121" t="s">
        <v>21</v>
      </c>
      <c r="S346" s="143" t="s">
        <v>2040</v>
      </c>
      <c r="T346" s="143" t="s">
        <v>2041</v>
      </c>
      <c r="U346" s="132">
        <v>44525</v>
      </c>
      <c r="V346" s="121" t="s">
        <v>35</v>
      </c>
      <c r="W346" s="143" t="s">
        <v>23</v>
      </c>
      <c r="X346" s="143" t="s">
        <v>142</v>
      </c>
      <c r="Y346" s="40" t="s">
        <v>2042</v>
      </c>
      <c r="Z346" s="121">
        <v>860012336</v>
      </c>
      <c r="AA346" s="121">
        <v>1</v>
      </c>
      <c r="AB346" s="121">
        <v>197021</v>
      </c>
      <c r="AC346" s="122">
        <v>44525</v>
      </c>
      <c r="AD346" s="104">
        <v>18873400</v>
      </c>
      <c r="AE346" s="103">
        <v>0</v>
      </c>
      <c r="AF346" s="103">
        <v>0</v>
      </c>
      <c r="AG346" s="106">
        <v>0</v>
      </c>
      <c r="AH346" s="106">
        <f t="shared" si="102"/>
        <v>18873400</v>
      </c>
      <c r="AI346" s="143" t="s">
        <v>51</v>
      </c>
      <c r="AJ346" s="251">
        <v>0</v>
      </c>
      <c r="AK346" s="119" t="s">
        <v>51</v>
      </c>
      <c r="AL346" s="312">
        <v>44526</v>
      </c>
      <c r="AM346" s="313">
        <v>44556</v>
      </c>
      <c r="AN346" s="121">
        <f t="shared" si="101"/>
        <v>30</v>
      </c>
      <c r="AO346" s="143" t="s">
        <v>2043</v>
      </c>
      <c r="AP346" s="116">
        <v>1032434072</v>
      </c>
      <c r="AQ346" s="103">
        <v>0</v>
      </c>
      <c r="AR346" s="122">
        <v>0</v>
      </c>
      <c r="AS346" s="104">
        <v>0</v>
      </c>
      <c r="AT346" s="141" t="s">
        <v>2044</v>
      </c>
      <c r="AU346" s="104">
        <v>0</v>
      </c>
      <c r="AV346" s="120">
        <v>0</v>
      </c>
      <c r="AW346" s="104">
        <v>0</v>
      </c>
      <c r="AX346" s="120">
        <v>0</v>
      </c>
      <c r="AY346" s="104">
        <v>0</v>
      </c>
      <c r="AZ346" s="120">
        <v>0</v>
      </c>
      <c r="BA346" s="104">
        <v>0</v>
      </c>
      <c r="BB346" s="141" t="s">
        <v>1045</v>
      </c>
      <c r="BC346" s="286">
        <f t="shared" ref="BC346" si="103">+AH346+AQ346+AS346+AU346+AW346+AY346-BA346</f>
        <v>18873400</v>
      </c>
      <c r="BD346" s="118">
        <v>0</v>
      </c>
      <c r="BE346" s="120">
        <v>0</v>
      </c>
      <c r="BF346" s="122">
        <v>0</v>
      </c>
      <c r="BG346" s="118">
        <v>0</v>
      </c>
      <c r="BH346" s="120">
        <v>0</v>
      </c>
      <c r="BI346" s="122">
        <v>0</v>
      </c>
      <c r="BJ346" s="118">
        <v>0</v>
      </c>
      <c r="BK346" s="120">
        <v>0</v>
      </c>
      <c r="BL346" s="122">
        <v>0</v>
      </c>
      <c r="BM346" s="118">
        <v>0</v>
      </c>
      <c r="BN346" s="123">
        <v>0</v>
      </c>
      <c r="BO346" s="122">
        <v>0</v>
      </c>
      <c r="BP346" s="121">
        <f t="shared" ref="BP346" si="104">+BD346+BG346+BJ346+BM346+AN346</f>
        <v>30</v>
      </c>
      <c r="BQ346" s="151">
        <v>0</v>
      </c>
      <c r="BR346" s="168"/>
      <c r="BS346" s="168"/>
      <c r="BT346" s="168"/>
      <c r="BU346" s="168"/>
      <c r="BV346" s="168"/>
      <c r="BW346" s="168"/>
      <c r="BX346" s="168"/>
      <c r="BY346" s="168"/>
      <c r="BZ346" s="168"/>
    </row>
    <row r="347" spans="1:78" s="283" customFormat="1">
      <c r="A347" s="143" t="s">
        <v>14</v>
      </c>
      <c r="B347" s="121">
        <v>282</v>
      </c>
      <c r="C347" s="143" t="s">
        <v>53</v>
      </c>
      <c r="D347" s="121" t="s">
        <v>2053</v>
      </c>
      <c r="E347" s="143" t="s">
        <v>2054</v>
      </c>
      <c r="F347" s="143" t="s">
        <v>108</v>
      </c>
      <c r="G347" s="122">
        <v>44519</v>
      </c>
      <c r="H347" s="121" t="s">
        <v>18</v>
      </c>
      <c r="I347" s="121" t="s">
        <v>19</v>
      </c>
      <c r="J347" s="121" t="s">
        <v>74</v>
      </c>
      <c r="K347" s="118" t="s">
        <v>2055</v>
      </c>
      <c r="L347" s="121" t="s">
        <v>2056</v>
      </c>
      <c r="M347" s="118" t="s">
        <v>2057</v>
      </c>
      <c r="N347" s="103">
        <v>31211000</v>
      </c>
      <c r="O347" s="121">
        <v>51421</v>
      </c>
      <c r="P347" s="121" t="s">
        <v>398</v>
      </c>
      <c r="Q347" s="121" t="s">
        <v>46</v>
      </c>
      <c r="R347" s="121"/>
      <c r="S347" s="143"/>
      <c r="T347" s="143"/>
      <c r="U347" s="132"/>
      <c r="V347" s="121"/>
      <c r="W347" s="143"/>
      <c r="X347" s="143"/>
      <c r="Y347" s="40"/>
      <c r="Z347" s="121"/>
      <c r="AA347" s="121"/>
      <c r="AB347" s="121"/>
      <c r="AC347" s="122"/>
      <c r="AD347" s="104"/>
      <c r="AE347" s="103"/>
      <c r="AF347" s="103"/>
      <c r="AG347" s="106"/>
      <c r="AH347" s="106"/>
      <c r="AI347" s="143"/>
      <c r="AJ347" s="251"/>
      <c r="AK347" s="119"/>
      <c r="AL347" s="284"/>
      <c r="AM347" s="120"/>
      <c r="AN347" s="121">
        <f t="shared" si="101"/>
        <v>0</v>
      </c>
      <c r="AO347" s="143"/>
      <c r="AP347" s="116"/>
      <c r="AQ347" s="103"/>
      <c r="AR347" s="122"/>
      <c r="AS347" s="104"/>
      <c r="AT347" s="141"/>
      <c r="AU347" s="104"/>
      <c r="AV347" s="120"/>
      <c r="AW347" s="104"/>
      <c r="AX347" s="120"/>
      <c r="AY347" s="104"/>
      <c r="AZ347" s="120"/>
      <c r="BA347" s="104"/>
      <c r="BB347" s="141"/>
      <c r="BC347" s="286">
        <f t="shared" ref="BC347:BC348" si="105">+AH347+AQ347+AS347+AU347+AW347+AY347-BA347</f>
        <v>0</v>
      </c>
      <c r="BD347" s="118"/>
      <c r="BE347" s="120"/>
      <c r="BF347" s="122"/>
      <c r="BG347" s="118"/>
      <c r="BH347" s="120"/>
      <c r="BI347" s="122"/>
      <c r="BJ347" s="118"/>
      <c r="BK347" s="120"/>
      <c r="BL347" s="122"/>
      <c r="BM347" s="118"/>
      <c r="BN347" s="123"/>
      <c r="BO347" s="122"/>
      <c r="BP347" s="121">
        <f t="shared" ref="BP347:BP348" si="106">+BD347+BG347+BJ347+BM347+AN347</f>
        <v>0</v>
      </c>
      <c r="BQ347" s="151"/>
      <c r="BR347" s="168"/>
      <c r="BS347" s="168"/>
      <c r="BT347" s="168"/>
      <c r="BU347" s="168"/>
      <c r="BV347" s="168"/>
      <c r="BW347" s="168"/>
      <c r="BX347" s="168"/>
      <c r="BY347" s="168"/>
      <c r="BZ347" s="168"/>
    </row>
    <row r="348" spans="1:78" s="283" customFormat="1">
      <c r="A348" s="143" t="s">
        <v>14</v>
      </c>
      <c r="B348" s="121">
        <v>107</v>
      </c>
      <c r="C348" s="143" t="s">
        <v>53</v>
      </c>
      <c r="D348" s="121" t="s">
        <v>2058</v>
      </c>
      <c r="E348" s="143" t="s">
        <v>2059</v>
      </c>
      <c r="F348" s="143" t="s">
        <v>108</v>
      </c>
      <c r="G348" s="122">
        <v>44524</v>
      </c>
      <c r="H348" s="121" t="s">
        <v>31</v>
      </c>
      <c r="I348" s="121" t="s">
        <v>67</v>
      </c>
      <c r="J348" s="121" t="s">
        <v>74</v>
      </c>
      <c r="K348" s="118" t="s">
        <v>2060</v>
      </c>
      <c r="L348" s="121" t="s">
        <v>2061</v>
      </c>
      <c r="M348" s="118" t="s">
        <v>831</v>
      </c>
      <c r="N348" s="103">
        <v>452738666</v>
      </c>
      <c r="O348" s="121">
        <v>51121</v>
      </c>
      <c r="P348" s="121" t="s">
        <v>398</v>
      </c>
      <c r="Q348" s="121" t="s">
        <v>46</v>
      </c>
      <c r="R348" s="121"/>
      <c r="S348" s="143"/>
      <c r="T348" s="143"/>
      <c r="U348" s="132"/>
      <c r="V348" s="121"/>
      <c r="W348" s="143"/>
      <c r="X348" s="143"/>
      <c r="Y348" s="40"/>
      <c r="Z348" s="121"/>
      <c r="AA348" s="121"/>
      <c r="AB348" s="121"/>
      <c r="AC348" s="122"/>
      <c r="AD348" s="104"/>
      <c r="AE348" s="103"/>
      <c r="AF348" s="103"/>
      <c r="AG348" s="106"/>
      <c r="AH348" s="106"/>
      <c r="AI348" s="143"/>
      <c r="AJ348" s="251"/>
      <c r="AK348" s="119"/>
      <c r="AL348" s="284"/>
      <c r="AM348" s="120"/>
      <c r="AN348" s="121">
        <f t="shared" si="101"/>
        <v>0</v>
      </c>
      <c r="AO348" s="143"/>
      <c r="AP348" s="116"/>
      <c r="AQ348" s="103"/>
      <c r="AR348" s="122"/>
      <c r="AS348" s="104"/>
      <c r="AT348" s="141"/>
      <c r="AU348" s="104"/>
      <c r="AV348" s="120"/>
      <c r="AW348" s="104"/>
      <c r="AX348" s="120"/>
      <c r="AY348" s="104"/>
      <c r="AZ348" s="120"/>
      <c r="BA348" s="104"/>
      <c r="BB348" s="141"/>
      <c r="BC348" s="286">
        <f t="shared" si="105"/>
        <v>0</v>
      </c>
      <c r="BD348" s="118"/>
      <c r="BE348" s="120"/>
      <c r="BF348" s="122"/>
      <c r="BG348" s="118"/>
      <c r="BH348" s="120"/>
      <c r="BI348" s="122"/>
      <c r="BJ348" s="118"/>
      <c r="BK348" s="120"/>
      <c r="BL348" s="122"/>
      <c r="BM348" s="118"/>
      <c r="BN348" s="123"/>
      <c r="BO348" s="122"/>
      <c r="BP348" s="121">
        <f t="shared" si="106"/>
        <v>0</v>
      </c>
      <c r="BQ348" s="151"/>
      <c r="BR348" s="168"/>
      <c r="BS348" s="168"/>
      <c r="BT348" s="168"/>
      <c r="BU348" s="168"/>
      <c r="BV348" s="168"/>
      <c r="BW348" s="168"/>
      <c r="BX348" s="168"/>
      <c r="BY348" s="168"/>
      <c r="BZ348" s="168"/>
    </row>
    <row r="349" spans="1:78" s="283" customFormat="1">
      <c r="A349" s="143" t="s">
        <v>14</v>
      </c>
      <c r="B349" s="121">
        <v>283</v>
      </c>
      <c r="C349" s="143" t="s">
        <v>1787</v>
      </c>
      <c r="D349" s="121" t="s">
        <v>2079</v>
      </c>
      <c r="E349" s="143" t="s">
        <v>2080</v>
      </c>
      <c r="F349" s="143" t="s">
        <v>108</v>
      </c>
      <c r="G349" s="122">
        <v>44519</v>
      </c>
      <c r="H349" s="121" t="s">
        <v>31</v>
      </c>
      <c r="I349" s="121" t="s">
        <v>67</v>
      </c>
      <c r="J349" s="121" t="s">
        <v>74</v>
      </c>
      <c r="K349" s="118" t="s">
        <v>2081</v>
      </c>
      <c r="L349" s="121" t="s">
        <v>2082</v>
      </c>
      <c r="M349" s="118" t="s">
        <v>2083</v>
      </c>
      <c r="N349" s="103">
        <v>20641637.050000001</v>
      </c>
      <c r="O349" s="121">
        <v>51321</v>
      </c>
      <c r="P349" s="121" t="s">
        <v>370</v>
      </c>
      <c r="Q349" s="121" t="s">
        <v>2004</v>
      </c>
      <c r="R349" s="121"/>
      <c r="S349" s="143"/>
      <c r="T349" s="143"/>
      <c r="U349" s="132"/>
      <c r="V349" s="121"/>
      <c r="W349" s="143"/>
      <c r="X349" s="143"/>
      <c r="Y349" s="40"/>
      <c r="Z349" s="121"/>
      <c r="AA349" s="121"/>
      <c r="AB349" s="121"/>
      <c r="AC349" s="122"/>
      <c r="AD349" s="104"/>
      <c r="AE349" s="103"/>
      <c r="AF349" s="103"/>
      <c r="AG349" s="106"/>
      <c r="AH349" s="106"/>
      <c r="AI349" s="143"/>
      <c r="AJ349" s="251"/>
      <c r="AK349" s="119"/>
      <c r="AL349" s="284"/>
      <c r="AM349" s="120"/>
      <c r="AN349" s="121"/>
      <c r="AO349" s="143"/>
      <c r="AP349" s="116"/>
      <c r="AQ349" s="103"/>
      <c r="AR349" s="122"/>
      <c r="AS349" s="104"/>
      <c r="AT349" s="141"/>
      <c r="AU349" s="104"/>
      <c r="AV349" s="120"/>
      <c r="AW349" s="104"/>
      <c r="AX349" s="120"/>
      <c r="AY349" s="104"/>
      <c r="AZ349" s="120"/>
      <c r="BA349" s="104"/>
      <c r="BB349" s="141"/>
      <c r="BC349" s="286"/>
      <c r="BD349" s="118"/>
      <c r="BE349" s="120"/>
      <c r="BF349" s="122"/>
      <c r="BG349" s="118"/>
      <c r="BH349" s="120"/>
      <c r="BI349" s="122"/>
      <c r="BJ349" s="118"/>
      <c r="BK349" s="120"/>
      <c r="BL349" s="122"/>
      <c r="BM349" s="118"/>
      <c r="BN349" s="123"/>
      <c r="BO349" s="122"/>
      <c r="BP349" s="121"/>
      <c r="BQ349" s="151"/>
      <c r="BR349" s="168"/>
      <c r="BS349" s="168"/>
      <c r="BT349" s="168"/>
      <c r="BU349" s="168"/>
      <c r="BV349" s="168"/>
      <c r="BW349" s="168"/>
      <c r="BX349" s="168"/>
      <c r="BY349" s="168"/>
      <c r="BZ349" s="168"/>
    </row>
    <row r="350" spans="1:78" s="283" customFormat="1">
      <c r="A350" s="143" t="s">
        <v>14</v>
      </c>
      <c r="B350" s="121">
        <v>288</v>
      </c>
      <c r="C350" s="143" t="s">
        <v>95</v>
      </c>
      <c r="D350" s="121" t="s">
        <v>2084</v>
      </c>
      <c r="E350" s="143" t="s">
        <v>2085</v>
      </c>
      <c r="F350" s="143" t="s">
        <v>108</v>
      </c>
      <c r="G350" s="122">
        <v>44529</v>
      </c>
      <c r="H350" s="121" t="s">
        <v>31</v>
      </c>
      <c r="I350" s="121" t="s">
        <v>67</v>
      </c>
      <c r="J350" s="121" t="s">
        <v>65</v>
      </c>
      <c r="K350" s="118" t="s">
        <v>2086</v>
      </c>
      <c r="L350" s="121" t="s">
        <v>1822</v>
      </c>
      <c r="M350" s="118" t="s">
        <v>1823</v>
      </c>
      <c r="N350" s="103">
        <v>986800</v>
      </c>
      <c r="O350" s="121">
        <v>45621</v>
      </c>
      <c r="P350" s="121" t="s">
        <v>1897</v>
      </c>
      <c r="Q350" s="121" t="s">
        <v>46</v>
      </c>
      <c r="R350" s="121"/>
      <c r="S350" s="143"/>
      <c r="T350" s="143"/>
      <c r="U350" s="132"/>
      <c r="V350" s="121"/>
      <c r="W350" s="143"/>
      <c r="X350" s="143"/>
      <c r="Y350" s="40"/>
      <c r="Z350" s="121"/>
      <c r="AA350" s="121"/>
      <c r="AB350" s="121"/>
      <c r="AC350" s="122"/>
      <c r="AD350" s="104"/>
      <c r="AE350" s="103"/>
      <c r="AF350" s="103"/>
      <c r="AG350" s="106"/>
      <c r="AH350" s="106"/>
      <c r="AI350" s="143"/>
      <c r="AJ350" s="251"/>
      <c r="AK350" s="119"/>
      <c r="AL350" s="284"/>
      <c r="AM350" s="120"/>
      <c r="AN350" s="121"/>
      <c r="AO350" s="143"/>
      <c r="AP350" s="116"/>
      <c r="AQ350" s="103"/>
      <c r="AR350" s="122"/>
      <c r="AS350" s="104"/>
      <c r="AT350" s="141"/>
      <c r="AU350" s="104"/>
      <c r="AV350" s="120"/>
      <c r="AW350" s="104"/>
      <c r="AX350" s="120"/>
      <c r="AY350" s="104"/>
      <c r="AZ350" s="120"/>
      <c r="BA350" s="104"/>
      <c r="BB350" s="141"/>
      <c r="BC350" s="286"/>
      <c r="BD350" s="118"/>
      <c r="BE350" s="120"/>
      <c r="BF350" s="122"/>
      <c r="BG350" s="118"/>
      <c r="BH350" s="120"/>
      <c r="BI350" s="122"/>
      <c r="BJ350" s="118"/>
      <c r="BK350" s="120"/>
      <c r="BL350" s="122"/>
      <c r="BM350" s="118"/>
      <c r="BN350" s="123">
        <v>0</v>
      </c>
      <c r="BO350" s="122"/>
      <c r="BP350" s="121"/>
      <c r="BQ350" s="151"/>
      <c r="BR350" s="168"/>
      <c r="BS350" s="168"/>
      <c r="BT350" s="168"/>
      <c r="BU350" s="168"/>
      <c r="BV350" s="168"/>
      <c r="BW350" s="168"/>
      <c r="BX350" s="168"/>
      <c r="BY350" s="168"/>
      <c r="BZ350" s="168"/>
    </row>
    <row r="351" spans="1:78" s="283" customFormat="1">
      <c r="A351" s="143" t="s">
        <v>27</v>
      </c>
      <c r="B351" s="121">
        <v>287</v>
      </c>
      <c r="C351" s="143" t="s">
        <v>87</v>
      </c>
      <c r="D351" s="121" t="s">
        <v>2087</v>
      </c>
      <c r="E351" s="143">
        <v>141099</v>
      </c>
      <c r="F351" s="143" t="s">
        <v>108</v>
      </c>
      <c r="G351" s="122">
        <v>44523</v>
      </c>
      <c r="H351" s="121" t="s">
        <v>18</v>
      </c>
      <c r="I351" s="121" t="s">
        <v>123</v>
      </c>
      <c r="J351" s="121" t="s">
        <v>65</v>
      </c>
      <c r="K351" s="118" t="s">
        <v>2088</v>
      </c>
      <c r="L351" s="121" t="s">
        <v>2089</v>
      </c>
      <c r="M351" s="118" t="s">
        <v>2090</v>
      </c>
      <c r="N351" s="103">
        <v>15000000</v>
      </c>
      <c r="O351" s="121">
        <v>36721</v>
      </c>
      <c r="P351" s="121" t="s">
        <v>2091</v>
      </c>
      <c r="Q351" s="121" t="s">
        <v>20</v>
      </c>
      <c r="R351" s="121" t="s">
        <v>21</v>
      </c>
      <c r="S351" s="143" t="s">
        <v>2092</v>
      </c>
      <c r="T351" s="143" t="s">
        <v>2036</v>
      </c>
      <c r="U351" s="132">
        <v>44523</v>
      </c>
      <c r="V351" s="121" t="s">
        <v>118</v>
      </c>
      <c r="W351" s="143" t="s">
        <v>23</v>
      </c>
      <c r="X351" s="143" t="s">
        <v>142</v>
      </c>
      <c r="Y351" s="40" t="s">
        <v>2093</v>
      </c>
      <c r="Z351" s="121">
        <v>890900943</v>
      </c>
      <c r="AA351" s="121">
        <v>1</v>
      </c>
      <c r="AB351" s="121">
        <v>195821</v>
      </c>
      <c r="AC351" s="122">
        <v>44524</v>
      </c>
      <c r="AD351" s="104">
        <v>13934540</v>
      </c>
      <c r="AE351" s="103"/>
      <c r="AF351" s="103"/>
      <c r="AG351" s="106"/>
      <c r="AH351" s="106">
        <v>13934540</v>
      </c>
      <c r="AI351" s="143" t="s">
        <v>566</v>
      </c>
      <c r="AJ351" s="251" t="s">
        <v>51</v>
      </c>
      <c r="AK351" s="119" t="s">
        <v>51</v>
      </c>
      <c r="AL351" s="284">
        <v>44523</v>
      </c>
      <c r="AM351" s="120">
        <v>44545</v>
      </c>
      <c r="AN351" s="121">
        <f t="shared" ref="AN351:AN355" si="107">+AM351-AL351</f>
        <v>22</v>
      </c>
      <c r="AO351" s="143" t="s">
        <v>2094</v>
      </c>
      <c r="AP351" s="116">
        <v>52409905</v>
      </c>
      <c r="AQ351" s="103"/>
      <c r="AR351" s="122"/>
      <c r="AS351" s="104"/>
      <c r="AT351" s="141"/>
      <c r="AU351" s="104"/>
      <c r="AV351" s="120"/>
      <c r="AW351" s="104"/>
      <c r="AX351" s="120"/>
      <c r="AY351" s="104"/>
      <c r="AZ351" s="120"/>
      <c r="BA351" s="104"/>
      <c r="BB351" s="141"/>
      <c r="BC351" s="286"/>
      <c r="BD351" s="118"/>
      <c r="BE351" s="120"/>
      <c r="BF351" s="122"/>
      <c r="BG351" s="118"/>
      <c r="BH351" s="120"/>
      <c r="BI351" s="122"/>
      <c r="BJ351" s="118"/>
      <c r="BK351" s="120"/>
      <c r="BL351" s="122"/>
      <c r="BM351" s="118"/>
      <c r="BN351" s="123"/>
      <c r="BO351" s="122"/>
      <c r="BP351" s="121">
        <f t="shared" ref="BP351:BP355" si="108">+BD351+BG351+BJ351+BM351+AN351</f>
        <v>22</v>
      </c>
      <c r="BQ351" s="151"/>
      <c r="BR351" s="168"/>
      <c r="BS351" s="168"/>
      <c r="BT351" s="168"/>
      <c r="BU351" s="168"/>
      <c r="BV351" s="168"/>
      <c r="BW351" s="168"/>
      <c r="BX351" s="168"/>
      <c r="BY351" s="168"/>
      <c r="BZ351" s="168"/>
    </row>
    <row r="352" spans="1:78" s="283" customFormat="1">
      <c r="A352" s="143" t="s">
        <v>27</v>
      </c>
      <c r="B352" s="121">
        <v>284</v>
      </c>
      <c r="C352" s="143" t="s">
        <v>87</v>
      </c>
      <c r="D352" s="121" t="s">
        <v>2095</v>
      </c>
      <c r="E352" s="143">
        <v>119931</v>
      </c>
      <c r="F352" s="143" t="s">
        <v>108</v>
      </c>
      <c r="G352" s="122">
        <v>44516</v>
      </c>
      <c r="H352" s="121" t="s">
        <v>44</v>
      </c>
      <c r="I352" s="121" t="s">
        <v>110</v>
      </c>
      <c r="J352" s="121" t="s">
        <v>97</v>
      </c>
      <c r="K352" s="118" t="s">
        <v>2096</v>
      </c>
      <c r="L352" s="121" t="s">
        <v>1637</v>
      </c>
      <c r="M352" s="118" t="s">
        <v>2097</v>
      </c>
      <c r="N352" s="103">
        <v>49761934.600000001</v>
      </c>
      <c r="O352" s="121">
        <v>52721</v>
      </c>
      <c r="P352" s="121" t="s">
        <v>1639</v>
      </c>
      <c r="Q352" s="121" t="s">
        <v>20</v>
      </c>
      <c r="R352" s="121" t="s">
        <v>21</v>
      </c>
      <c r="S352" s="143" t="s">
        <v>2098</v>
      </c>
      <c r="T352" s="143" t="s">
        <v>2036</v>
      </c>
      <c r="U352" s="132">
        <v>44524</v>
      </c>
      <c r="V352" s="121" t="s">
        <v>118</v>
      </c>
      <c r="W352" s="143" t="s">
        <v>130</v>
      </c>
      <c r="X352" s="143" t="s">
        <v>142</v>
      </c>
      <c r="Y352" s="40" t="s">
        <v>1646</v>
      </c>
      <c r="Z352" s="121">
        <v>830073623</v>
      </c>
      <c r="AA352" s="121">
        <v>2</v>
      </c>
      <c r="AB352" s="121">
        <v>196621</v>
      </c>
      <c r="AC352" s="122">
        <v>44524</v>
      </c>
      <c r="AD352" s="104">
        <v>14178784.710000001</v>
      </c>
      <c r="AE352" s="103"/>
      <c r="AF352" s="103"/>
      <c r="AG352" s="106"/>
      <c r="AH352" s="106">
        <v>14178784.710000001</v>
      </c>
      <c r="AI352" s="143" t="s">
        <v>25</v>
      </c>
      <c r="AJ352" s="251">
        <v>44525</v>
      </c>
      <c r="AK352" s="119" t="s">
        <v>169</v>
      </c>
      <c r="AL352" s="284">
        <v>44524</v>
      </c>
      <c r="AM352" s="120">
        <v>44545</v>
      </c>
      <c r="AN352" s="121">
        <f t="shared" si="107"/>
        <v>21</v>
      </c>
      <c r="AO352" s="143" t="s">
        <v>1515</v>
      </c>
      <c r="AP352" s="116">
        <v>40029680</v>
      </c>
      <c r="AQ352" s="103"/>
      <c r="AR352" s="122"/>
      <c r="AS352" s="104"/>
      <c r="AT352" s="141"/>
      <c r="AU352" s="104"/>
      <c r="AV352" s="120"/>
      <c r="AW352" s="104"/>
      <c r="AX352" s="120"/>
      <c r="AY352" s="104"/>
      <c r="AZ352" s="120"/>
      <c r="BA352" s="104"/>
      <c r="BB352" s="141"/>
      <c r="BC352" s="286"/>
      <c r="BD352" s="118"/>
      <c r="BE352" s="120"/>
      <c r="BF352" s="122"/>
      <c r="BG352" s="118"/>
      <c r="BH352" s="120"/>
      <c r="BI352" s="122"/>
      <c r="BJ352" s="118"/>
      <c r="BK352" s="120"/>
      <c r="BL352" s="122"/>
      <c r="BM352" s="118"/>
      <c r="BN352" s="123"/>
      <c r="BO352" s="122"/>
      <c r="BP352" s="121">
        <f t="shared" si="108"/>
        <v>21</v>
      </c>
      <c r="BQ352" s="151"/>
      <c r="BR352" s="168"/>
      <c r="BS352" s="168"/>
      <c r="BT352" s="168"/>
      <c r="BU352" s="168"/>
      <c r="BV352" s="168"/>
      <c r="BW352" s="168"/>
      <c r="BX352" s="168"/>
      <c r="BY352" s="168"/>
      <c r="BZ352" s="168"/>
    </row>
    <row r="353" spans="1:78" s="283" customFormat="1">
      <c r="A353" s="143" t="s">
        <v>27</v>
      </c>
      <c r="B353" s="121">
        <v>284</v>
      </c>
      <c r="C353" s="143" t="s">
        <v>87</v>
      </c>
      <c r="D353" s="121" t="s">
        <v>2099</v>
      </c>
      <c r="E353" s="143">
        <v>119940</v>
      </c>
      <c r="F353" s="143" t="s">
        <v>108</v>
      </c>
      <c r="G353" s="122">
        <v>44516</v>
      </c>
      <c r="H353" s="121" t="s">
        <v>44</v>
      </c>
      <c r="I353" s="121" t="s">
        <v>110</v>
      </c>
      <c r="J353" s="121" t="s">
        <v>97</v>
      </c>
      <c r="K353" s="118" t="s">
        <v>2100</v>
      </c>
      <c r="L353" s="121" t="s">
        <v>1637</v>
      </c>
      <c r="M353" s="118" t="s">
        <v>2097</v>
      </c>
      <c r="N353" s="103">
        <v>49761934.600000001</v>
      </c>
      <c r="O353" s="121">
        <v>52721</v>
      </c>
      <c r="P353" s="121" t="s">
        <v>1639</v>
      </c>
      <c r="Q353" s="121" t="s">
        <v>20</v>
      </c>
      <c r="R353" s="121" t="s">
        <v>21</v>
      </c>
      <c r="S353" s="143" t="s">
        <v>2101</v>
      </c>
      <c r="T353" s="143" t="s">
        <v>2036</v>
      </c>
      <c r="U353" s="132">
        <v>44526</v>
      </c>
      <c r="V353" s="121" t="s">
        <v>118</v>
      </c>
      <c r="W353" s="143" t="s">
        <v>130</v>
      </c>
      <c r="X353" s="143" t="s">
        <v>142</v>
      </c>
      <c r="Y353" s="40" t="s">
        <v>2102</v>
      </c>
      <c r="Z353" s="121">
        <v>91282210</v>
      </c>
      <c r="AA353" s="121">
        <v>0</v>
      </c>
      <c r="AB353" s="121">
        <v>200221</v>
      </c>
      <c r="AC353" s="122">
        <v>44529</v>
      </c>
      <c r="AD353" s="104">
        <v>3006452.94</v>
      </c>
      <c r="AE353" s="103"/>
      <c r="AF353" s="103"/>
      <c r="AG353" s="106"/>
      <c r="AH353" s="106">
        <v>3006452.94</v>
      </c>
      <c r="AI353" s="143" t="s">
        <v>25</v>
      </c>
      <c r="AJ353" s="251" t="s">
        <v>598</v>
      </c>
      <c r="AK353" s="119" t="s">
        <v>169</v>
      </c>
      <c r="AL353" s="284">
        <v>44526</v>
      </c>
      <c r="AM353" s="120">
        <v>44545</v>
      </c>
      <c r="AN353" s="121">
        <f t="shared" si="107"/>
        <v>19</v>
      </c>
      <c r="AO353" s="143" t="s">
        <v>1515</v>
      </c>
      <c r="AP353" s="116">
        <v>40029680</v>
      </c>
      <c r="AQ353" s="103"/>
      <c r="AR353" s="122"/>
      <c r="AS353" s="104"/>
      <c r="AT353" s="141"/>
      <c r="AU353" s="104"/>
      <c r="AV353" s="120"/>
      <c r="AW353" s="104"/>
      <c r="AX353" s="120"/>
      <c r="AY353" s="104"/>
      <c r="AZ353" s="120"/>
      <c r="BA353" s="104"/>
      <c r="BB353" s="141"/>
      <c r="BC353" s="286"/>
      <c r="BD353" s="118"/>
      <c r="BE353" s="120"/>
      <c r="BF353" s="122"/>
      <c r="BG353" s="118"/>
      <c r="BH353" s="120"/>
      <c r="BI353" s="122"/>
      <c r="BJ353" s="118"/>
      <c r="BK353" s="120"/>
      <c r="BL353" s="122"/>
      <c r="BM353" s="118"/>
      <c r="BN353" s="123"/>
      <c r="BO353" s="122"/>
      <c r="BP353" s="121">
        <f t="shared" si="108"/>
        <v>19</v>
      </c>
      <c r="BQ353" s="151"/>
      <c r="BR353" s="168"/>
      <c r="BS353" s="168"/>
      <c r="BT353" s="168"/>
      <c r="BU353" s="168"/>
      <c r="BV353" s="168"/>
      <c r="BW353" s="168"/>
      <c r="BX353" s="168"/>
      <c r="BY353" s="168"/>
      <c r="BZ353" s="168"/>
    </row>
    <row r="354" spans="1:78" s="283" customFormat="1">
      <c r="A354" s="143" t="s">
        <v>27</v>
      </c>
      <c r="B354" s="121">
        <v>284</v>
      </c>
      <c r="C354" s="143" t="s">
        <v>87</v>
      </c>
      <c r="D354" s="121" t="s">
        <v>2103</v>
      </c>
      <c r="E354" s="143">
        <v>119945</v>
      </c>
      <c r="F354" s="143" t="s">
        <v>108</v>
      </c>
      <c r="G354" s="122">
        <v>44516</v>
      </c>
      <c r="H354" s="121" t="s">
        <v>44</v>
      </c>
      <c r="I354" s="121" t="s">
        <v>110</v>
      </c>
      <c r="J354" s="121" t="s">
        <v>97</v>
      </c>
      <c r="K354" s="118" t="s">
        <v>2104</v>
      </c>
      <c r="L354" s="121" t="s">
        <v>1637</v>
      </c>
      <c r="M354" s="118" t="s">
        <v>2097</v>
      </c>
      <c r="N354" s="103">
        <v>49761934.600000001</v>
      </c>
      <c r="O354" s="121">
        <v>52721</v>
      </c>
      <c r="P354" s="121" t="s">
        <v>1639</v>
      </c>
      <c r="Q354" s="121" t="s">
        <v>20</v>
      </c>
      <c r="R354" s="121" t="s">
        <v>21</v>
      </c>
      <c r="S354" s="143" t="s">
        <v>2105</v>
      </c>
      <c r="T354" s="143" t="s">
        <v>2036</v>
      </c>
      <c r="U354" s="132">
        <v>44524</v>
      </c>
      <c r="V354" s="121" t="s">
        <v>118</v>
      </c>
      <c r="W354" s="143" t="s">
        <v>130</v>
      </c>
      <c r="X354" s="143" t="s">
        <v>142</v>
      </c>
      <c r="Y354" s="40" t="s">
        <v>1641</v>
      </c>
      <c r="Z354" s="121">
        <v>901442847</v>
      </c>
      <c r="AA354" s="121">
        <v>6</v>
      </c>
      <c r="AB354" s="121">
        <v>196721</v>
      </c>
      <c r="AC354" s="122">
        <v>44524</v>
      </c>
      <c r="AD354" s="104">
        <v>14230491.619999999</v>
      </c>
      <c r="AE354" s="103"/>
      <c r="AF354" s="103"/>
      <c r="AG354" s="106"/>
      <c r="AH354" s="106">
        <v>14230491.619999999</v>
      </c>
      <c r="AI354" s="143" t="s">
        <v>25</v>
      </c>
      <c r="AJ354" s="251" t="s">
        <v>598</v>
      </c>
      <c r="AK354" s="119" t="s">
        <v>169</v>
      </c>
      <c r="AL354" s="284">
        <v>44524</v>
      </c>
      <c r="AM354" s="120">
        <v>44545</v>
      </c>
      <c r="AN354" s="121">
        <f t="shared" si="107"/>
        <v>21</v>
      </c>
      <c r="AO354" s="143" t="s">
        <v>1515</v>
      </c>
      <c r="AP354" s="116">
        <v>40029680</v>
      </c>
      <c r="AQ354" s="103"/>
      <c r="AR354" s="122"/>
      <c r="AS354" s="104"/>
      <c r="AT354" s="141"/>
      <c r="AU354" s="104"/>
      <c r="AV354" s="120"/>
      <c r="AW354" s="104"/>
      <c r="AX354" s="120"/>
      <c r="AY354" s="104"/>
      <c r="AZ354" s="120"/>
      <c r="BA354" s="104"/>
      <c r="BB354" s="141"/>
      <c r="BC354" s="286"/>
      <c r="BD354" s="118"/>
      <c r="BE354" s="120"/>
      <c r="BF354" s="122"/>
      <c r="BG354" s="118"/>
      <c r="BH354" s="120"/>
      <c r="BI354" s="122"/>
      <c r="BJ354" s="118"/>
      <c r="BK354" s="120"/>
      <c r="BL354" s="122"/>
      <c r="BM354" s="118"/>
      <c r="BN354" s="123"/>
      <c r="BO354" s="122"/>
      <c r="BP354" s="121">
        <f t="shared" si="108"/>
        <v>21</v>
      </c>
      <c r="BQ354" s="151"/>
      <c r="BR354" s="168"/>
      <c r="BS354" s="168"/>
      <c r="BT354" s="168"/>
      <c r="BU354" s="168"/>
      <c r="BV354" s="168"/>
      <c r="BW354" s="168"/>
      <c r="BX354" s="168"/>
      <c r="BY354" s="168"/>
      <c r="BZ354" s="168"/>
    </row>
    <row r="355" spans="1:78" s="283" customFormat="1">
      <c r="A355" s="143" t="s">
        <v>27</v>
      </c>
      <c r="B355" s="121">
        <v>284</v>
      </c>
      <c r="C355" s="143" t="s">
        <v>87</v>
      </c>
      <c r="D355" s="121" t="s">
        <v>2106</v>
      </c>
      <c r="E355" s="143">
        <v>119950</v>
      </c>
      <c r="F355" s="143" t="s">
        <v>108</v>
      </c>
      <c r="G355" s="122">
        <v>44516</v>
      </c>
      <c r="H355" s="121" t="s">
        <v>44</v>
      </c>
      <c r="I355" s="121" t="s">
        <v>110</v>
      </c>
      <c r="J355" s="121" t="s">
        <v>97</v>
      </c>
      <c r="K355" s="118" t="s">
        <v>2107</v>
      </c>
      <c r="L355" s="121" t="s">
        <v>1637</v>
      </c>
      <c r="M355" s="118" t="s">
        <v>2097</v>
      </c>
      <c r="N355" s="103">
        <v>49761934.600000001</v>
      </c>
      <c r="O355" s="121">
        <v>52721</v>
      </c>
      <c r="P355" s="121" t="s">
        <v>1639</v>
      </c>
      <c r="Q355" s="121" t="s">
        <v>20</v>
      </c>
      <c r="R355" s="121" t="s">
        <v>21</v>
      </c>
      <c r="S355" s="143" t="s">
        <v>2108</v>
      </c>
      <c r="T355" s="143" t="s">
        <v>2036</v>
      </c>
      <c r="U355" s="132">
        <v>44525</v>
      </c>
      <c r="V355" s="121" t="s">
        <v>118</v>
      </c>
      <c r="W355" s="143" t="s">
        <v>130</v>
      </c>
      <c r="X355" s="143" t="s">
        <v>142</v>
      </c>
      <c r="Y355" s="40" t="s">
        <v>2109</v>
      </c>
      <c r="Z355" s="121">
        <v>900293507</v>
      </c>
      <c r="AA355" s="121">
        <v>3</v>
      </c>
      <c r="AB355" s="121">
        <v>197421</v>
      </c>
      <c r="AC355" s="122">
        <v>44526</v>
      </c>
      <c r="AD355" s="104">
        <v>13095950</v>
      </c>
      <c r="AE355" s="103"/>
      <c r="AF355" s="103"/>
      <c r="AG355" s="106"/>
      <c r="AH355" s="106">
        <v>13095950</v>
      </c>
      <c r="AI355" s="143" t="s">
        <v>25</v>
      </c>
      <c r="AJ355" s="251">
        <v>44526</v>
      </c>
      <c r="AK355" s="119" t="s">
        <v>169</v>
      </c>
      <c r="AL355" s="284">
        <v>44525</v>
      </c>
      <c r="AM355" s="120">
        <v>44545</v>
      </c>
      <c r="AN355" s="121">
        <f t="shared" si="107"/>
        <v>20</v>
      </c>
      <c r="AO355" s="143" t="s">
        <v>1515</v>
      </c>
      <c r="AP355" s="116">
        <v>40029680</v>
      </c>
      <c r="AQ355" s="103"/>
      <c r="AR355" s="122"/>
      <c r="AS355" s="104"/>
      <c r="AT355" s="141"/>
      <c r="AU355" s="104"/>
      <c r="AV355" s="120"/>
      <c r="AW355" s="104"/>
      <c r="AX355" s="120"/>
      <c r="AY355" s="104"/>
      <c r="AZ355" s="120"/>
      <c r="BA355" s="104"/>
      <c r="BB355" s="141"/>
      <c r="BC355" s="286"/>
      <c r="BD355" s="118"/>
      <c r="BE355" s="120"/>
      <c r="BF355" s="122"/>
      <c r="BG355" s="118"/>
      <c r="BH355" s="120"/>
      <c r="BI355" s="122"/>
      <c r="BJ355" s="118"/>
      <c r="BK355" s="120"/>
      <c r="BL355" s="122"/>
      <c r="BM355" s="118"/>
      <c r="BN355" s="123"/>
      <c r="BO355" s="122"/>
      <c r="BP355" s="121">
        <f t="shared" si="108"/>
        <v>20</v>
      </c>
      <c r="BQ355" s="151"/>
      <c r="BR355" s="168"/>
      <c r="BS355" s="168"/>
      <c r="BT355" s="168"/>
      <c r="BU355" s="168"/>
      <c r="BV355" s="168"/>
      <c r="BW355" s="168"/>
      <c r="BX355" s="168"/>
      <c r="BY355" s="168"/>
      <c r="BZ355" s="168"/>
    </row>
  </sheetData>
  <sheetProtection algorithmName="SHA-512" hashValue="2CSv3/zB94FVYKRJ7ldtul9B0oOAF+MyE5JNKLAljco0cc8LRLEx6nvH9qywerTIlIAi2+HA7d5xzi8C7pE2RQ==" saltValue="bnxWJ7txjL56WqFkvYYa/Q==" spinCount="100000" sheet="1" objects="1" scenarios="1"/>
  <autoFilter ref="A68:BQ355" xr:uid="{26B4EE28-C928-4F6D-8CB1-1BE7EC1CEA33}">
    <sortState xmlns:xlrd2="http://schemas.microsoft.com/office/spreadsheetml/2017/richdata2" ref="A69:BQ319">
      <sortCondition ref="G68:G315"/>
    </sortState>
  </autoFilter>
  <mergeCells count="5">
    <mergeCell ref="B1:N1"/>
    <mergeCell ref="B64:BN67"/>
    <mergeCell ref="BO64:BQ65"/>
    <mergeCell ref="BO66:BQ66"/>
    <mergeCell ref="BO67:BQ67"/>
  </mergeCells>
  <dataValidations count="27">
    <dataValidation type="list" allowBlank="1" showInputMessage="1" showErrorMessage="1" sqref="A201" xr:uid="{80057C02-8226-4178-A5A7-6CB9B4979DC5}">
      <formula1>$BV$6:$BV$8</formula1>
    </dataValidation>
    <dataValidation type="list" allowBlank="1" showInputMessage="1" showErrorMessage="1" sqref="H201" xr:uid="{FC46A75C-C284-4761-A646-DF97867792D9}">
      <formula1>$BZ$6:$BZ$10</formula1>
    </dataValidation>
    <dataValidation type="list" allowBlank="1" showInputMessage="1" showErrorMessage="1" sqref="I201" xr:uid="{EDC71698-25BA-4F37-AD4C-D451A26EF5B9}">
      <formula1>$CA$6:$CA$21</formula1>
    </dataValidation>
    <dataValidation type="list" allowBlank="1" showInputMessage="1" showErrorMessage="1" sqref="J201" xr:uid="{31C72ACA-C048-4665-9314-BCE9A67213FD}">
      <formula1>$BY$6:$BY$18</formula1>
    </dataValidation>
    <dataValidation type="list" allowBlank="1" showInputMessage="1" showErrorMessage="1" sqref="Q201" xr:uid="{C92A57B3-2971-4BF5-94A2-1496891CCE93}">
      <formula1>$CB$6:$CB$10</formula1>
    </dataValidation>
    <dataValidation type="list" allowBlank="1" showInputMessage="1" showErrorMessage="1" sqref="H338:H348 H350:H355 H202:H311 H320:H335 H69:H200" xr:uid="{F20C6528-2AD8-413B-97CD-E5930313F7E5}">
      <formula1>$F$3:$F$7</formula1>
    </dataValidation>
    <dataValidation type="list" allowBlank="1" showInputMessage="1" showErrorMessage="1" sqref="A338:A344 A350:A355 A202:A311 A346:A348 A320:A335 A69:A200" xr:uid="{BD18586E-7383-4E91-84CB-239911C4B174}">
      <formula1>$B$3:$B$5</formula1>
    </dataValidation>
    <dataValidation type="list" allowBlank="1" showInputMessage="1" showErrorMessage="1" sqref="I338:I348 I350:I355 I202:I311 I320:I335 I69:I200" xr:uid="{8AF0759F-5906-4305-8F22-323EBC9575BE}">
      <formula1>$G$3:$G$18</formula1>
    </dataValidation>
    <dataValidation type="list" allowBlank="1" showInputMessage="1" showErrorMessage="1" sqref="J338:J348 J350:J355 J202:J311 J320:J335 J69:J200" xr:uid="{78B1C229-60BB-4738-800F-97B7B65526A3}">
      <formula1>$E$3:$E$15</formula1>
    </dataValidation>
    <dataValidation type="list" allowBlank="1" showInputMessage="1" showErrorMessage="1" sqref="Q175" xr:uid="{A5EAC340-3C66-4DCC-8CBE-E62B9D5E2F3B}">
      <formula1>$CB$6:$CB$7</formula1>
    </dataValidation>
    <dataValidation type="list" allowBlank="1" showInputMessage="1" showErrorMessage="1" sqref="R175" xr:uid="{DCD9B686-CCBC-4A6B-A9B2-40534D62FF36}">
      <formula1>$CC$6:$CC$7</formula1>
    </dataValidation>
    <dataValidation type="list" allowBlank="1" showInputMessage="1" showErrorMessage="1" sqref="V175" xr:uid="{2F135F90-56A8-495F-BC47-CC2936F629DD}">
      <formula1>$CD$6:$CD$13</formula1>
    </dataValidation>
    <dataValidation type="list" allowBlank="1" showInputMessage="1" showErrorMessage="1" sqref="W175" xr:uid="{E5FD5E81-6052-4495-938E-9E2134518320}">
      <formula1>$CE$6:$CE$13</formula1>
    </dataValidation>
    <dataValidation type="list" allowBlank="1" showInputMessage="1" showErrorMessage="1" sqref="X175" xr:uid="{B9A9459C-1112-4D36-BD37-8DC73DB398D4}">
      <formula1>$CF$6:$CF$49</formula1>
    </dataValidation>
    <dataValidation type="list" allowBlank="1" showInputMessage="1" showErrorMessage="1" sqref="AI175" xr:uid="{CEEBF111-57DF-4BF4-BD15-B3D13F94D309}">
      <formula1>$CG$6:$CG$6</formula1>
    </dataValidation>
    <dataValidation type="list" allowBlank="1" showInputMessage="1" showErrorMessage="1" sqref="AJ255 AJ284:AJ285 AK176:AK188 AJ282 AO306:AP307 AK283 AK256:AK267 AO301:AP301 AK286:AK313 AO296:AP297 AL296:AM297 AL307:AM307 AL301:AM301 AK352:AK355 AK271:AK281 AK350 AK315:AK348 AK69:AK174 AK191:AK254" xr:uid="{27DF0CC8-9467-413F-A4DE-022098385F23}">
      <formula1>$N$3:$N$58</formula1>
    </dataValidation>
    <dataValidation type="list" allowBlank="1" showInputMessage="1" showErrorMessage="1" sqref="W255 X176:X188 W282 W306:W307 W284:W285 W296:W297 AA79:AA91 AA306:AC307 X256:X281 AA301:AC301 AA76 AA93:AA99 AA103 AA105 AA107 AA109:AA113 AA129 AA134:AA138 AA140:AA141 AA146 AA148:AA151 AA159:AA162 AA153 AA164 AA168:AA169 AA176 AA178:AA179 AA183:AA184 AA188 AA191:AA192 AA210 AA227:AA228 AA232 AA235:AA237 AA246:AA247 AA250 AA258 AA261 AA264:AA265 AA267 X346:X348 AA278:AA281 AA275 X286:X300 AB289:AC289 AA296:AC297 W301:X301 X283 X350:X355 X69:X174 X302:X344 X191:X254 AA197:AA198" xr:uid="{79614ACC-A87E-470F-9C39-70A06D33FAAD}">
      <formula1>$L$3:$L$63</formula1>
    </dataValidation>
    <dataValidation type="list" allowBlank="1" showInputMessage="1" showErrorMessage="1" sqref="V255 W176:W188 V282 V251 W302:W305 W69:W174 V284:V285 W256:W281 W298:W300 X345 V311 W283 W286:W295 W350:W355 W308:W348 W191:W254" xr:uid="{01DB2DE7-C0A3-401D-A2AC-39F0429623E6}">
      <formula1>$K$3:$K$17</formula1>
    </dataValidation>
    <dataValidation type="list" allowBlank="1" showInputMessage="1" showErrorMessage="1" sqref="R176:R188 T341 R252:R254 R283 T315:T320 R350:R355 T337 R256:R281 R286:R310 T334:T335 R69:R174 R312:R348 T322 T324 R191:R250" xr:uid="{85A3A6F6-2E1F-4BD6-A734-FD5EFE8E71FF}">
      <formula1>$I$3:$I$7</formula1>
    </dataValidation>
    <dataValidation type="list" allowBlank="1" showInputMessage="1" showErrorMessage="1" sqref="U255 V176:V188 U284:U285 U251 V256:V281 U311 V69:V174 U282 V283 V350:V355 V286:V348 V191:V254" xr:uid="{4BB2E954-9569-4C5A-BFBC-0752FA9F496C}">
      <formula1>$J$3:$J$17</formula1>
    </dataValidation>
    <dataValidation type="list" allowBlank="1" showInputMessage="1" showErrorMessage="1" sqref="AI176:AI188 AI256:AI281 AI350:AI355 AI69:AI174 AI283 AI286:AI348 AI191:AI254" xr:uid="{86CB17B7-80BD-4D65-8293-EEC991D836CE}">
      <formula1>$M$3:$M$5</formula1>
    </dataValidation>
    <dataValidation type="list" allowBlank="1" showInputMessage="1" showErrorMessage="1" sqref="Q69:Q174 Q338:Q348 Q350:Q355 Q202:Q311 Q320:Q336 Q176:Q200" xr:uid="{98F177C0-0B30-4844-A6DC-2AEE924D313F}">
      <formula1>$H$3:$H$7</formula1>
    </dataValidation>
    <dataValidation type="list" allowBlank="1" showInputMessage="1" showErrorMessage="1" sqref="A64" xr:uid="{66A2E6F7-81E7-4478-BA09-78D3AC401901}">
      <formula1>#REF!</formula1>
    </dataValidation>
    <dataValidation type="list" allowBlank="1" showInputMessage="1" showErrorMessage="1" sqref="C275 C356:C1048576 C93:C101 C73:C91 C224:C239 C287:C303 C277:C282 C311:C319 C336:C337 C306:C307 C241:C272 C284:C285 C210:C215 C103:C129 C69:C70 C218:C222 C349 C131:C155 C157:C192 C197:C208" xr:uid="{05F355B5-1319-421A-ABBF-1C2C97B4D757}">
      <formula1>$C$3:$C$12</formula1>
    </dataValidation>
    <dataValidation type="list" allowBlank="1" showInputMessage="1" showErrorMessage="1" sqref="C92 C223 C308:C309 C320:C321 C304:C305 C283 C216:C217 C338:C340 C273:C274 C286 C328 C347:C348 C332:C335 C71:C72 C343:C344 C351:C355 C193:C196" xr:uid="{A6A68CA8-ABDE-487D-935E-6797ADEF283D}">
      <formula1>$C$3:$C$10</formula1>
    </dataValidation>
    <dataValidation type="list" allowBlank="1" showInputMessage="1" showErrorMessage="1" sqref="C276 C346 C102 C240 C341:C342 C310 C130 C209 C329:C331 C322:C327 C350 C156" xr:uid="{C295EB42-6786-7E4E-9D7E-C1CCD4C7F473}">
      <formula1>$C$3:$C$11</formula1>
    </dataValidation>
    <dataValidation type="custom" allowBlank="1" showInputMessage="1" showErrorMessage="1" sqref="F276 T92 F308 T308 F92 F328 T328 T343 T71:T72 T347:T348 F332:F333 T332:T333 F71:F72 F343 F345:F348" xr:uid="{DC2B3632-423B-B142-B6DF-D9D94281DBF5}">
      <formula1>TEXT(G71,"Mmmm")</formula1>
    </dataValidation>
  </dataValidations>
  <hyperlinks>
    <hyperlink ref="K267" r:id="rId1" display="javascript:void(0);" xr:uid="{556D0907-F22C-4048-B409-2259E3679F37}"/>
    <hyperlink ref="K265" r:id="rId2" display="javascript:void(0);" xr:uid="{946EA2F1-ED3C-49B7-AA4D-567045181F00}"/>
    <hyperlink ref="K266" r:id="rId3" display="javascript:void(0);" xr:uid="{E0C51799-AD08-4637-AB31-CEED83F0CADB}"/>
    <hyperlink ref="K322" r:id="rId4" display="javascript:void(0);" xr:uid="{47FB8D70-05EA-CC4F-906E-8315C7268ABA}"/>
    <hyperlink ref="K325" r:id="rId5" display="javascript:void(0);" xr:uid="{469BE32B-DAAF-DB49-9922-559FBE70D60E}"/>
    <hyperlink ref="K259" r:id="rId6" display="javascript:void(0);" xr:uid="{5E25F806-5998-4349-BAF9-EFE352AE094F}"/>
    <hyperlink ref="K326" r:id="rId7" display="javascript:void(0);" xr:uid="{5BB36F83-5D49-F549-955B-DA3B77466773}"/>
    <hyperlink ref="K329" r:id="rId8" display="javascript:void(0);" xr:uid="{E761C199-DF77-9C4C-BF2D-5458DAD82BBC}"/>
    <hyperlink ref="K330" r:id="rId9" display="javascript:void(0);" xr:uid="{E17D7FDB-C64D-2647-A52D-D0F512B794B4}"/>
    <hyperlink ref="K323" r:id="rId10" display="javascript:void(0);" xr:uid="{FAD96ABE-CF98-ED4C-A40A-F1598C4D9FBF}"/>
  </hyperlinks>
  <pageMargins left="0.7" right="0.7" top="0.75" bottom="0.75" header="0.3" footer="0.3"/>
  <pageSetup orientation="portrait" r:id="rId11"/>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E454-CDBB-4B92-BCB3-C3F9A84EC23A}">
  <dimension ref="A1:C47"/>
  <sheetViews>
    <sheetView workbookViewId="0">
      <selection activeCell="C12" sqref="C12"/>
    </sheetView>
  </sheetViews>
  <sheetFormatPr baseColWidth="10" defaultRowHeight="15"/>
  <cols>
    <col min="2" max="2" width="31" customWidth="1"/>
    <col min="3" max="3" width="36.5" customWidth="1"/>
  </cols>
  <sheetData>
    <row r="1" spans="1:3" ht="30">
      <c r="A1" s="65">
        <v>1</v>
      </c>
      <c r="B1" s="49" t="s">
        <v>225</v>
      </c>
      <c r="C1" s="50" t="s">
        <v>1729</v>
      </c>
    </row>
    <row r="2" spans="1:3" ht="32">
      <c r="A2" s="66">
        <v>2</v>
      </c>
      <c r="B2" s="49" t="s">
        <v>1730</v>
      </c>
      <c r="C2" s="59" t="s">
        <v>1731</v>
      </c>
    </row>
    <row r="3" spans="1:3" ht="16">
      <c r="A3" s="66">
        <v>3</v>
      </c>
      <c r="B3" s="51" t="s">
        <v>1732</v>
      </c>
      <c r="C3" s="59" t="s">
        <v>1733</v>
      </c>
    </row>
    <row r="4" spans="1:3" ht="16">
      <c r="A4" s="65">
        <v>4</v>
      </c>
      <c r="B4" s="51" t="s">
        <v>228</v>
      </c>
      <c r="C4" s="59" t="s">
        <v>1734</v>
      </c>
    </row>
    <row r="5" spans="1:3" ht="32">
      <c r="A5" s="65">
        <v>5</v>
      </c>
      <c r="B5" s="52" t="s">
        <v>229</v>
      </c>
      <c r="C5" s="59" t="s">
        <v>1735</v>
      </c>
    </row>
    <row r="6" spans="1:3" ht="16">
      <c r="A6" s="66">
        <v>6</v>
      </c>
      <c r="B6" s="52" t="s">
        <v>230</v>
      </c>
      <c r="C6" s="59" t="s">
        <v>1736</v>
      </c>
    </row>
    <row r="7" spans="1:3" ht="64">
      <c r="A7" s="66">
        <v>7</v>
      </c>
      <c r="B7" s="53" t="s">
        <v>231</v>
      </c>
      <c r="C7" s="54" t="s">
        <v>1737</v>
      </c>
    </row>
    <row r="8" spans="1:3" ht="32">
      <c r="A8" s="65">
        <v>8</v>
      </c>
      <c r="B8" s="51" t="s">
        <v>232</v>
      </c>
      <c r="C8" s="59" t="s">
        <v>1738</v>
      </c>
    </row>
    <row r="9" spans="1:3" ht="32">
      <c r="A9" s="65">
        <v>9</v>
      </c>
      <c r="B9" s="51" t="s">
        <v>233</v>
      </c>
      <c r="C9" s="59" t="s">
        <v>1739</v>
      </c>
    </row>
    <row r="10" spans="1:3" ht="16">
      <c r="A10" s="66">
        <v>10</v>
      </c>
      <c r="B10" s="51" t="s">
        <v>1740</v>
      </c>
      <c r="C10" s="59" t="s">
        <v>1741</v>
      </c>
    </row>
    <row r="11" spans="1:3" ht="27">
      <c r="A11" s="66">
        <v>11</v>
      </c>
      <c r="B11" s="51" t="s">
        <v>235</v>
      </c>
      <c r="C11" s="67" t="s">
        <v>1742</v>
      </c>
    </row>
    <row r="12" spans="1:3" ht="64">
      <c r="A12" s="65">
        <v>12</v>
      </c>
      <c r="B12" s="55" t="s">
        <v>236</v>
      </c>
      <c r="C12" s="54" t="s">
        <v>1743</v>
      </c>
    </row>
    <row r="13" spans="1:3" ht="64">
      <c r="A13" s="65">
        <v>13</v>
      </c>
      <c r="B13" s="55" t="s">
        <v>1744</v>
      </c>
      <c r="C13" s="54" t="s">
        <v>1743</v>
      </c>
    </row>
    <row r="14" spans="1:3">
      <c r="A14" s="66">
        <v>14</v>
      </c>
      <c r="B14" s="56" t="s">
        <v>238</v>
      </c>
      <c r="C14" s="67" t="s">
        <v>1745</v>
      </c>
    </row>
    <row r="15" spans="1:3" ht="80">
      <c r="A15" s="66">
        <v>15</v>
      </c>
      <c r="B15" s="55" t="s">
        <v>239</v>
      </c>
      <c r="C15" s="54" t="s">
        <v>1746</v>
      </c>
    </row>
    <row r="16" spans="1:3" ht="48">
      <c r="A16" s="65">
        <v>16</v>
      </c>
      <c r="B16" s="57" t="s">
        <v>240</v>
      </c>
      <c r="C16" s="54" t="s">
        <v>1747</v>
      </c>
    </row>
    <row r="17" spans="1:3" ht="48">
      <c r="A17" s="65">
        <v>17</v>
      </c>
      <c r="B17" s="51" t="s">
        <v>241</v>
      </c>
      <c r="C17" s="54" t="s">
        <v>1748</v>
      </c>
    </row>
    <row r="18" spans="1:3" ht="48">
      <c r="A18" s="66">
        <v>18</v>
      </c>
      <c r="B18" s="51" t="s">
        <v>242</v>
      </c>
      <c r="C18" s="58" t="s">
        <v>1749</v>
      </c>
    </row>
    <row r="19" spans="1:3" ht="64">
      <c r="A19" s="66">
        <v>19</v>
      </c>
      <c r="B19" s="51" t="s">
        <v>243</v>
      </c>
      <c r="C19" s="59" t="s">
        <v>1750</v>
      </c>
    </row>
    <row r="20" spans="1:3" ht="32">
      <c r="A20" s="65">
        <v>20</v>
      </c>
      <c r="B20" s="57" t="s">
        <v>244</v>
      </c>
      <c r="C20" s="54" t="s">
        <v>1751</v>
      </c>
    </row>
    <row r="21" spans="1:3" ht="32">
      <c r="A21" s="65">
        <v>21</v>
      </c>
      <c r="B21" s="51" t="s">
        <v>245</v>
      </c>
      <c r="C21" s="54" t="s">
        <v>1752</v>
      </c>
    </row>
    <row r="22" spans="1:3" ht="32">
      <c r="A22" s="66">
        <v>22</v>
      </c>
      <c r="B22" s="51" t="s">
        <v>246</v>
      </c>
      <c r="C22" s="54" t="s">
        <v>1753</v>
      </c>
    </row>
    <row r="23" spans="1:3" ht="16">
      <c r="A23" s="66">
        <v>23</v>
      </c>
      <c r="B23" s="51" t="s">
        <v>1754</v>
      </c>
      <c r="C23" s="54" t="s">
        <v>1755</v>
      </c>
    </row>
    <row r="24" spans="1:3" ht="16">
      <c r="A24" s="65">
        <v>24</v>
      </c>
      <c r="B24" s="51" t="s">
        <v>248</v>
      </c>
      <c r="C24" s="54" t="s">
        <v>1756</v>
      </c>
    </row>
    <row r="25" spans="1:3" ht="16">
      <c r="A25" s="65">
        <v>25</v>
      </c>
      <c r="B25" s="60" t="s">
        <v>249</v>
      </c>
      <c r="C25" s="54" t="s">
        <v>1757</v>
      </c>
    </row>
    <row r="26" spans="1:3" ht="16">
      <c r="A26" s="66">
        <v>26</v>
      </c>
      <c r="B26" s="51" t="s">
        <v>250</v>
      </c>
      <c r="C26" s="59" t="s">
        <v>1758</v>
      </c>
    </row>
    <row r="27" spans="1:3" ht="16">
      <c r="A27" s="66">
        <v>27</v>
      </c>
      <c r="B27" s="61" t="s">
        <v>251</v>
      </c>
      <c r="C27" s="54" t="s">
        <v>1759</v>
      </c>
    </row>
    <row r="28" spans="1:3" ht="16">
      <c r="A28" s="65">
        <v>28</v>
      </c>
      <c r="B28" s="55" t="s">
        <v>252</v>
      </c>
      <c r="C28" s="54" t="s">
        <v>1760</v>
      </c>
    </row>
    <row r="29" spans="1:3" ht="16">
      <c r="A29" s="65">
        <v>29</v>
      </c>
      <c r="B29" s="56" t="s">
        <v>1761</v>
      </c>
      <c r="C29" s="59" t="s">
        <v>1762</v>
      </c>
    </row>
    <row r="30" spans="1:3" ht="16">
      <c r="A30" s="66">
        <v>30</v>
      </c>
      <c r="B30" s="62" t="s">
        <v>1763</v>
      </c>
      <c r="C30" s="59" t="s">
        <v>1764</v>
      </c>
    </row>
    <row r="31" spans="1:3" ht="16">
      <c r="A31" s="66">
        <v>31</v>
      </c>
      <c r="B31" s="51" t="s">
        <v>257</v>
      </c>
      <c r="C31" s="59" t="s">
        <v>1765</v>
      </c>
    </row>
    <row r="32" spans="1:3" ht="16">
      <c r="A32" s="65">
        <v>32</v>
      </c>
      <c r="B32" s="51" t="s">
        <v>258</v>
      </c>
      <c r="C32" s="59" t="s">
        <v>1766</v>
      </c>
    </row>
    <row r="33" spans="1:3" ht="16">
      <c r="A33" s="65">
        <v>33</v>
      </c>
      <c r="B33" s="55" t="s">
        <v>259</v>
      </c>
      <c r="C33" s="58" t="s">
        <v>1767</v>
      </c>
    </row>
    <row r="34" spans="1:3" ht="32">
      <c r="A34" s="66">
        <v>34</v>
      </c>
      <c r="B34" s="63" t="s">
        <v>260</v>
      </c>
      <c r="C34" s="59" t="s">
        <v>1768</v>
      </c>
    </row>
    <row r="35" spans="1:3" ht="32">
      <c r="A35" s="66">
        <v>35</v>
      </c>
      <c r="B35" s="53" t="s">
        <v>1769</v>
      </c>
      <c r="C35" s="58" t="s">
        <v>1770</v>
      </c>
    </row>
    <row r="36" spans="1:3" ht="32">
      <c r="A36" s="65">
        <v>36</v>
      </c>
      <c r="B36" s="53" t="s">
        <v>1771</v>
      </c>
      <c r="C36" s="58" t="s">
        <v>1770</v>
      </c>
    </row>
    <row r="37" spans="1:3" ht="16">
      <c r="A37" s="65">
        <v>37</v>
      </c>
      <c r="B37" s="57" t="s">
        <v>263</v>
      </c>
      <c r="C37" s="58" t="s">
        <v>1772</v>
      </c>
    </row>
    <row r="38" spans="1:3" ht="16">
      <c r="A38" s="66">
        <v>38</v>
      </c>
      <c r="B38" s="55" t="s">
        <v>264</v>
      </c>
      <c r="C38" s="59" t="s">
        <v>1773</v>
      </c>
    </row>
    <row r="39" spans="1:3" ht="16">
      <c r="A39" s="66">
        <v>39</v>
      </c>
      <c r="B39" s="64" t="s">
        <v>265</v>
      </c>
      <c r="C39" s="59" t="s">
        <v>1774</v>
      </c>
    </row>
    <row r="40" spans="1:3" ht="64">
      <c r="A40" s="65">
        <v>40</v>
      </c>
      <c r="B40" s="64" t="s">
        <v>1775</v>
      </c>
      <c r="C40" s="59" t="s">
        <v>1776</v>
      </c>
    </row>
    <row r="41" spans="1:3" ht="80">
      <c r="A41" s="65">
        <v>41</v>
      </c>
      <c r="B41" s="64" t="s">
        <v>1777</v>
      </c>
      <c r="C41" s="59" t="s">
        <v>1778</v>
      </c>
    </row>
    <row r="42" spans="1:3" ht="48">
      <c r="A42" s="66">
        <v>42</v>
      </c>
      <c r="B42" s="64" t="s">
        <v>1779</v>
      </c>
      <c r="C42" s="59" t="s">
        <v>1780</v>
      </c>
    </row>
    <row r="43" spans="1:3" ht="32">
      <c r="A43" s="66">
        <v>43</v>
      </c>
      <c r="B43" s="64" t="s">
        <v>1781</v>
      </c>
      <c r="C43" s="59" t="s">
        <v>1782</v>
      </c>
    </row>
    <row r="44" spans="1:3" ht="26">
      <c r="A44" s="65">
        <v>44</v>
      </c>
      <c r="B44" s="64" t="s">
        <v>1783</v>
      </c>
      <c r="C44" s="58" t="s">
        <v>1783</v>
      </c>
    </row>
    <row r="45" spans="1:3" ht="64">
      <c r="A45" s="65">
        <v>45</v>
      </c>
      <c r="B45" s="64" t="s">
        <v>1784</v>
      </c>
      <c r="C45" s="59" t="s">
        <v>1785</v>
      </c>
    </row>
    <row r="46" spans="1:3" ht="80">
      <c r="A46" s="66">
        <v>46</v>
      </c>
      <c r="B46" s="64" t="s">
        <v>1777</v>
      </c>
      <c r="C46" s="59" t="s">
        <v>1786</v>
      </c>
    </row>
    <row r="47" spans="1:3" ht="32">
      <c r="A47" s="65">
        <v>47</v>
      </c>
      <c r="B47" s="64" t="s">
        <v>285</v>
      </c>
      <c r="C47" s="58" t="s">
        <v>285</v>
      </c>
    </row>
  </sheetData>
  <sheetProtection algorithmName="SHA-512" hashValue="Bi1p3+xc/QqpeIoDOLYHEiFPoZBqxJ+vbAnlIXuR6EFkf4DlLxJm6JgjEqDy9ZrhORYi7MqHZtoZv9MaJGYFKg==" saltValue="Edgtrx7w7iFpom1Lxy31j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Orientación de Diligenciamiento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Garzón</dc:creator>
  <cp:lastModifiedBy>Microsoft Office User</cp:lastModifiedBy>
  <dcterms:created xsi:type="dcterms:W3CDTF">2021-10-07T15:17:22Z</dcterms:created>
  <dcterms:modified xsi:type="dcterms:W3CDTF">2021-12-09T21:43:05Z</dcterms:modified>
</cp:coreProperties>
</file>