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rogramación_pptal_2026\Publicaciones WEB\4. Funcionamiento\"/>
    </mc:Choice>
  </mc:AlternateContent>
  <xr:revisionPtr revIDLastSave="0" documentId="13_ncr:1_{3E1585CC-A963-4802-9041-D6FA0814C4AA}" xr6:coauthVersionLast="36" xr6:coauthVersionMax="47" xr10:uidLastSave="{00000000-0000-0000-0000-000000000000}"/>
  <bookViews>
    <workbookView xWindow="0" yWindow="0" windowWidth="28800" windowHeight="11625" xr2:uid="{00000000-000D-0000-FFFF-FFFF00000000}"/>
  </bookViews>
  <sheets>
    <sheet name=" Ejecución Web Marzo" sheetId="2" r:id="rId1"/>
  </sheets>
  <definedNames>
    <definedName name="_xlnm._FilterDatabase" localSheetId="0" hidden="1">' Ejecución Web Marzo'!$A$5:$Q$146</definedName>
  </definedNames>
  <calcPr calcId="191029"/>
</workbook>
</file>

<file path=xl/calcChain.xml><?xml version="1.0" encoding="utf-8"?>
<calcChain xmlns="http://schemas.openxmlformats.org/spreadsheetml/2006/main">
  <c r="F148" i="2" l="1"/>
  <c r="K135" i="2" l="1"/>
  <c r="K145" i="2"/>
  <c r="L145" i="2"/>
  <c r="K146" i="2"/>
  <c r="L146" i="2"/>
  <c r="K147" i="2"/>
  <c r="L147" i="2"/>
  <c r="J148" i="2"/>
  <c r="I148" i="2"/>
  <c r="L148" i="2" s="1"/>
  <c r="H148" i="2"/>
  <c r="K148" i="2" s="1"/>
  <c r="G148" i="2"/>
  <c r="K141" i="2"/>
  <c r="K60" i="2"/>
  <c r="K48" i="2"/>
  <c r="K46" i="2"/>
  <c r="K69" i="2"/>
  <c r="K81" i="2"/>
  <c r="K92" i="2"/>
  <c r="K143" i="2"/>
  <c r="K10" i="2"/>
  <c r="K11" i="2"/>
  <c r="K12" i="2"/>
  <c r="K13" i="2"/>
  <c r="K14" i="2"/>
  <c r="K15" i="2"/>
  <c r="K16" i="2"/>
  <c r="K17" i="2"/>
  <c r="K18" i="2"/>
  <c r="K20" i="2"/>
  <c r="K22" i="2"/>
  <c r="K23" i="2"/>
  <c r="K24" i="2"/>
  <c r="K25" i="2"/>
  <c r="K26" i="2"/>
  <c r="K27" i="2"/>
  <c r="K28" i="2"/>
  <c r="K31" i="2"/>
  <c r="K32" i="2"/>
  <c r="K33" i="2"/>
  <c r="K34" i="2"/>
  <c r="K35" i="2"/>
  <c r="K36" i="2"/>
  <c r="K37" i="2"/>
  <c r="K38" i="2"/>
  <c r="K39" i="2"/>
  <c r="K40" i="2"/>
  <c r="K42" i="2"/>
  <c r="K47" i="2"/>
  <c r="K49" i="2"/>
  <c r="K50" i="2"/>
  <c r="K52" i="2"/>
  <c r="K53" i="2"/>
  <c r="K54" i="2"/>
  <c r="K55" i="2"/>
  <c r="K56" i="2"/>
  <c r="K57" i="2"/>
  <c r="K58" i="2"/>
  <c r="K59" i="2"/>
  <c r="K61" i="2"/>
  <c r="K62" i="2"/>
  <c r="K63" i="2"/>
  <c r="K64" i="2"/>
  <c r="K65" i="2"/>
  <c r="K68" i="2"/>
  <c r="K70" i="2"/>
  <c r="K71" i="2"/>
  <c r="K72" i="2"/>
  <c r="K73" i="2"/>
  <c r="K74" i="2"/>
  <c r="K75" i="2"/>
  <c r="K76" i="2"/>
  <c r="K77" i="2"/>
  <c r="K78" i="2"/>
  <c r="K80" i="2"/>
  <c r="K83" i="2"/>
  <c r="K84" i="2"/>
  <c r="K85" i="2"/>
  <c r="K86" i="2"/>
  <c r="K87" i="2"/>
  <c r="K88" i="2"/>
  <c r="K89" i="2"/>
  <c r="K90" i="2"/>
  <c r="K91" i="2"/>
  <c r="K94" i="2"/>
  <c r="K95" i="2"/>
  <c r="K96" i="2"/>
  <c r="K97" i="2"/>
  <c r="K98" i="2"/>
  <c r="K99" i="2"/>
  <c r="K108" i="2"/>
  <c r="K109" i="2"/>
  <c r="K113" i="2"/>
  <c r="K118" i="2"/>
  <c r="K119" i="2"/>
  <c r="K128" i="2"/>
  <c r="K131" i="2"/>
  <c r="K132" i="2"/>
  <c r="K133" i="2"/>
  <c r="K134" i="2"/>
  <c r="K136" i="2"/>
  <c r="K137" i="2"/>
  <c r="K139" i="2"/>
  <c r="K140" i="2"/>
  <c r="K142" i="2"/>
  <c r="K144" i="2"/>
  <c r="K93" i="2" l="1"/>
  <c r="K51" i="2"/>
  <c r="K79" i="2"/>
  <c r="K117" i="2"/>
  <c r="K124" i="2"/>
  <c r="K30" i="2"/>
  <c r="K21" i="2"/>
  <c r="K41" i="2"/>
  <c r="K19" i="2"/>
  <c r="K138" i="2"/>
  <c r="K121" i="2"/>
  <c r="K130" i="2"/>
  <c r="K82" i="2"/>
  <c r="K29" i="2"/>
  <c r="K111" i="2"/>
  <c r="K126" i="2"/>
  <c r="K127" i="2"/>
  <c r="K122" i="2"/>
  <c r="K129" i="2"/>
  <c r="K106" i="2"/>
  <c r="K102" i="2"/>
  <c r="K112" i="2"/>
  <c r="K123" i="2"/>
  <c r="K107" i="2"/>
  <c r="K103" i="2"/>
  <c r="K104" i="2"/>
  <c r="K105" i="2"/>
  <c r="K125" i="2"/>
  <c r="K9" i="2"/>
  <c r="K110" i="2"/>
  <c r="K114" i="2"/>
  <c r="K45" i="2" l="1"/>
  <c r="K120" i="2"/>
  <c r="K8" i="2"/>
  <c r="K115" i="2"/>
  <c r="K116" i="2"/>
  <c r="K7" i="2"/>
  <c r="K100" i="2"/>
  <c r="K101" i="2"/>
  <c r="K67" i="2"/>
  <c r="L144" i="2"/>
  <c r="L142" i="2"/>
  <c r="L141" i="2"/>
  <c r="L140" i="2"/>
  <c r="L138" i="2"/>
  <c r="L137" i="2"/>
  <c r="L135" i="2"/>
  <c r="L134" i="2"/>
  <c r="L132" i="2"/>
  <c r="L131" i="2"/>
  <c r="L130" i="2"/>
  <c r="L128" i="2"/>
  <c r="L127" i="2"/>
  <c r="L124" i="2"/>
  <c r="L121" i="2"/>
  <c r="L119" i="2"/>
  <c r="L118" i="2"/>
  <c r="L117" i="2"/>
  <c r="L113" i="2"/>
  <c r="L112" i="2"/>
  <c r="L109" i="2"/>
  <c r="L108" i="2"/>
  <c r="L107" i="2"/>
  <c r="L103" i="2"/>
  <c r="L99" i="2"/>
  <c r="L98" i="2"/>
  <c r="L97" i="2"/>
  <c r="L96" i="2"/>
  <c r="L95" i="2"/>
  <c r="L94" i="2"/>
  <c r="L93" i="2"/>
  <c r="L91" i="2"/>
  <c r="L90" i="2"/>
  <c r="L89" i="2"/>
  <c r="L88" i="2"/>
  <c r="L87" i="2"/>
  <c r="L86" i="2"/>
  <c r="L85" i="2"/>
  <c r="L84" i="2"/>
  <c r="L83" i="2"/>
  <c r="L82" i="2"/>
  <c r="L80" i="2"/>
  <c r="L79" i="2"/>
  <c r="L77" i="2"/>
  <c r="L76" i="2"/>
  <c r="L75" i="2"/>
  <c r="L74" i="2"/>
  <c r="L73" i="2"/>
  <c r="L72" i="2"/>
  <c r="L71" i="2"/>
  <c r="L70" i="2"/>
  <c r="L69" i="2"/>
  <c r="L68" i="2"/>
  <c r="L65" i="2"/>
  <c r="L64" i="2"/>
  <c r="L63" i="2"/>
  <c r="L62" i="2"/>
  <c r="L61" i="2"/>
  <c r="L59" i="2"/>
  <c r="L58" i="2"/>
  <c r="L57" i="2"/>
  <c r="L56" i="2"/>
  <c r="L55" i="2"/>
  <c r="L54" i="2"/>
  <c r="L53" i="2"/>
  <c r="L52" i="2"/>
  <c r="L50" i="2"/>
  <c r="L49" i="2"/>
  <c r="L47" i="2"/>
  <c r="L42" i="2"/>
  <c r="L40" i="2"/>
  <c r="L39" i="2"/>
  <c r="L38" i="2"/>
  <c r="L37" i="2"/>
  <c r="L36" i="2"/>
  <c r="L35" i="2"/>
  <c r="L34" i="2"/>
  <c r="L33" i="2"/>
  <c r="L32" i="2"/>
  <c r="L31" i="2"/>
  <c r="L28" i="2"/>
  <c r="L27" i="2"/>
  <c r="L26" i="2"/>
  <c r="L25" i="2"/>
  <c r="L24" i="2"/>
  <c r="L23" i="2"/>
  <c r="L22" i="2"/>
  <c r="L20" i="2"/>
  <c r="L18" i="2"/>
  <c r="L17" i="2"/>
  <c r="L16" i="2"/>
  <c r="L15" i="2"/>
  <c r="L14" i="2"/>
  <c r="L13" i="2"/>
  <c r="L12" i="2"/>
  <c r="L11" i="2"/>
  <c r="L10" i="2"/>
  <c r="K66" i="2" l="1"/>
  <c r="K6" i="2"/>
  <c r="K44" i="2" l="1"/>
  <c r="K43" i="2" l="1"/>
  <c r="L139" i="2"/>
  <c r="L67" i="2"/>
  <c r="L78" i="2"/>
  <c r="L111" i="2"/>
  <c r="L123" i="2"/>
  <c r="L9" i="2"/>
  <c r="L41" i="2"/>
  <c r="L92" i="2"/>
  <c r="L136" i="2"/>
  <c r="L46" i="2"/>
  <c r="L60" i="2"/>
  <c r="L143" i="2"/>
  <c r="L29" i="2"/>
  <c r="L30" i="2"/>
  <c r="L48" i="2"/>
  <c r="L106" i="2"/>
  <c r="L115" i="2"/>
  <c r="L133" i="2"/>
  <c r="L116" i="2"/>
  <c r="L102" i="2"/>
  <c r="L129" i="2"/>
  <c r="L19" i="2"/>
  <c r="L21" i="2"/>
  <c r="L51" i="2"/>
  <c r="L126" i="2"/>
  <c r="L81" i="2"/>
  <c r="K5" i="2" l="1"/>
  <c r="L110" i="2"/>
  <c r="L125" i="2"/>
  <c r="L105" i="2"/>
  <c r="L122" i="2"/>
  <c r="L120" i="2" s="1"/>
  <c r="L101" i="2"/>
  <c r="L8" i="2"/>
  <c r="L45" i="2"/>
  <c r="L66" i="2"/>
  <c r="L44" i="2" l="1"/>
  <c r="L7" i="2"/>
  <c r="L114" i="2"/>
  <c r="L104" i="2"/>
  <c r="L100" i="2" l="1"/>
  <c r="L6" i="2"/>
  <c r="L43" i="2"/>
  <c r="L5" i="2" l="1"/>
</calcChain>
</file>

<file path=xl/sharedStrings.xml><?xml version="1.0" encoding="utf-8"?>
<sst xmlns="http://schemas.openxmlformats.org/spreadsheetml/2006/main" count="629" uniqueCount="274">
  <si>
    <t/>
  </si>
  <si>
    <t>RUBRO</t>
  </si>
  <si>
    <t>FUENTE</t>
  </si>
  <si>
    <t>REC</t>
  </si>
  <si>
    <t>SIT</t>
  </si>
  <si>
    <t>DESCRIPCION</t>
  </si>
  <si>
    <t>APR. VIGENTE</t>
  </si>
  <si>
    <t>APR BLOQUEADA</t>
  </si>
  <si>
    <t>COMPROMISO</t>
  </si>
  <si>
    <t>OBLIGACION</t>
  </si>
  <si>
    <t>PAGOS</t>
  </si>
  <si>
    <t>A-01-01-01-001-001</t>
  </si>
  <si>
    <t>A</t>
  </si>
  <si>
    <t>Nación</t>
  </si>
  <si>
    <t>10</t>
  </si>
  <si>
    <t>CSF</t>
  </si>
  <si>
    <t>SUELDO BÁSICO</t>
  </si>
  <si>
    <t>A-01-01-01-001-003</t>
  </si>
  <si>
    <t>PRIMA TÉCNICA SALARIAL</t>
  </si>
  <si>
    <t>A-01-01-01-001-004</t>
  </si>
  <si>
    <t>SUBSIDIO DE ALIMENTACIÓN</t>
  </si>
  <si>
    <t>A-01-01-01-001-005</t>
  </si>
  <si>
    <t>AUXILIO DE TRANSPORTE</t>
  </si>
  <si>
    <t>A-01-01-01-001-006</t>
  </si>
  <si>
    <t>PRIMA DE SERVICIO</t>
  </si>
  <si>
    <t>A-01-01-01-001-007</t>
  </si>
  <si>
    <t>BONIFICACIÓN POR SERVICIOS PRESTADOS</t>
  </si>
  <si>
    <t>A-01-01-01-001-008</t>
  </si>
  <si>
    <t>HORAS EXTRAS, DOMINICALES, FESTIVOS Y RECARGOS</t>
  </si>
  <si>
    <t>A-01-01-01-001-009</t>
  </si>
  <si>
    <t>PRIMA DE NAVIDAD</t>
  </si>
  <si>
    <t>A-01-01-01-001-010</t>
  </si>
  <si>
    <t>PRIMA DE VACACIONES</t>
  </si>
  <si>
    <t>A-01-01-01-002-011</t>
  </si>
  <si>
    <t>BONIFICACIÓN POR COMPENSACIÓN</t>
  </si>
  <si>
    <t>A-01-01-02-001</t>
  </si>
  <si>
    <t>APORTES A LA SEGURIDAD SOCIAL EN PENSIONES</t>
  </si>
  <si>
    <t>A-01-01-02-002</t>
  </si>
  <si>
    <t>APORTES A LA SEGURIDAD SOCIAL EN SALUD</t>
  </si>
  <si>
    <t>A-01-01-02-003</t>
  </si>
  <si>
    <t xml:space="preserve">AUXILIO DE CESANTÍAS </t>
  </si>
  <si>
    <t>A-01-01-02-004</t>
  </si>
  <si>
    <t>APORTES A CAJAS DE COMPENSACIÓN FAMILIAR</t>
  </si>
  <si>
    <t>A-01-01-02-005</t>
  </si>
  <si>
    <t>APORTES GENERALES AL SISTEMA DE RIESGOS LABORALES</t>
  </si>
  <si>
    <t>A-01-01-02-006</t>
  </si>
  <si>
    <t>APORTES AL ICBF</t>
  </si>
  <si>
    <t>A-01-01-02-007</t>
  </si>
  <si>
    <t>APORTES AL SENA</t>
  </si>
  <si>
    <t>A-01-01-03-001-001</t>
  </si>
  <si>
    <t>VACACIONES</t>
  </si>
  <si>
    <t>A-01-01-03-001-002</t>
  </si>
  <si>
    <t>INDEMNIZACIÓN POR VACACIONES</t>
  </si>
  <si>
    <t>A-01-01-03-001-003</t>
  </si>
  <si>
    <t>BONIFICACIÓN ESPECIAL DE RECREACIÓN</t>
  </si>
  <si>
    <t>A-01-01-03-002</t>
  </si>
  <si>
    <t>PRIMA TÉCNICA NO SALARIAL</t>
  </si>
  <si>
    <t>A-01-01-03-012</t>
  </si>
  <si>
    <t>PRIMA DE CLIMA O PRIMA DE CALOR</t>
  </si>
  <si>
    <t>A-01-01-03-013</t>
  </si>
  <si>
    <t>ESTÍMULOS A LOS EMPLEADOS DEL ESTADO</t>
  </si>
  <si>
    <t>A-01-01-03-015</t>
  </si>
  <si>
    <t>PRIMA DE INSTALACIÓN</t>
  </si>
  <si>
    <t>A-01-01-03-016</t>
  </si>
  <si>
    <t>PRIMA DE COORDINACIÓN</t>
  </si>
  <si>
    <t>A-01-01-03-030</t>
  </si>
  <si>
    <t>BONIFICACIÓN DE DIRECCIÓN</t>
  </si>
  <si>
    <t>Propios</t>
  </si>
  <si>
    <t>20</t>
  </si>
  <si>
    <t>MAQUINARIA PARA USO GENERAL</t>
  </si>
  <si>
    <t>A-02-02-01-001-005</t>
  </si>
  <si>
    <t>PIEDRA, ARENA Y ARCILLA</t>
  </si>
  <si>
    <t>A-02-02-01-002-006</t>
  </si>
  <si>
    <t>HILADOS E HILOS; TEJIDOS DE FIBRAS TEXTILES INCLUSO AFELPADOS</t>
  </si>
  <si>
    <t>A-02-02-01-002-008</t>
  </si>
  <si>
    <t>DOTACIÓN (PRENDAS DE VESTIR Y CALZADO)</t>
  </si>
  <si>
    <t>A-02-02-01-003-001</t>
  </si>
  <si>
    <t>PRODUCTOS DE MADERA, CORCHO, CESTERÍA Y ESPARTERÍA</t>
  </si>
  <si>
    <t>A-02-02-01-003-002</t>
  </si>
  <si>
    <t>PASTA O PULPA, PAPEL Y PRODUCTOS DE PAPEL; IMPRESOS Y ARTÍCULOS SIMILARES</t>
  </si>
  <si>
    <t>A-02-02-01-003-003</t>
  </si>
  <si>
    <t>PRODUCTOS DE HORNOS DE COQUE; PRODUCTOS DE REFINACIÓN DE PETRÓLEO Y COMBUSTIBLE NUCLEAR</t>
  </si>
  <si>
    <t>A-02-02-01-003-005</t>
  </si>
  <si>
    <t>OTROS PRODUCTOS QUÍMICOS; FIBRAS ARTIFICIALES (O FIBRAS INDUSTRIALES HECHAS POR EL HOMBRE)</t>
  </si>
  <si>
    <t>A-02-02-01-003-006</t>
  </si>
  <si>
    <t>PRODUCTOS DE CAUCHO Y PLÁSTICO</t>
  </si>
  <si>
    <t>A-02-02-01-003-007</t>
  </si>
  <si>
    <t>VIDRIO Y PRODUCTOS DE VIDRIO Y OTROS PRODUCTOS NO METÁLICOS N.C.P.</t>
  </si>
  <si>
    <t>A-02-02-01-003-008</t>
  </si>
  <si>
    <t>OTROS BIENES TRANSPORTABLES N.C.P.</t>
  </si>
  <si>
    <t>A-02-02-01-004-002</t>
  </si>
  <si>
    <t>PRODUCTOS METÁLICOS ELABORADOS (EXCEPTO MAQUINARIA Y EQUIPO)</t>
  </si>
  <si>
    <t>A-02-02-01-004-003</t>
  </si>
  <si>
    <t>A-02-02-01-004-005</t>
  </si>
  <si>
    <t>MAQUINARIA DE OFICINA, CONTABILIDAD E INFORMÁTICA</t>
  </si>
  <si>
    <t>A-02-02-01-004-006</t>
  </si>
  <si>
    <t>MAQUINARIA Y APARATOS ELÉCTRICOS</t>
  </si>
  <si>
    <t>A-02-02-01-004-007</t>
  </si>
  <si>
    <t>EQUIPO Y APARATOS DE RADIO, TELEVISIÓN Y COMUNICACIONES</t>
  </si>
  <si>
    <t>A-02-02-02-006-003</t>
  </si>
  <si>
    <t>ALOJAMIENTO; SERVICIOS DE SUMINISTROS DE COMIDAS Y BEBIDAS</t>
  </si>
  <si>
    <t>A-02-02-02-006-004</t>
  </si>
  <si>
    <t>SERVICIOS DE TRANSPORTE DE PASAJEROS</t>
  </si>
  <si>
    <t>A-02-02-02-006-005</t>
  </si>
  <si>
    <t>SERVICIOS DE TRANSPORTE DE CARGA</t>
  </si>
  <si>
    <t>A-02-02-02-006-007</t>
  </si>
  <si>
    <t>SERVICIOS DE APOYO AL TRANSPORTE</t>
  </si>
  <si>
    <t>A-02-02-02-006-008</t>
  </si>
  <si>
    <t>SERVICIOS POSTALES Y DE MENSAJERÍA</t>
  </si>
  <si>
    <t>A-02-02-02-006-009</t>
  </si>
  <si>
    <t>SERVICIOS DE DISTRIBUCIÓN DE ELECTRICIDAD, GAS Y AGUA (POR CUENTA PROPIA)</t>
  </si>
  <si>
    <t>A-02-02-02-007-001</t>
  </si>
  <si>
    <t>SERVICIOS FINANCIEROS Y SERVICIOS CONEXOS</t>
  </si>
  <si>
    <t>A-02-02-02-007-002</t>
  </si>
  <si>
    <t>SERVICIOS INMOBILIARIOS</t>
  </si>
  <si>
    <t>A-02-02-02-008-002</t>
  </si>
  <si>
    <t>SERVICIOS JURÍDICOS Y CONTABLES</t>
  </si>
  <si>
    <t>A-02-02-02-008-003</t>
  </si>
  <si>
    <t>SERVICIOS PROFESIONALES, CIENTÍFICOS Y TÉCNICOS (EXCEPTO LOS SERVICIOS DE INVESTIGACION, URBANISMO, JURÍDICOS Y DE CONTABILIDAD)</t>
  </si>
  <si>
    <t>A-02-02-02-008-004</t>
  </si>
  <si>
    <t>SERVICIOS DE TELECOMUNICACIONES, TRANSMISIÓN Y SUMINISTRO DE INFORMACIÓN</t>
  </si>
  <si>
    <t>A-02-02-02-008-005</t>
  </si>
  <si>
    <t>SERVICIOS DE SOPORTE</t>
  </si>
  <si>
    <t>A-02-02-02-008-007</t>
  </si>
  <si>
    <t>SERVICIOS DE MANTENIMIENTO, REPARACIÓN E INSTALACIÓN (EXCEPTO SERVICIOS DE CONSTRUCCIÓN)</t>
  </si>
  <si>
    <t>A-02-02-02-008-009</t>
  </si>
  <si>
    <t>OTROS SERVICIOS DE FABRICACIÓN; SERVICIOS DE EDICIÓN, IMPRESIÓN Y REPRODUCCIÓN; SERVICIOS DE RECUPERACIÓN DE MATERIALES</t>
  </si>
  <si>
    <t>A-02-02-02-009-002</t>
  </si>
  <si>
    <t>SERVICIOS DE EDUCACIÓN</t>
  </si>
  <si>
    <t>A-02-02-02-009-003</t>
  </si>
  <si>
    <t>SERVICIOS PARA EL CUIDADO DE LA SALUD HUMANA Y SERVICIOS SOCIALES</t>
  </si>
  <si>
    <t>A-02-02-02-009-004</t>
  </si>
  <si>
    <t>SERVICIOS DE ALCANTARILLADO, RECOLECCIÓN, TRATAMIENTO Y DISPOSICIÓN DE DESECHOS Y OTROS SERVICIOS DE SANEAMIENTO AMBIENTAL</t>
  </si>
  <si>
    <t>A-02-02-02-009-006</t>
  </si>
  <si>
    <t>SERVICIOS RECREATIVOS, CULTURALES Y DEPORTIVOS</t>
  </si>
  <si>
    <t>A-02-02-02-010</t>
  </si>
  <si>
    <t>VIÁTICOS DE LOS FUNCIONARIOS EN COMISIÓN</t>
  </si>
  <si>
    <t>A-03-04-02-012-001</t>
  </si>
  <si>
    <t>INCAPACIDADES (NO DE PENSIONES)</t>
  </si>
  <si>
    <t>A-03-04-02-012-002</t>
  </si>
  <si>
    <t>LICENCIAS DE MATERNIDAD Y PATERNIDAD (NO DE PENSIONES)</t>
  </si>
  <si>
    <t>A-03-10-01-001</t>
  </si>
  <si>
    <t>SENTENCIAS</t>
  </si>
  <si>
    <t>A-08-01-02-001</t>
  </si>
  <si>
    <t>IMPUESTO PREDIAL Y SOBRETASA AMBIENTAL</t>
  </si>
  <si>
    <t>A-08-01-02-006</t>
  </si>
  <si>
    <t>IMPUESTO SOBRE VEHÍCULOS AUTOMOTORES</t>
  </si>
  <si>
    <t>A-08-05-01-003</t>
  </si>
  <si>
    <t>SANCIONES ADMINISTRATIVAS</t>
  </si>
  <si>
    <t>C-1103-1002-3-53105B-1103017-02</t>
  </si>
  <si>
    <t>C</t>
  </si>
  <si>
    <t>ADQUIS. DE BYS - SERVICIO DE ASISTENCIA TÉCNICA - FORTALECIMIENTO INSTITUCIONAL DEL SERVICIO A LA CIUDADANÍA Y DE ACCIONES PARA LA PARTICIPACIÓN DEMOCRÁTICA DE LA POBLACIÓN MIGRANTE Y COMUNIDADES DE ACOGIDA A NIVEL   NACIONAL</t>
  </si>
  <si>
    <t>C-1103-1002-4-51102F-1103002-02</t>
  </si>
  <si>
    <t>ADQUIS. DE BYS - CENTRO FACILITADOR DE SERVICIOS MIGRATORIOS - FORTALECIMIENTO DE LA INFRAESTRUCTURA DE LA UAEMC PARA LA ADECUADA PRESTACIÓN DE LOS SERVICIOS MIGRATORIOS EN CONDICIONES DE INCLUSIÓN, SEGURIDAD Y BIENESTAR A NIVEL  NACIONAL</t>
  </si>
  <si>
    <t>C-1103-1002-4-51102F-1103001-02</t>
  </si>
  <si>
    <t>ADQUIS. DE BYS - PUNTO DE CONTROL MIGRATORIO - FORTALECIMIENTO DE LA INFRAESTRUCTURA DE LA UAEMC PARA LA ADECUADA PRESTACIÓN DE LOS SERVICIOS MIGRATORIOS EN CONDICIONES DE INCLUSIÓN, SEGURIDAD Y BIENESTAR A NIVEL  NACIONAL</t>
  </si>
  <si>
    <t>C-1199-1002-12-53105B-1199065-02</t>
  </si>
  <si>
    <t>ADQUIS. DE BYS - SERVICIOS TECNOLÓGICOS - FORTALECIMIENTO DE LAS CAPACIDADES Y EVOLUCIÓN DE LAS TECNOLOGÍAS DE LA INFORMACIÓN EN MIGRACIÓN COLOMBIA NACIONAL</t>
  </si>
  <si>
    <t>21</t>
  </si>
  <si>
    <t>C-1199-1002-13-53105B-1199054-02</t>
  </si>
  <si>
    <t>ADQUIS. DE BYS - DOCUMENTOS DE PLANEACIÓN - OPTIMIZACIÓN DE LAS CAPACIDADES ESTRATÉGICAS INSTITUCIONALES DE MIGRACIÓN COLOMBIA A NIVEL   NACIONAL</t>
  </si>
  <si>
    <t>C-1199-1002-13-53105B-1199060-02</t>
  </si>
  <si>
    <t>ADQUIS. DE BYS - SERVICIO DE IMPLEMENTACIÓN SISTEMAS DE GESTIÓN - OPTIMIZACIÓN DE LAS CAPACIDADES ESTRATÉGICAS INSTITUCIONALES DE MIGRACIÓN COLOMBIA A NIVEL   NACIONAL</t>
  </si>
  <si>
    <t>C-1199-1002-14-53105B-1199052-02</t>
  </si>
  <si>
    <t>ADQUIS. DE BYS - SERVICIO DE GESTIÓN DOCUMENTAL - OPTIMIZACIÓN DE LOS PROCESOS DE GESTIÓN DOCUMENTAL EN UAEMC A NIVEL  NACIONAL</t>
  </si>
  <si>
    <t>C-1199-1002-14-53105B-1199062-02</t>
  </si>
  <si>
    <t>ADQUIS. DE BYS - SERVICIOS DE INFORMACIÓN ACTUALIZADOS - OPTIMIZACIÓN DE LOS PROCESOS DE GESTIÓN DOCUMENTAL EN UAEMC A NIVEL  NACIONAL</t>
  </si>
  <si>
    <t>C-1199-1002-15-53105B-1199058-02</t>
  </si>
  <si>
    <t>ADQUIS. DE BYS - SERVICIO DE EDUCACIÓN INFORMAL PARA LA GESTIÓN ADMINISTRATIVA - CONSOLIDACIÓN Y FORTALECIMIENTO DE LA GESTIÓN DEL TALENTO HUMANO DE MIGRACIÓN COLOMBIA A NIVEL  NACIONAL</t>
  </si>
  <si>
    <t>C-1199-1002-15-53105B-1199070-02</t>
  </si>
  <si>
    <t>ADQUIS. DE BYS - SERVICIO DE ASISTENCIA TÉCNICA - CONSOLIDACIÓN Y FORTALECIMIENTO DE LA GESTIÓN DEL TALENTO HUMANO DE MIGRACIÓN COLOMBIA A NIVEL  NACIONAL</t>
  </si>
  <si>
    <t>FUNCIONAMIENTO</t>
  </si>
  <si>
    <t>GASTOS POR TRIBUTOS, MULTAS, SANCIONES E INTERESES DE MORA</t>
  </si>
  <si>
    <t>SSF</t>
  </si>
  <si>
    <t>A-08</t>
  </si>
  <si>
    <t>TRANSFERENCIAS CORRIENTES</t>
  </si>
  <si>
    <t>A-03</t>
  </si>
  <si>
    <t>A-02</t>
  </si>
  <si>
    <t>GASTOS DE PERSONAL</t>
  </si>
  <si>
    <t>A-01</t>
  </si>
  <si>
    <t>MULTAS, SANCIONES E INTERESES DE MORA</t>
  </si>
  <si>
    <t>A-08-05</t>
  </si>
  <si>
    <t>CUOTA DE FISCALIZACIÓN Y AUDITAJE</t>
  </si>
  <si>
    <t>11</t>
  </si>
  <si>
    <t>A-08-04-01</t>
  </si>
  <si>
    <t>TASAS Y DERECHOS ADMINISTRATIVOS</t>
  </si>
  <si>
    <t>A-08-03</t>
  </si>
  <si>
    <t>IMPUESTOS</t>
  </si>
  <si>
    <t>SENTENCIAS Y CONCILIACIONES</t>
  </si>
  <si>
    <t>A-03-10</t>
  </si>
  <si>
    <t>COMPENSACIÓN POR MUERTE</t>
  </si>
  <si>
    <t>A-03-04-02-085</t>
  </si>
  <si>
    <t>A-03-04-02-012</t>
  </si>
  <si>
    <t>DEPORTACIÓN A EXTRANJEROS</t>
  </si>
  <si>
    <t>A-03-03-01-056</t>
  </si>
  <si>
    <t>REMUNERACIONES NO CONSTITUTIVAS DE FACTOR SALARIAL</t>
  </si>
  <si>
    <t>A-01-01-03</t>
  </si>
  <si>
    <t>CONTRIBUCIONES INHERENTES A LA NÓMINA</t>
  </si>
  <si>
    <t>A-01-01-02</t>
  </si>
  <si>
    <t>A-01-01-01</t>
  </si>
  <si>
    <t>A-01-01-03-001</t>
  </si>
  <si>
    <t>PRESTACIONES SOCIALES SEGÚN DEFINICIÓN LEGAL</t>
  </si>
  <si>
    <t>A-01-01</t>
  </si>
  <si>
    <t>PLANTA DE PERSONAL PERMANENTE</t>
  </si>
  <si>
    <t xml:space="preserve">SALARIO </t>
  </si>
  <si>
    <t>A-01-01-01-001</t>
  </si>
  <si>
    <t>FACTORES SALARIALES COMUNES</t>
  </si>
  <si>
    <t>A-01-01-01-002</t>
  </si>
  <si>
    <t>FACTORES SALARIALES ESPECIALES</t>
  </si>
  <si>
    <t>ADQUISICIÓN DE BIENES Y SERVICIOS</t>
  </si>
  <si>
    <t>A-02-02</t>
  </si>
  <si>
    <t>ADQUISICIONES DIFERENTES DE ACTIVOS</t>
  </si>
  <si>
    <t>A-02-02-01</t>
  </si>
  <si>
    <t>MATERIALES Y SUMINISTROS</t>
  </si>
  <si>
    <t>A-02-02-01-001</t>
  </si>
  <si>
    <t>MINERALES; ELECTRICIDAD, GAS Y AGUA</t>
  </si>
  <si>
    <t>A-02-02-01-002</t>
  </si>
  <si>
    <t>PRODUCTOS ALIMENTICIOS, BEBIDAS Y TABACO; TEXTILES, PRENDAS DE VESTIR Y PRODUCTOS DE CUERO</t>
  </si>
  <si>
    <t>A-02-02-01-003</t>
  </si>
  <si>
    <t>OTROS BIENES TRANSPORTABLES (EXCEPTO PRODUCTOS METÁLICOS, MAQUINARIA Y EQUIPO)</t>
  </si>
  <si>
    <t>A-02-02-01-004</t>
  </si>
  <si>
    <t>PRODUCTOS METÁLICOS, MAQUINARIA Y EQUIPO</t>
  </si>
  <si>
    <t>A-02-02-02</t>
  </si>
  <si>
    <t>ADQUISICIÓN DE SERVICIOS</t>
  </si>
  <si>
    <t>A-02-02-02-006</t>
  </si>
  <si>
    <t>SERVICIOS DE ALOJAMIENTO; SERVICIOS DE SUMINISTRO DE COMIDAS Y BEBIDAS; SERVICIOS DE TRANSPORTE; Y SERVICIOS DE DISTRIBUCIÓN DE ELECTRICIDAD, GAS Y AGUA</t>
  </si>
  <si>
    <t>A-02-02-02-007</t>
  </si>
  <si>
    <t>SERVICIOS FINANCIEROS Y SERVICIOS CONEXOS, SERVICIOS INMOBILIARIOS Y SERVICIOS DE LEASING</t>
  </si>
  <si>
    <t>A-02-02-02-008</t>
  </si>
  <si>
    <t xml:space="preserve">SERVICIOS PRESTADOS A LAS EMPRESAS Y SERVICIOS DE PRODUCCIÓN </t>
  </si>
  <si>
    <t>A-02-02-02-009</t>
  </si>
  <si>
    <t>SERVICIOS PARA LA COMUNIDAD, SOCIALES Y PERSONALES</t>
  </si>
  <si>
    <t>A-03-03</t>
  </si>
  <si>
    <t>A ENTIDADES DEL GOBIERNO</t>
  </si>
  <si>
    <t>A-03-03-01</t>
  </si>
  <si>
    <t>A ÓRGANOS DEL PGN</t>
  </si>
  <si>
    <t>A-03-04</t>
  </si>
  <si>
    <t>PRESTACIONES SOCIALES</t>
  </si>
  <si>
    <t>A-03-04-02</t>
  </si>
  <si>
    <t>PRESTACIONES SOCIALES RELACIONADAS CON EL EMPLEO</t>
  </si>
  <si>
    <t>INCAPACIDADES Y LICENCIAS DE MATERNIDAD (NO DE PENSIONES)</t>
  </si>
  <si>
    <t>A-03-10-01</t>
  </si>
  <si>
    <t>FALLOS NACIONALES</t>
  </si>
  <si>
    <t xml:space="preserve">A-08-01 </t>
  </si>
  <si>
    <t>A-08-01-02</t>
  </si>
  <si>
    <t>IMPUESTOS TERRITORIALES</t>
  </si>
  <si>
    <t>A-08-04</t>
  </si>
  <si>
    <t>CONTRIBUCIONES</t>
  </si>
  <si>
    <t>A-08-05-01</t>
  </si>
  <si>
    <t>MULTAS Y SANCIONES</t>
  </si>
  <si>
    <t>INVERSIÓN</t>
  </si>
  <si>
    <t>C-1103-1002-3</t>
  </si>
  <si>
    <t>FORTALECIMIENTO INSTITUCIONAL DEL SERVICIO A LA CIUDADANÍA Y DE ACCIONES PARA LA PARTICIPACIÓN DEMOCRÁTICA DE LA POBLACIÓN MIGRANTE Y COMUNIDADES DE ACOGIDA A NIVEL NACIONAL.</t>
  </si>
  <si>
    <t>C-1103-1002-4</t>
  </si>
  <si>
    <t>FORTALECIMIENTO DE LA INFRAESTRUCTURA DE LA UAEMC PARA LA ADECUADA PRESTACIÓN DE LOS SERVICIOS MIGRATORIOS EN CONDICIONES DE INCLUSIÓN, SEGURIDAD Y BIENESTAR A NIVEL NACIONAL</t>
  </si>
  <si>
    <t>C-1199-1002-12</t>
  </si>
  <si>
    <t>FORTALECIMIENTO DE LAS CAPACIDADES Y EVOLUCIÓN DE LAS TECNOLOGÍAS DE LA INFORMACIÓN EN MIGRACIÓN COLOMBIA NACIONAL</t>
  </si>
  <si>
    <t>C-1199-1002-13</t>
  </si>
  <si>
    <t>OPTIMIZACIÓN DE LAS CAPACIDADES ESTRATÉGICAS INSTITUCIONALES DE MIGRACIÓN COLOMBIA A NIVEL NACIONAL.</t>
  </si>
  <si>
    <t>C-1199-1002-14</t>
  </si>
  <si>
    <t>OPTIMIZACIÓN DE LOS PROCESOS DE GESTIÓN DOCUMENTAL EN UAEMC A NIVEL NACIONAL</t>
  </si>
  <si>
    <t>C-1199-1002-15</t>
  </si>
  <si>
    <t>CONSOLIDACIÓN Y FORTALECIMIENTO DE LA GESTIÓN DEL TALENTO HUMANO DE MIGRACIÓN COLOMBIA A NIVEL NACIONAL.</t>
  </si>
  <si>
    <t>% EJECUCIÓN COMPROMISOS</t>
  </si>
  <si>
    <t>% EJECUCIÓN OBLIGACIONES</t>
  </si>
  <si>
    <t>A-01-01-03-098</t>
  </si>
  <si>
    <t>BONIFICACIÓN MIGRATORIA</t>
  </si>
  <si>
    <t>EJECUCIÓN PRESUPUESTAL VIGENCIA FISCAL 2026</t>
  </si>
  <si>
    <t>A-01-01-04</t>
  </si>
  <si>
    <t>OTROS GASTOS DE PERSONAL - DISTRIBUCIÓN PREVIO CONCEPTO DGPPN</t>
  </si>
  <si>
    <r>
      <t xml:space="preserve">CORTE: </t>
    </r>
    <r>
      <rPr>
        <b/>
        <sz val="24"/>
        <color theme="5" tint="-0.249977111117893"/>
        <rFont val="Tw Cen MT"/>
        <family val="2"/>
      </rPr>
      <t>31 DE MARZO</t>
    </r>
  </si>
  <si>
    <t>C-1103-1002-4-51102F-1103005-02</t>
  </si>
  <si>
    <t>ADQUIS. DE BYS - SERVICIO DE VERIFICACIÓN MIGRATORIA - FORTALECIMIENTO DE LA INFRAESTRUCTURA DE LA UAEMC PARA LA ADECUADA PRESTACIÓN DE LOS SERVICIOS MIGRATORIOS EN CONDICIONES DE INCLUSIÓN, SEGURIDAD Y BIENESTAR A NIVEL  NACIONAL</t>
  </si>
  <si>
    <t>*A corte 31/01/2026 el presupuesto de la UAEMC presenta recursos sin distribuir por valor de $9.062.000.000 asignados al rubro A-01-01-04 OTROS GASTOS DE PERSONAL - DISTRIBUCIÓN PREVIO CONCEPTO DGPPN según Decreto 1477 del 30/12/2025.
A corte 28/02/2026 el presupuesto de la UAEMC presenta una reducción por $3,251,088,430 en los proyectos de inversión  (Ciudadanía, Infraestructura y Tics)
*A corte 31/03/2026 el presupuesto de la UAEMC presenta recursos sin distribuir por valor de $9.062.000.000 asignados al rubro A-01-01-04 OTROS GASTOS DE PERSONAL - DISTRIBUCIÓN PREVIO CONCEPTO DGPPN según Decreto 1477 del 30/12/2025.
Adicionalmente a corte 31/03/2026 el presupuesto de la UAEMC presenta una reducción por $3,251,088,430 en los proyectos de inversión  (Ciudadanía, Infraestructura y Tics) pendiente de confirmación en el reporte Gerencial y a Decreto no refleja reducción, sin embargo en el Desagregado si refleja y este se asignó a Apr.Bloqueada.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</si>
</sst>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\ * #,##0.00_-;\-&quot;$&quot;\ * #,##0.00_-;_-&quot;$&quot;\ * &quot;-&quot;??_-;_-@_-"/>
    <numFmt numFmtId="164" formatCode="_(&quot;$&quot;* #,##0.00_);_(&quot;$&quot;* \(#,##0.00\);_(&quot;$&quot;* &quot;-&quot;??_);_(@_)"/>
    <numFmt numFmtId="165" formatCode="0.0%"/>
    <numFmt numFmtId="166" formatCode="[$-1240A]&quot;$&quot;\ #,##0.00;\-&quot;$&quot;\ #,##0.00"/>
  </numFmts>
  <fonts count="16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rgb="FF000000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Tw Cen MT"/>
      <family val="2"/>
    </font>
    <font>
      <i/>
      <sz val="11"/>
      <color rgb="FF000000"/>
      <name val="Tw Cen MT"/>
      <family val="2"/>
    </font>
    <font>
      <sz val="11"/>
      <name val="Tw Cen MT"/>
      <family val="2"/>
    </font>
    <font>
      <b/>
      <sz val="11"/>
      <color rgb="FF000000"/>
      <name val="Tw Cen MT"/>
      <family val="2"/>
    </font>
    <font>
      <b/>
      <i/>
      <sz val="11"/>
      <color rgb="FF000000"/>
      <name val="Tw Cen MT"/>
      <family val="2"/>
    </font>
    <font>
      <b/>
      <sz val="11"/>
      <name val="Tw Cen MT"/>
      <family val="2"/>
    </font>
    <font>
      <b/>
      <sz val="24"/>
      <color rgb="FF060662"/>
      <name val="Tw Cen MT"/>
      <family val="2"/>
    </font>
    <font>
      <b/>
      <sz val="9"/>
      <color rgb="FF000000"/>
      <name val="Tw Cen MT"/>
      <family val="2"/>
    </font>
    <font>
      <b/>
      <sz val="24"/>
      <color theme="5" tint="-0.249977111117893"/>
      <name val="Tw Cen MT"/>
      <family val="2"/>
    </font>
    <font>
      <b/>
      <sz val="11"/>
      <color rgb="FFFFFFFF"/>
      <name val="Tw Cen MT"/>
      <family val="2"/>
    </font>
    <font>
      <b/>
      <i/>
      <sz val="11"/>
      <color rgb="FFFFFFFF"/>
      <name val="Tw Cen MT"/>
      <family val="2"/>
    </font>
    <font>
      <b/>
      <sz val="11"/>
      <color rgb="FFFF0000"/>
      <name val="Tw Cen MT"/>
      <family val="2"/>
    </font>
  </fonts>
  <fills count="10">
    <fill>
      <patternFill patternType="none"/>
    </fill>
    <fill>
      <patternFill patternType="gray125"/>
    </fill>
    <fill>
      <patternFill patternType="solid">
        <fgColor rgb="FFF2F2F2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0F243E"/>
        <bgColor rgb="FF000000"/>
      </patternFill>
    </fill>
    <fill>
      <patternFill patternType="solid">
        <fgColor theme="6" tint="0.79998168889431442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215967"/>
        <bgColor rgb="FF000000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rgb="FF000000"/>
      </patternFill>
    </fill>
  </fills>
  <borders count="16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theme="0" tint="-0.34998626667073579"/>
      </left>
      <right style="thin">
        <color theme="0" tint="-0.34998626667073579"/>
      </right>
      <top style="hair">
        <color theme="0" tint="-0.34998626667073579"/>
      </top>
      <bottom style="hair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hair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hair">
        <color theme="0" tint="-0.34998626667073579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  <border>
      <left style="thin">
        <color rgb="FFD3D3D3"/>
      </left>
      <right/>
      <top/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indexed="64"/>
      </top>
      <bottom style="hair">
        <color theme="0" tint="-0.34998626667073579"/>
      </bottom>
      <diagonal/>
    </border>
    <border>
      <left/>
      <right/>
      <top/>
      <bottom style="thin">
        <color rgb="FFD3D3D3"/>
      </bottom>
      <diagonal/>
    </border>
    <border>
      <left style="thin">
        <color rgb="FFD3D3D3"/>
      </left>
      <right/>
      <top/>
      <bottom/>
      <diagonal/>
    </border>
    <border>
      <left style="thin">
        <color indexed="64"/>
      </left>
      <right style="thin">
        <color rgb="FFD3D3D3"/>
      </right>
      <top style="thin">
        <color rgb="FFD3D3D3"/>
      </top>
      <bottom/>
      <diagonal/>
    </border>
    <border>
      <left style="thin">
        <color indexed="64"/>
      </left>
      <right style="thin">
        <color rgb="FFD3D3D3"/>
      </right>
      <top/>
      <bottom/>
      <diagonal/>
    </border>
    <border>
      <left style="thin">
        <color indexed="64"/>
      </left>
      <right style="thin">
        <color rgb="FFD3D3D3"/>
      </right>
      <top/>
      <bottom style="thin">
        <color rgb="FFD3D3D3"/>
      </bottom>
      <diagonal/>
    </border>
  </borders>
  <cellStyleXfs count="4">
    <xf numFmtId="0" fontId="0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" fillId="0" borderId="0"/>
  </cellStyleXfs>
  <cellXfs count="115">
    <xf numFmtId="0" fontId="0" fillId="0" borderId="0" xfId="0" applyFont="1"/>
    <xf numFmtId="0" fontId="4" fillId="2" borderId="2" xfId="0" applyFont="1" applyFill="1" applyBorder="1" applyAlignment="1" applyProtection="1">
      <alignment vertical="center" wrapText="1"/>
      <protection locked="0"/>
    </xf>
    <xf numFmtId="0" fontId="6" fillId="0" borderId="0" xfId="0" applyFont="1"/>
    <xf numFmtId="0" fontId="7" fillId="0" borderId="2" xfId="0" applyFont="1" applyBorder="1" applyAlignment="1">
      <alignment horizontal="left" vertical="center" wrapText="1" readingOrder="1"/>
    </xf>
    <xf numFmtId="4" fontId="7" fillId="3" borderId="2" xfId="0" applyNumberFormat="1" applyFont="1" applyFill="1" applyBorder="1" applyAlignment="1" applyProtection="1">
      <alignment vertical="center" wrapText="1"/>
      <protection locked="0"/>
    </xf>
    <xf numFmtId="0" fontId="9" fillId="0" borderId="0" xfId="0" applyFont="1"/>
    <xf numFmtId="4" fontId="7" fillId="3" borderId="6" xfId="0" applyNumberFormat="1" applyFont="1" applyFill="1" applyBorder="1" applyAlignment="1" applyProtection="1">
      <alignment vertical="center" wrapText="1"/>
      <protection locked="0"/>
    </xf>
    <xf numFmtId="0" fontId="6" fillId="3" borderId="0" xfId="0" applyFont="1" applyFill="1"/>
    <xf numFmtId="9" fontId="11" fillId="0" borderId="10" xfId="2" applyFont="1" applyFill="1" applyBorder="1" applyAlignment="1">
      <alignment horizontal="center" vertical="center" wrapText="1" readingOrder="1"/>
    </xf>
    <xf numFmtId="0" fontId="7" fillId="0" borderId="6" xfId="0" applyFont="1" applyBorder="1" applyAlignment="1">
      <alignment horizontal="left" vertical="center" readingOrder="1"/>
    </xf>
    <xf numFmtId="0" fontId="8" fillId="0" borderId="6" xfId="0" applyFont="1" applyBorder="1" applyAlignment="1">
      <alignment horizontal="center" vertical="center" readingOrder="1"/>
    </xf>
    <xf numFmtId="0" fontId="7" fillId="0" borderId="6" xfId="0" applyFont="1" applyBorder="1" applyAlignment="1">
      <alignment horizontal="center" vertical="center" readingOrder="1"/>
    </xf>
    <xf numFmtId="10" fontId="7" fillId="0" borderId="6" xfId="2" applyNumberFormat="1" applyFont="1" applyBorder="1" applyAlignment="1">
      <alignment horizontal="right" vertical="center" readingOrder="1"/>
    </xf>
    <xf numFmtId="0" fontId="7" fillId="0" borderId="2" xfId="0" applyFont="1" applyBorder="1" applyAlignment="1">
      <alignment horizontal="left" vertical="center" readingOrder="1"/>
    </xf>
    <xf numFmtId="0" fontId="8" fillId="0" borderId="2" xfId="0" applyFont="1" applyBorder="1" applyAlignment="1">
      <alignment horizontal="center" vertical="center" readingOrder="1"/>
    </xf>
    <xf numFmtId="0" fontId="7" fillId="0" borderId="2" xfId="0" applyFont="1" applyBorder="1" applyAlignment="1">
      <alignment horizontal="center" vertical="center" readingOrder="1"/>
    </xf>
    <xf numFmtId="10" fontId="7" fillId="0" borderId="2" xfId="2" applyNumberFormat="1" applyFont="1" applyBorder="1" applyAlignment="1">
      <alignment horizontal="right" vertical="center" readingOrder="1"/>
    </xf>
    <xf numFmtId="0" fontId="4" fillId="0" borderId="1" xfId="0" applyFont="1" applyBorder="1" applyAlignment="1">
      <alignment horizontal="center" vertical="center" readingOrder="1"/>
    </xf>
    <xf numFmtId="0" fontId="7" fillId="0" borderId="2" xfId="0" applyFont="1" applyBorder="1" applyAlignment="1">
      <alignment vertical="center" readingOrder="1"/>
    </xf>
    <xf numFmtId="0" fontId="4" fillId="2" borderId="2" xfId="0" applyFont="1" applyFill="1" applyBorder="1" applyAlignment="1">
      <alignment vertical="center" readingOrder="1"/>
    </xf>
    <xf numFmtId="0" fontId="5" fillId="2" borderId="2" xfId="0" applyFont="1" applyFill="1" applyBorder="1" applyAlignment="1">
      <alignment horizontal="center" vertical="center" readingOrder="1"/>
    </xf>
    <xf numFmtId="0" fontId="4" fillId="2" borderId="2" xfId="0" applyFont="1" applyFill="1" applyBorder="1" applyAlignment="1">
      <alignment horizontal="center" vertical="center" readingOrder="1"/>
    </xf>
    <xf numFmtId="10" fontId="4" fillId="2" borderId="2" xfId="2" applyNumberFormat="1" applyFont="1" applyFill="1" applyBorder="1" applyAlignment="1">
      <alignment horizontal="right" vertical="center" readingOrder="1"/>
    </xf>
    <xf numFmtId="0" fontId="7" fillId="0" borderId="3" xfId="0" applyFont="1" applyBorder="1" applyAlignment="1">
      <alignment horizontal="left" vertical="center" readingOrder="1"/>
    </xf>
    <xf numFmtId="0" fontId="8" fillId="0" borderId="3" xfId="0" applyFont="1" applyBorder="1" applyAlignment="1">
      <alignment horizontal="center" vertical="center" readingOrder="1"/>
    </xf>
    <xf numFmtId="0" fontId="7" fillId="0" borderId="3" xfId="0" applyFont="1" applyBorder="1" applyAlignment="1">
      <alignment horizontal="center" vertical="center" readingOrder="1"/>
    </xf>
    <xf numFmtId="4" fontId="7" fillId="3" borderId="3" xfId="0" applyNumberFormat="1" applyFont="1" applyFill="1" applyBorder="1" applyAlignment="1" applyProtection="1">
      <alignment vertical="center" wrapText="1"/>
      <protection locked="0"/>
    </xf>
    <xf numFmtId="10" fontId="7" fillId="0" borderId="3" xfId="2" applyNumberFormat="1" applyFont="1" applyBorder="1" applyAlignment="1">
      <alignment horizontal="right" vertical="center" readingOrder="1"/>
    </xf>
    <xf numFmtId="0" fontId="7" fillId="0" borderId="6" xfId="0" applyFont="1" applyBorder="1" applyAlignment="1">
      <alignment vertical="center" readingOrder="1"/>
    </xf>
    <xf numFmtId="4" fontId="7" fillId="0" borderId="2" xfId="0" applyNumberFormat="1" applyFont="1" applyBorder="1" applyAlignment="1" applyProtection="1">
      <alignment vertical="center" wrapText="1"/>
      <protection locked="0"/>
    </xf>
    <xf numFmtId="0" fontId="7" fillId="0" borderId="3" xfId="0" applyFont="1" applyBorder="1" applyAlignment="1">
      <alignment vertical="center" readingOrder="1"/>
    </xf>
    <xf numFmtId="0" fontId="7" fillId="0" borderId="3" xfId="0" applyFont="1" applyBorder="1" applyAlignment="1">
      <alignment horizontal="left" vertical="center" wrapText="1" readingOrder="1"/>
    </xf>
    <xf numFmtId="0" fontId="7" fillId="3" borderId="3" xfId="0" applyFont="1" applyFill="1" applyBorder="1" applyAlignment="1">
      <alignment horizontal="left" vertical="center" readingOrder="1"/>
    </xf>
    <xf numFmtId="0" fontId="8" fillId="3" borderId="3" xfId="0" applyFont="1" applyFill="1" applyBorder="1" applyAlignment="1">
      <alignment horizontal="center" vertical="center" readingOrder="1"/>
    </xf>
    <xf numFmtId="0" fontId="7" fillId="3" borderId="3" xfId="0" applyFont="1" applyFill="1" applyBorder="1" applyAlignment="1">
      <alignment horizontal="center" vertical="center" readingOrder="1"/>
    </xf>
    <xf numFmtId="0" fontId="13" fillId="7" borderId="3" xfId="0" applyFont="1" applyFill="1" applyBorder="1" applyAlignment="1">
      <alignment vertical="center" readingOrder="1"/>
    </xf>
    <xf numFmtId="0" fontId="14" fillId="7" borderId="3" xfId="0" applyFont="1" applyFill="1" applyBorder="1" applyAlignment="1">
      <alignment horizontal="center" vertical="center" readingOrder="1"/>
    </xf>
    <xf numFmtId="0" fontId="13" fillId="7" borderId="3" xfId="0" applyFont="1" applyFill="1" applyBorder="1" applyAlignment="1">
      <alignment horizontal="center" vertical="center" readingOrder="1"/>
    </xf>
    <xf numFmtId="0" fontId="13" fillId="7" borderId="3" xfId="0" applyFont="1" applyFill="1" applyBorder="1" applyAlignment="1">
      <alignment horizontal="left" vertical="center" wrapText="1" readingOrder="1"/>
    </xf>
    <xf numFmtId="10" fontId="13" fillId="7" borderId="3" xfId="2" applyNumberFormat="1" applyFont="1" applyFill="1" applyBorder="1" applyAlignment="1">
      <alignment horizontal="right" vertical="center" readingOrder="1"/>
    </xf>
    <xf numFmtId="0" fontId="5" fillId="3" borderId="3" xfId="0" applyFont="1" applyFill="1" applyBorder="1" applyAlignment="1">
      <alignment horizontal="center" vertical="center" readingOrder="1"/>
    </xf>
    <xf numFmtId="0" fontId="13" fillId="4" borderId="3" xfId="0" applyFont="1" applyFill="1" applyBorder="1" applyAlignment="1">
      <alignment horizontal="center" vertical="center" readingOrder="1"/>
    </xf>
    <xf numFmtId="4" fontId="13" fillId="4" borderId="3" xfId="0" applyNumberFormat="1" applyFont="1" applyFill="1" applyBorder="1" applyAlignment="1">
      <alignment horizontal="right" vertical="center" readingOrder="1"/>
    </xf>
    <xf numFmtId="10" fontId="13" fillId="4" borderId="3" xfId="2" applyNumberFormat="1" applyFont="1" applyFill="1" applyBorder="1" applyAlignment="1">
      <alignment horizontal="right" vertical="center" readingOrder="1"/>
    </xf>
    <xf numFmtId="165" fontId="4" fillId="0" borderId="2" xfId="2" applyNumberFormat="1" applyFont="1" applyBorder="1" applyAlignment="1">
      <alignment horizontal="right" vertical="center" readingOrder="1"/>
    </xf>
    <xf numFmtId="0" fontId="6" fillId="0" borderId="0" xfId="0" applyFont="1" applyFill="1" applyBorder="1" applyAlignment="1"/>
    <xf numFmtId="0" fontId="7" fillId="0" borderId="0" xfId="0" applyNumberFormat="1" applyFont="1" applyFill="1" applyBorder="1" applyAlignment="1">
      <alignment horizontal="center" vertical="center" wrapText="1" readingOrder="1"/>
    </xf>
    <xf numFmtId="0" fontId="6" fillId="0" borderId="0" xfId="0" applyFont="1" applyFill="1" applyBorder="1"/>
    <xf numFmtId="0" fontId="13" fillId="4" borderId="4" xfId="0" applyFont="1" applyFill="1" applyBorder="1" applyAlignment="1">
      <alignment vertical="center" readingOrder="1"/>
    </xf>
    <xf numFmtId="0" fontId="13" fillId="4" borderId="4" xfId="0" applyFont="1" applyFill="1" applyBorder="1" applyAlignment="1">
      <alignment horizontal="center" vertical="center" readingOrder="1"/>
    </xf>
    <xf numFmtId="0" fontId="14" fillId="4" borderId="4" xfId="0" applyFont="1" applyFill="1" applyBorder="1" applyAlignment="1">
      <alignment horizontal="center" vertical="center" readingOrder="1"/>
    </xf>
    <xf numFmtId="0" fontId="13" fillId="4" borderId="4" xfId="0" applyFont="1" applyFill="1" applyBorder="1" applyAlignment="1">
      <alignment horizontal="left" vertical="center" wrapText="1" readingOrder="1"/>
    </xf>
    <xf numFmtId="10" fontId="13" fillId="4" borderId="4" xfId="2" applyNumberFormat="1" applyFont="1" applyFill="1" applyBorder="1" applyAlignment="1">
      <alignment horizontal="right" vertical="center" readingOrder="1"/>
    </xf>
    <xf numFmtId="0" fontId="7" fillId="6" borderId="5" xfId="0" applyFont="1" applyFill="1" applyBorder="1" applyAlignment="1">
      <alignment horizontal="left" vertical="center" readingOrder="1"/>
    </xf>
    <xf numFmtId="0" fontId="7" fillId="6" borderId="5" xfId="0" applyFont="1" applyFill="1" applyBorder="1" applyAlignment="1">
      <alignment horizontal="center" vertical="center" readingOrder="1"/>
    </xf>
    <xf numFmtId="0" fontId="8" fillId="6" borderId="5" xfId="0" applyFont="1" applyFill="1" applyBorder="1" applyAlignment="1">
      <alignment horizontal="center" vertical="center" readingOrder="1"/>
    </xf>
    <xf numFmtId="0" fontId="7" fillId="6" borderId="5" xfId="0" applyFont="1" applyFill="1" applyBorder="1" applyAlignment="1">
      <alignment horizontal="left" vertical="center" wrapText="1" readingOrder="1"/>
    </xf>
    <xf numFmtId="10" fontId="7" fillId="6" borderId="5" xfId="2" applyNumberFormat="1" applyFont="1" applyFill="1" applyBorder="1" applyAlignment="1">
      <alignment horizontal="right" vertical="center" readingOrder="1"/>
    </xf>
    <xf numFmtId="0" fontId="4" fillId="0" borderId="1" xfId="0" applyFont="1" applyBorder="1" applyAlignment="1">
      <alignment horizontal="center" vertical="center" wrapText="1" readingOrder="1"/>
    </xf>
    <xf numFmtId="0" fontId="7" fillId="6" borderId="3" xfId="0" applyFont="1" applyFill="1" applyBorder="1" applyAlignment="1">
      <alignment horizontal="left" vertical="center" readingOrder="1"/>
    </xf>
    <xf numFmtId="0" fontId="7" fillId="6" borderId="3" xfId="0" applyFont="1" applyFill="1" applyBorder="1" applyAlignment="1">
      <alignment horizontal="center" vertical="center" readingOrder="1"/>
    </xf>
    <xf numFmtId="0" fontId="8" fillId="6" borderId="3" xfId="0" applyFont="1" applyFill="1" applyBorder="1" applyAlignment="1">
      <alignment horizontal="center" vertical="center" readingOrder="1"/>
    </xf>
    <xf numFmtId="0" fontId="7" fillId="6" borderId="3" xfId="0" applyFont="1" applyFill="1" applyBorder="1" applyAlignment="1">
      <alignment horizontal="left" vertical="center" wrapText="1" readingOrder="1"/>
    </xf>
    <xf numFmtId="10" fontId="7" fillId="6" borderId="3" xfId="2" applyNumberFormat="1" applyFont="1" applyFill="1" applyBorder="1" applyAlignment="1">
      <alignment horizontal="right" vertical="center" readingOrder="1"/>
    </xf>
    <xf numFmtId="2" fontId="6" fillId="0" borderId="0" xfId="0" applyNumberFormat="1" applyFont="1"/>
    <xf numFmtId="3" fontId="6" fillId="0" borderId="0" xfId="0" applyNumberFormat="1" applyFont="1"/>
    <xf numFmtId="10" fontId="7" fillId="3" borderId="3" xfId="2" applyNumberFormat="1" applyFont="1" applyFill="1" applyBorder="1" applyAlignment="1">
      <alignment horizontal="right" vertical="center" readingOrder="1"/>
    </xf>
    <xf numFmtId="165" fontId="6" fillId="0" borderId="0" xfId="2" applyNumberFormat="1" applyFont="1" applyAlignment="1"/>
    <xf numFmtId="10" fontId="9" fillId="0" borderId="0" xfId="2" applyNumberFormat="1" applyFont="1" applyFill="1" applyBorder="1" applyAlignment="1">
      <alignment vertical="center"/>
    </xf>
    <xf numFmtId="10" fontId="9" fillId="0" borderId="0" xfId="2" applyNumberFormat="1" applyFont="1" applyFill="1" applyBorder="1" applyAlignment="1"/>
    <xf numFmtId="10" fontId="6" fillId="0" borderId="0" xfId="2" applyNumberFormat="1" applyFont="1" applyFill="1" applyBorder="1" applyAlignment="1"/>
    <xf numFmtId="165" fontId="6" fillId="0" borderId="0" xfId="2" applyNumberFormat="1" applyFont="1" applyFill="1" applyAlignment="1"/>
    <xf numFmtId="44" fontId="6" fillId="0" borderId="0" xfId="1" applyFont="1" applyAlignment="1"/>
    <xf numFmtId="164" fontId="6" fillId="0" borderId="0" xfId="0" applyNumberFormat="1" applyFont="1"/>
    <xf numFmtId="10" fontId="6" fillId="0" borderId="0" xfId="2" applyNumberFormat="1" applyFont="1" applyFill="1" applyBorder="1" applyAlignment="1">
      <alignment vertical="center"/>
    </xf>
    <xf numFmtId="0" fontId="7" fillId="0" borderId="0" xfId="0" applyNumberFormat="1" applyFont="1" applyFill="1" applyBorder="1" applyAlignment="1">
      <alignment wrapText="1" readingOrder="1"/>
    </xf>
    <xf numFmtId="0" fontId="2" fillId="0" borderId="1" xfId="0" applyFont="1" applyBorder="1" applyAlignment="1">
      <alignment horizontal="center" vertical="center" wrapText="1" readingOrder="1"/>
    </xf>
    <xf numFmtId="4" fontId="13" fillId="4" borderId="4" xfId="0" applyNumberFormat="1" applyFont="1" applyFill="1" applyBorder="1" applyAlignment="1">
      <alignment horizontal="right" vertical="center" readingOrder="1"/>
    </xf>
    <xf numFmtId="4" fontId="7" fillId="6" borderId="5" xfId="0" applyNumberFormat="1" applyFont="1" applyFill="1" applyBorder="1" applyAlignment="1">
      <alignment horizontal="right" vertical="center" readingOrder="1"/>
    </xf>
    <xf numFmtId="4" fontId="9" fillId="0" borderId="6" xfId="0" applyNumberFormat="1" applyFont="1" applyBorder="1" applyAlignment="1">
      <alignment horizontal="right" vertical="center" readingOrder="1"/>
    </xf>
    <xf numFmtId="4" fontId="7" fillId="0" borderId="2" xfId="0" applyNumberFormat="1" applyFont="1" applyBorder="1" applyAlignment="1">
      <alignment horizontal="right" vertical="center" readingOrder="1"/>
    </xf>
    <xf numFmtId="4" fontId="9" fillId="0" borderId="2" xfId="0" applyNumberFormat="1" applyFont="1" applyBorder="1" applyAlignment="1">
      <alignment horizontal="right" vertical="center" readingOrder="1"/>
    </xf>
    <xf numFmtId="4" fontId="6" fillId="2" borderId="2" xfId="0" applyNumberFormat="1" applyFont="1" applyFill="1" applyBorder="1" applyAlignment="1">
      <alignment horizontal="right" vertical="center" readingOrder="1"/>
    </xf>
    <xf numFmtId="4" fontId="4" fillId="2" borderId="2" xfId="0" applyNumberFormat="1" applyFont="1" applyFill="1" applyBorder="1" applyAlignment="1">
      <alignment horizontal="right" vertical="center" readingOrder="1"/>
    </xf>
    <xf numFmtId="166" fontId="4" fillId="0" borderId="1" xfId="0" applyNumberFormat="1" applyFont="1" applyBorder="1" applyAlignment="1">
      <alignment horizontal="right" vertical="center" wrapText="1" readingOrder="1"/>
    </xf>
    <xf numFmtId="4" fontId="9" fillId="6" borderId="3" xfId="0" applyNumberFormat="1" applyFont="1" applyFill="1" applyBorder="1" applyAlignment="1">
      <alignment horizontal="right" vertical="center" readingOrder="1"/>
    </xf>
    <xf numFmtId="4" fontId="9" fillId="0" borderId="3" xfId="0" applyNumberFormat="1" applyFont="1" applyBorder="1" applyAlignment="1">
      <alignment horizontal="right" vertical="center" readingOrder="1"/>
    </xf>
    <xf numFmtId="4" fontId="4" fillId="0" borderId="1" xfId="0" applyNumberFormat="1" applyFont="1" applyBorder="1" applyAlignment="1">
      <alignment horizontal="right" vertical="center" readingOrder="1"/>
    </xf>
    <xf numFmtId="4" fontId="7" fillId="0" borderId="3" xfId="0" applyNumberFormat="1" applyFont="1" applyBorder="1" applyAlignment="1">
      <alignment horizontal="right" vertical="center" readingOrder="1"/>
    </xf>
    <xf numFmtId="4" fontId="9" fillId="3" borderId="3" xfId="0" applyNumberFormat="1" applyFont="1" applyFill="1" applyBorder="1" applyAlignment="1">
      <alignment horizontal="right" vertical="center" readingOrder="1"/>
    </xf>
    <xf numFmtId="4" fontId="7" fillId="3" borderId="3" xfId="0" applyNumberFormat="1" applyFont="1" applyFill="1" applyBorder="1" applyAlignment="1">
      <alignment horizontal="right" vertical="center" readingOrder="1"/>
    </xf>
    <xf numFmtId="4" fontId="13" fillId="7" borderId="3" xfId="0" applyNumberFormat="1" applyFont="1" applyFill="1" applyBorder="1" applyAlignment="1">
      <alignment horizontal="right" vertical="center" readingOrder="1"/>
    </xf>
    <xf numFmtId="0" fontId="4" fillId="0" borderId="1" xfId="0" applyNumberFormat="1" applyFont="1" applyFill="1" applyBorder="1" applyAlignment="1">
      <alignment vertical="center" wrapText="1" readingOrder="1"/>
    </xf>
    <xf numFmtId="0" fontId="4" fillId="0" borderId="1" xfId="0" applyNumberFormat="1" applyFont="1" applyFill="1" applyBorder="1" applyAlignment="1">
      <alignment horizontal="center" vertical="center" wrapText="1" readingOrder="1"/>
    </xf>
    <xf numFmtId="0" fontId="4" fillId="0" borderId="1" xfId="0" applyNumberFormat="1" applyFont="1" applyFill="1" applyBorder="1" applyAlignment="1">
      <alignment horizontal="left" vertical="center" wrapText="1" readingOrder="1"/>
    </xf>
    <xf numFmtId="166" fontId="4" fillId="0" borderId="1" xfId="0" applyNumberFormat="1" applyFont="1" applyFill="1" applyBorder="1" applyAlignment="1">
      <alignment horizontal="right" vertical="center" wrapText="1" readingOrder="1"/>
    </xf>
    <xf numFmtId="0" fontId="4" fillId="8" borderId="1" xfId="0" applyFont="1" applyFill="1" applyBorder="1" applyAlignment="1">
      <alignment vertical="center" wrapText="1" readingOrder="1"/>
    </xf>
    <xf numFmtId="0" fontId="4" fillId="8" borderId="1" xfId="0" applyFont="1" applyFill="1" applyBorder="1" applyAlignment="1">
      <alignment horizontal="left" vertical="center" wrapText="1" readingOrder="1"/>
    </xf>
    <xf numFmtId="166" fontId="4" fillId="8" borderId="1" xfId="0" applyNumberFormat="1" applyFont="1" applyFill="1" applyBorder="1" applyAlignment="1">
      <alignment horizontal="right" vertical="center" wrapText="1" readingOrder="1"/>
    </xf>
    <xf numFmtId="0" fontId="4" fillId="8" borderId="2" xfId="0" applyFont="1" applyFill="1" applyBorder="1" applyAlignment="1">
      <alignment vertical="center" readingOrder="1"/>
    </xf>
    <xf numFmtId="0" fontId="4" fillId="8" borderId="7" xfId="0" applyFont="1" applyFill="1" applyBorder="1" applyAlignment="1">
      <alignment horizontal="left" vertical="center" wrapText="1" readingOrder="1"/>
    </xf>
    <xf numFmtId="4" fontId="4" fillId="8" borderId="1" xfId="0" applyNumberFormat="1" applyFont="1" applyFill="1" applyBorder="1" applyAlignment="1">
      <alignment horizontal="right" vertical="center" readingOrder="1"/>
    </xf>
    <xf numFmtId="4" fontId="15" fillId="9" borderId="3" xfId="0" applyNumberFormat="1" applyFont="1" applyFill="1" applyBorder="1" applyAlignment="1">
      <alignment horizontal="right" vertical="center" readingOrder="1"/>
    </xf>
    <xf numFmtId="10" fontId="4" fillId="0" borderId="3" xfId="2" applyNumberFormat="1" applyFont="1" applyBorder="1" applyAlignment="1">
      <alignment horizontal="right" vertical="center" readingOrder="1"/>
    </xf>
    <xf numFmtId="165" fontId="7" fillId="0" borderId="2" xfId="2" applyNumberFormat="1" applyFont="1" applyBorder="1" applyAlignment="1">
      <alignment horizontal="right" vertical="center" readingOrder="1"/>
    </xf>
    <xf numFmtId="10" fontId="4" fillId="0" borderId="3" xfId="2" applyNumberFormat="1" applyFont="1" applyFill="1" applyBorder="1" applyAlignment="1">
      <alignment horizontal="right" vertical="center" readingOrder="1"/>
    </xf>
    <xf numFmtId="10" fontId="4" fillId="0" borderId="2" xfId="2" applyNumberFormat="1" applyFont="1" applyBorder="1" applyAlignment="1">
      <alignment horizontal="right" vertical="center" readingOrder="1"/>
    </xf>
    <xf numFmtId="3" fontId="10" fillId="0" borderId="12" xfId="0" applyNumberFormat="1" applyFont="1" applyBorder="1" applyAlignment="1">
      <alignment horizontal="center" vertical="center" wrapText="1" readingOrder="1"/>
    </xf>
    <xf numFmtId="3" fontId="10" fillId="0" borderId="0" xfId="0" applyNumberFormat="1" applyFont="1" applyBorder="1" applyAlignment="1">
      <alignment horizontal="center" vertical="center" wrapText="1" readingOrder="1"/>
    </xf>
    <xf numFmtId="0" fontId="2" fillId="0" borderId="8" xfId="0" applyFont="1" applyBorder="1" applyAlignment="1">
      <alignment horizontal="center" vertical="center" wrapText="1" readingOrder="1"/>
    </xf>
    <xf numFmtId="0" fontId="2" fillId="0" borderId="9" xfId="0" applyFont="1" applyBorder="1" applyAlignment="1">
      <alignment horizontal="center" vertical="center" wrapText="1" readingOrder="1"/>
    </xf>
    <xf numFmtId="0" fontId="7" fillId="0" borderId="13" xfId="0" applyNumberFormat="1" applyFont="1" applyFill="1" applyBorder="1" applyAlignment="1">
      <alignment horizontal="center" vertical="center" wrapText="1" readingOrder="1"/>
    </xf>
    <xf numFmtId="0" fontId="7" fillId="0" borderId="14" xfId="0" applyNumberFormat="1" applyFont="1" applyFill="1" applyBorder="1" applyAlignment="1">
      <alignment horizontal="center" vertical="center" wrapText="1" readingOrder="1"/>
    </xf>
    <xf numFmtId="0" fontId="7" fillId="0" borderId="15" xfId="0" applyNumberFormat="1" applyFont="1" applyFill="1" applyBorder="1" applyAlignment="1">
      <alignment horizontal="center" vertical="center" wrapText="1" readingOrder="1"/>
    </xf>
    <xf numFmtId="0" fontId="6" fillId="5" borderId="11" xfId="0" applyFont="1" applyFill="1" applyBorder="1" applyAlignment="1">
      <alignment horizontal="left" vertical="top" wrapText="1" readingOrder="1"/>
    </xf>
  </cellXfs>
  <cellStyles count="4">
    <cellStyle name="Moneda" xfId="1" builtinId="4"/>
    <cellStyle name="Normal" xfId="0" builtinId="0"/>
    <cellStyle name="Normal 2" xfId="3" xr:uid="{66607E15-253B-4F4E-A790-EC0737C04A74}"/>
    <cellStyle name="Porcentaje" xfId="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352425</xdr:colOff>
      <xdr:row>0</xdr:row>
      <xdr:rowOff>104776</xdr:rowOff>
    </xdr:from>
    <xdr:to>
      <xdr:col>2</xdr:col>
      <xdr:colOff>47624</xdr:colOff>
      <xdr:row>2</xdr:row>
      <xdr:rowOff>295275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F7BC10E2-9B8F-4656-A595-467631662505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80171" t="29269" b="32791"/>
        <a:stretch/>
      </xdr:blipFill>
      <xdr:spPr>
        <a:xfrm>
          <a:off x="352425" y="104776"/>
          <a:ext cx="1771649" cy="7524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9CADBE-26C4-4775-A66C-E37131A86C5A}">
  <dimension ref="A1:Q149"/>
  <sheetViews>
    <sheetView showGridLines="0" tabSelected="1" workbookViewId="0">
      <pane xSplit="5" ySplit="4" topLeftCell="F5" activePane="bottomRight" state="frozen"/>
      <selection pane="topRight" activeCell="Q1" sqref="Q1"/>
      <selection pane="bottomLeft" activeCell="A5" sqref="A5"/>
      <selection pane="bottomRight" activeCell="F149" sqref="F149"/>
    </sheetView>
  </sheetViews>
  <sheetFormatPr baseColWidth="10" defaultRowHeight="14.25" x14ac:dyDescent="0.2"/>
  <cols>
    <col min="1" max="1" width="21.5703125" style="47" customWidth="1"/>
    <col min="2" max="2" width="9.5703125" style="47" customWidth="1"/>
    <col min="3" max="3" width="8" style="47" customWidth="1"/>
    <col min="4" max="4" width="9.5703125" style="47" customWidth="1"/>
    <col min="5" max="5" width="48.5703125" style="47" customWidth="1"/>
    <col min="6" max="6" width="20.85546875" style="47" bestFit="1" customWidth="1"/>
    <col min="7" max="7" width="18.85546875" style="45" customWidth="1"/>
    <col min="8" max="8" width="20.85546875" style="47" customWidth="1"/>
    <col min="9" max="10" width="20.5703125" style="47" customWidth="1"/>
    <col min="11" max="11" width="12.85546875" style="47" customWidth="1"/>
    <col min="12" max="12" width="13" style="47" customWidth="1"/>
    <col min="13" max="16384" width="11.42578125" style="47"/>
  </cols>
  <sheetData>
    <row r="1" spans="1:17" x14ac:dyDescent="0.2">
      <c r="A1" s="111"/>
      <c r="B1" s="46" t="s">
        <v>0</v>
      </c>
      <c r="C1" s="46" t="s">
        <v>0</v>
      </c>
      <c r="D1" s="46" t="s">
        <v>0</v>
      </c>
      <c r="E1" s="46" t="s">
        <v>0</v>
      </c>
      <c r="F1" s="46" t="s">
        <v>0</v>
      </c>
      <c r="G1" s="75" t="s">
        <v>0</v>
      </c>
      <c r="H1" s="46" t="s">
        <v>0</v>
      </c>
      <c r="I1" s="46" t="s">
        <v>0</v>
      </c>
      <c r="J1" s="46" t="s">
        <v>0</v>
      </c>
    </row>
    <row r="2" spans="1:17" ht="30" x14ac:dyDescent="0.2">
      <c r="A2" s="112"/>
      <c r="B2" s="107" t="s">
        <v>267</v>
      </c>
      <c r="C2" s="108"/>
      <c r="D2" s="108"/>
      <c r="E2" s="108"/>
      <c r="F2" s="108"/>
      <c r="G2" s="108"/>
      <c r="H2" s="108"/>
      <c r="I2" s="108"/>
      <c r="J2" s="108"/>
    </row>
    <row r="3" spans="1:17" ht="29.25" customHeight="1" x14ac:dyDescent="0.2">
      <c r="A3" s="113"/>
      <c r="B3" s="109" t="s">
        <v>270</v>
      </c>
      <c r="C3" s="110"/>
      <c r="D3" s="110"/>
      <c r="E3" s="110"/>
      <c r="F3" s="110"/>
      <c r="G3" s="110"/>
      <c r="H3" s="110"/>
      <c r="I3" s="110"/>
      <c r="J3" s="110"/>
    </row>
    <row r="4" spans="1:17" ht="24" x14ac:dyDescent="0.2">
      <c r="A4" s="76" t="s">
        <v>1</v>
      </c>
      <c r="B4" s="76" t="s">
        <v>2</v>
      </c>
      <c r="C4" s="76" t="s">
        <v>3</v>
      </c>
      <c r="D4" s="76" t="s">
        <v>4</v>
      </c>
      <c r="E4" s="76" t="s">
        <v>5</v>
      </c>
      <c r="F4" s="76" t="s">
        <v>6</v>
      </c>
      <c r="G4" s="76" t="s">
        <v>7</v>
      </c>
      <c r="H4" s="76" t="s">
        <v>8</v>
      </c>
      <c r="I4" s="76" t="s">
        <v>9</v>
      </c>
      <c r="J4" s="76" t="s">
        <v>10</v>
      </c>
      <c r="K4" s="8" t="s">
        <v>263</v>
      </c>
      <c r="L4" s="8" t="s">
        <v>264</v>
      </c>
    </row>
    <row r="5" spans="1:17" s="7" customFormat="1" x14ac:dyDescent="0.2">
      <c r="A5" s="48" t="s">
        <v>12</v>
      </c>
      <c r="B5" s="50"/>
      <c r="C5" s="50"/>
      <c r="D5" s="49"/>
      <c r="E5" s="51" t="s">
        <v>171</v>
      </c>
      <c r="F5" s="77">
        <v>228403371125</v>
      </c>
      <c r="G5" s="77">
        <v>9062000000</v>
      </c>
      <c r="H5" s="77">
        <v>62288067422.290001</v>
      </c>
      <c r="I5" s="77">
        <v>47373919349.510002</v>
      </c>
      <c r="J5" s="77">
        <v>47180709166.57</v>
      </c>
      <c r="K5" s="52">
        <f>H5/F5</f>
        <v>0.27271080595479108</v>
      </c>
      <c r="L5" s="52">
        <f>I5/F5</f>
        <v>0.20741339813055268</v>
      </c>
      <c r="M5" s="2"/>
      <c r="N5" s="2"/>
      <c r="O5" s="2"/>
      <c r="P5" s="2"/>
      <c r="Q5" s="2"/>
    </row>
    <row r="6" spans="1:17" s="2" customFormat="1" x14ac:dyDescent="0.2">
      <c r="A6" s="53" t="s">
        <v>179</v>
      </c>
      <c r="B6" s="55"/>
      <c r="C6" s="55"/>
      <c r="D6" s="54"/>
      <c r="E6" s="56" t="s">
        <v>178</v>
      </c>
      <c r="F6" s="78">
        <v>189764563159</v>
      </c>
      <c r="G6" s="78">
        <v>9062000000</v>
      </c>
      <c r="H6" s="78">
        <v>40130858831</v>
      </c>
      <c r="I6" s="78">
        <v>40038122578.199997</v>
      </c>
      <c r="J6" s="78">
        <v>39971561876.199997</v>
      </c>
      <c r="K6" s="57">
        <f>H6/F6</f>
        <v>0.21147709647651727</v>
      </c>
      <c r="L6" s="57">
        <f>I6/F6</f>
        <v>0.21098840537815713</v>
      </c>
    </row>
    <row r="7" spans="1:17" s="2" customFormat="1" x14ac:dyDescent="0.2">
      <c r="A7" s="9" t="s">
        <v>202</v>
      </c>
      <c r="B7" s="10"/>
      <c r="C7" s="10"/>
      <c r="D7" s="11"/>
      <c r="E7" s="6" t="s">
        <v>203</v>
      </c>
      <c r="F7" s="79">
        <v>189764563159</v>
      </c>
      <c r="G7" s="79">
        <v>9062000000</v>
      </c>
      <c r="H7" s="79">
        <v>40130858831</v>
      </c>
      <c r="I7" s="79">
        <v>40038122578.199997</v>
      </c>
      <c r="J7" s="79">
        <v>39971561876.199997</v>
      </c>
      <c r="K7" s="12">
        <f>H7/F7</f>
        <v>0.21147709647651727</v>
      </c>
      <c r="L7" s="12">
        <f>I7/F7</f>
        <v>0.21098840537815713</v>
      </c>
    </row>
    <row r="8" spans="1:17" s="2" customFormat="1" x14ac:dyDescent="0.2">
      <c r="A8" s="13" t="s">
        <v>199</v>
      </c>
      <c r="B8" s="14" t="s">
        <v>13</v>
      </c>
      <c r="C8" s="14">
        <v>10</v>
      </c>
      <c r="D8" s="15" t="s">
        <v>15</v>
      </c>
      <c r="E8" s="4" t="s">
        <v>204</v>
      </c>
      <c r="F8" s="80">
        <v>100074000000</v>
      </c>
      <c r="G8" s="80">
        <v>0</v>
      </c>
      <c r="H8" s="80">
        <v>21971381323</v>
      </c>
      <c r="I8" s="80">
        <v>21878645070.200001</v>
      </c>
      <c r="J8" s="80">
        <v>21838451280.200001</v>
      </c>
      <c r="K8" s="16">
        <f>H8/F8</f>
        <v>0.21955134523452646</v>
      </c>
      <c r="L8" s="16">
        <f>I8/F8</f>
        <v>0.21862466844734896</v>
      </c>
    </row>
    <row r="9" spans="1:17" s="2" customFormat="1" x14ac:dyDescent="0.2">
      <c r="A9" s="13" t="s">
        <v>205</v>
      </c>
      <c r="B9" s="14" t="s">
        <v>13</v>
      </c>
      <c r="C9" s="14">
        <v>10</v>
      </c>
      <c r="D9" s="15" t="s">
        <v>15</v>
      </c>
      <c r="E9" s="4" t="s">
        <v>206</v>
      </c>
      <c r="F9" s="80">
        <v>97070088192</v>
      </c>
      <c r="G9" s="80">
        <v>0</v>
      </c>
      <c r="H9" s="80">
        <v>21300667551</v>
      </c>
      <c r="I9" s="80">
        <v>21207931298.200001</v>
      </c>
      <c r="J9" s="80">
        <v>21167737508.200001</v>
      </c>
      <c r="K9" s="16">
        <f>H9/F9</f>
        <v>0.21943595548062445</v>
      </c>
      <c r="L9" s="16">
        <f>I9/F9</f>
        <v>0.21848060193632177</v>
      </c>
    </row>
    <row r="10" spans="1:17" x14ac:dyDescent="0.2">
      <c r="A10" s="92" t="s">
        <v>11</v>
      </c>
      <c r="B10" s="93" t="s">
        <v>13</v>
      </c>
      <c r="C10" s="93" t="s">
        <v>14</v>
      </c>
      <c r="D10" s="93" t="s">
        <v>15</v>
      </c>
      <c r="E10" s="94" t="s">
        <v>16</v>
      </c>
      <c r="F10" s="95">
        <v>66343204920</v>
      </c>
      <c r="G10" s="95">
        <v>0</v>
      </c>
      <c r="H10" s="95">
        <v>17345427357</v>
      </c>
      <c r="I10" s="95">
        <v>17252691104.200001</v>
      </c>
      <c r="J10" s="95">
        <v>17235604672.200001</v>
      </c>
      <c r="K10" s="44">
        <f t="shared" ref="K10" si="0">H10/F10</f>
        <v>0.26144994619895129</v>
      </c>
      <c r="L10" s="44">
        <f t="shared" ref="L10" si="1">I10/F10</f>
        <v>0.26005212025864849</v>
      </c>
    </row>
    <row r="11" spans="1:17" x14ac:dyDescent="0.2">
      <c r="A11" s="92" t="s">
        <v>17</v>
      </c>
      <c r="B11" s="93" t="s">
        <v>13</v>
      </c>
      <c r="C11" s="93" t="s">
        <v>14</v>
      </c>
      <c r="D11" s="93" t="s">
        <v>15</v>
      </c>
      <c r="E11" s="94" t="s">
        <v>18</v>
      </c>
      <c r="F11" s="95">
        <v>1385019066</v>
      </c>
      <c r="G11" s="95">
        <v>0</v>
      </c>
      <c r="H11" s="95">
        <v>202184846</v>
      </c>
      <c r="I11" s="95">
        <v>202184846</v>
      </c>
      <c r="J11" s="95">
        <v>202184846</v>
      </c>
      <c r="K11" s="44">
        <f t="shared" ref="K11" si="2">H11/F11</f>
        <v>0.14597982869934009</v>
      </c>
      <c r="L11" s="44">
        <f t="shared" ref="L11" si="3">I11/F11</f>
        <v>0.14597982869934009</v>
      </c>
    </row>
    <row r="12" spans="1:17" x14ac:dyDescent="0.2">
      <c r="A12" s="92" t="s">
        <v>19</v>
      </c>
      <c r="B12" s="93" t="s">
        <v>13</v>
      </c>
      <c r="C12" s="93" t="s">
        <v>14</v>
      </c>
      <c r="D12" s="93" t="s">
        <v>15</v>
      </c>
      <c r="E12" s="94" t="s">
        <v>20</v>
      </c>
      <c r="F12" s="95">
        <v>137577504</v>
      </c>
      <c r="G12" s="95">
        <v>0</v>
      </c>
      <c r="H12" s="95">
        <v>84569544</v>
      </c>
      <c r="I12" s="95">
        <v>84569544</v>
      </c>
      <c r="J12" s="95">
        <v>84342001</v>
      </c>
      <c r="K12" s="44">
        <f t="shared" ref="K12:K18" si="4">H12/F12</f>
        <v>0.6147047412635136</v>
      </c>
      <c r="L12" s="44">
        <f t="shared" ref="L12:L18" si="5">I12/F12</f>
        <v>0.6147047412635136</v>
      </c>
    </row>
    <row r="13" spans="1:17" x14ac:dyDescent="0.2">
      <c r="A13" s="92" t="s">
        <v>21</v>
      </c>
      <c r="B13" s="93" t="s">
        <v>13</v>
      </c>
      <c r="C13" s="93" t="s">
        <v>14</v>
      </c>
      <c r="D13" s="93" t="s">
        <v>15</v>
      </c>
      <c r="E13" s="94" t="s">
        <v>22</v>
      </c>
      <c r="F13" s="95">
        <v>799200000</v>
      </c>
      <c r="G13" s="95">
        <v>0</v>
      </c>
      <c r="H13" s="95">
        <v>520865973</v>
      </c>
      <c r="I13" s="95">
        <v>520865973</v>
      </c>
      <c r="J13" s="95">
        <v>519686922</v>
      </c>
      <c r="K13" s="44">
        <f t="shared" si="4"/>
        <v>0.6517342004504505</v>
      </c>
      <c r="L13" s="44">
        <f t="shared" si="5"/>
        <v>0.6517342004504505</v>
      </c>
    </row>
    <row r="14" spans="1:17" x14ac:dyDescent="0.2">
      <c r="A14" s="92" t="s">
        <v>23</v>
      </c>
      <c r="B14" s="93" t="s">
        <v>13</v>
      </c>
      <c r="C14" s="93" t="s">
        <v>14</v>
      </c>
      <c r="D14" s="93" t="s">
        <v>15</v>
      </c>
      <c r="E14" s="94" t="s">
        <v>24</v>
      </c>
      <c r="F14" s="95">
        <v>4224952667</v>
      </c>
      <c r="G14" s="95">
        <v>0</v>
      </c>
      <c r="H14" s="95">
        <v>19111849</v>
      </c>
      <c r="I14" s="95">
        <v>19111849</v>
      </c>
      <c r="J14" s="95">
        <v>12792295</v>
      </c>
      <c r="K14" s="44">
        <f t="shared" si="4"/>
        <v>4.5235652340623019E-3</v>
      </c>
      <c r="L14" s="44">
        <f t="shared" si="5"/>
        <v>4.5235652340623019E-3</v>
      </c>
    </row>
    <row r="15" spans="1:17" x14ac:dyDescent="0.2">
      <c r="A15" s="92" t="s">
        <v>25</v>
      </c>
      <c r="B15" s="93" t="s">
        <v>13</v>
      </c>
      <c r="C15" s="93" t="s">
        <v>14</v>
      </c>
      <c r="D15" s="93" t="s">
        <v>15</v>
      </c>
      <c r="E15" s="94" t="s">
        <v>26</v>
      </c>
      <c r="F15" s="95">
        <v>2506844344</v>
      </c>
      <c r="G15" s="95">
        <v>0</v>
      </c>
      <c r="H15" s="95">
        <v>689053067</v>
      </c>
      <c r="I15" s="95">
        <v>689053067</v>
      </c>
      <c r="J15" s="95">
        <v>685027824</v>
      </c>
      <c r="K15" s="44">
        <f t="shared" si="4"/>
        <v>0.27486870840194455</v>
      </c>
      <c r="L15" s="44">
        <f t="shared" si="5"/>
        <v>0.27486870840194455</v>
      </c>
    </row>
    <row r="16" spans="1:17" ht="28.5" x14ac:dyDescent="0.2">
      <c r="A16" s="92" t="s">
        <v>27</v>
      </c>
      <c r="B16" s="93" t="s">
        <v>13</v>
      </c>
      <c r="C16" s="93" t="s">
        <v>14</v>
      </c>
      <c r="D16" s="93" t="s">
        <v>15</v>
      </c>
      <c r="E16" s="94" t="s">
        <v>28</v>
      </c>
      <c r="F16" s="95">
        <v>10623798104</v>
      </c>
      <c r="G16" s="95">
        <v>0</v>
      </c>
      <c r="H16" s="95">
        <v>1886541664</v>
      </c>
      <c r="I16" s="95">
        <v>1886541664</v>
      </c>
      <c r="J16" s="95">
        <v>1884719745</v>
      </c>
      <c r="K16" s="44">
        <f t="shared" si="4"/>
        <v>0.17757694993184145</v>
      </c>
      <c r="L16" s="44">
        <f t="shared" si="5"/>
        <v>0.17757694993184145</v>
      </c>
    </row>
    <row r="17" spans="1:17" x14ac:dyDescent="0.2">
      <c r="A17" s="92" t="s">
        <v>29</v>
      </c>
      <c r="B17" s="93" t="s">
        <v>13</v>
      </c>
      <c r="C17" s="93" t="s">
        <v>14</v>
      </c>
      <c r="D17" s="93" t="s">
        <v>15</v>
      </c>
      <c r="E17" s="94" t="s">
        <v>30</v>
      </c>
      <c r="F17" s="95">
        <v>7246594515</v>
      </c>
      <c r="G17" s="95">
        <v>0</v>
      </c>
      <c r="H17" s="95">
        <v>47761545</v>
      </c>
      <c r="I17" s="95">
        <v>47761545</v>
      </c>
      <c r="J17" s="95">
        <v>44214417</v>
      </c>
      <c r="K17" s="44">
        <f t="shared" si="4"/>
        <v>6.5908951992741651E-3</v>
      </c>
      <c r="L17" s="44">
        <f t="shared" si="5"/>
        <v>6.5908951992741651E-3</v>
      </c>
    </row>
    <row r="18" spans="1:17" x14ac:dyDescent="0.2">
      <c r="A18" s="92" t="s">
        <v>31</v>
      </c>
      <c r="B18" s="93" t="s">
        <v>13</v>
      </c>
      <c r="C18" s="93" t="s">
        <v>14</v>
      </c>
      <c r="D18" s="93" t="s">
        <v>15</v>
      </c>
      <c r="E18" s="94" t="s">
        <v>32</v>
      </c>
      <c r="F18" s="95">
        <v>3802897072</v>
      </c>
      <c r="G18" s="95">
        <v>0</v>
      </c>
      <c r="H18" s="95">
        <v>505151706</v>
      </c>
      <c r="I18" s="95">
        <v>505151706</v>
      </c>
      <c r="J18" s="95">
        <v>499164786</v>
      </c>
      <c r="K18" s="44">
        <f t="shared" si="4"/>
        <v>0.13283338897582447</v>
      </c>
      <c r="L18" s="44">
        <f t="shared" si="5"/>
        <v>0.13283338897582447</v>
      </c>
    </row>
    <row r="19" spans="1:17" s="5" customFormat="1" x14ac:dyDescent="0.2">
      <c r="A19" s="13" t="s">
        <v>207</v>
      </c>
      <c r="B19" s="14" t="s">
        <v>13</v>
      </c>
      <c r="C19" s="14">
        <v>10</v>
      </c>
      <c r="D19" s="15" t="s">
        <v>15</v>
      </c>
      <c r="E19" s="4" t="s">
        <v>208</v>
      </c>
      <c r="F19" s="80">
        <v>3003911808</v>
      </c>
      <c r="G19" s="80">
        <v>0</v>
      </c>
      <c r="H19" s="80">
        <v>670713772</v>
      </c>
      <c r="I19" s="80">
        <v>670713772</v>
      </c>
      <c r="J19" s="80">
        <v>670713772</v>
      </c>
      <c r="K19" s="16">
        <f>H19/F19</f>
        <v>0.22328011435414286</v>
      </c>
      <c r="L19" s="16">
        <f>I19/F19</f>
        <v>0.22328011435414286</v>
      </c>
      <c r="M19" s="2"/>
      <c r="N19" s="2"/>
      <c r="O19" s="2"/>
      <c r="P19" s="2"/>
      <c r="Q19" s="2"/>
    </row>
    <row r="20" spans="1:17" x14ac:dyDescent="0.2">
      <c r="A20" s="92" t="s">
        <v>33</v>
      </c>
      <c r="B20" s="93" t="s">
        <v>13</v>
      </c>
      <c r="C20" s="93" t="s">
        <v>14</v>
      </c>
      <c r="D20" s="93" t="s">
        <v>15</v>
      </c>
      <c r="E20" s="94" t="s">
        <v>34</v>
      </c>
      <c r="F20" s="95">
        <v>3003911808</v>
      </c>
      <c r="G20" s="95">
        <v>0</v>
      </c>
      <c r="H20" s="95">
        <v>670713772</v>
      </c>
      <c r="I20" s="95">
        <v>670713772</v>
      </c>
      <c r="J20" s="95">
        <v>670713772</v>
      </c>
      <c r="K20" s="44">
        <f t="shared" ref="K20" si="6">H20/F20</f>
        <v>0.22328011435414286</v>
      </c>
      <c r="L20" s="44">
        <f t="shared" ref="L20" si="7">I20/F20</f>
        <v>0.22328011435414286</v>
      </c>
    </row>
    <row r="21" spans="1:17" s="2" customFormat="1" x14ac:dyDescent="0.2">
      <c r="A21" s="13" t="s">
        <v>198</v>
      </c>
      <c r="B21" s="15" t="s">
        <v>13</v>
      </c>
      <c r="C21" s="15">
        <v>10</v>
      </c>
      <c r="D21" s="15" t="s">
        <v>15</v>
      </c>
      <c r="E21" s="4" t="s">
        <v>197</v>
      </c>
      <c r="F21" s="81">
        <v>40608000000</v>
      </c>
      <c r="G21" s="81">
        <v>0</v>
      </c>
      <c r="H21" s="81">
        <v>10393676471</v>
      </c>
      <c r="I21" s="81">
        <v>10393676471</v>
      </c>
      <c r="J21" s="81">
        <v>10393676471</v>
      </c>
      <c r="K21" s="16">
        <f>H21/F21</f>
        <v>0.25595144973896772</v>
      </c>
      <c r="L21" s="16">
        <f>I21/F21</f>
        <v>0.25595144973896772</v>
      </c>
    </row>
    <row r="22" spans="1:17" x14ac:dyDescent="0.2">
      <c r="A22" s="92" t="s">
        <v>35</v>
      </c>
      <c r="B22" s="93" t="s">
        <v>13</v>
      </c>
      <c r="C22" s="93" t="s">
        <v>14</v>
      </c>
      <c r="D22" s="93" t="s">
        <v>15</v>
      </c>
      <c r="E22" s="94" t="s">
        <v>36</v>
      </c>
      <c r="F22" s="95">
        <v>10352084863</v>
      </c>
      <c r="G22" s="95">
        <v>0</v>
      </c>
      <c r="H22" s="95">
        <v>2933170977</v>
      </c>
      <c r="I22" s="95">
        <v>2933170977</v>
      </c>
      <c r="J22" s="95">
        <v>2933170977</v>
      </c>
      <c r="K22" s="44">
        <f t="shared" ref="K22:K28" si="8">H22/F22</f>
        <v>0.28334108692284976</v>
      </c>
      <c r="L22" s="44">
        <f t="shared" ref="L22:L28" si="9">I22/F22</f>
        <v>0.28334108692284976</v>
      </c>
    </row>
    <row r="23" spans="1:17" x14ac:dyDescent="0.2">
      <c r="A23" s="92" t="s">
        <v>37</v>
      </c>
      <c r="B23" s="93" t="s">
        <v>13</v>
      </c>
      <c r="C23" s="93" t="s">
        <v>14</v>
      </c>
      <c r="D23" s="93" t="s">
        <v>15</v>
      </c>
      <c r="E23" s="94" t="s">
        <v>38</v>
      </c>
      <c r="F23" s="95">
        <v>7892722350</v>
      </c>
      <c r="G23" s="95">
        <v>0</v>
      </c>
      <c r="H23" s="95">
        <v>2088534523</v>
      </c>
      <c r="I23" s="95">
        <v>2088534523</v>
      </c>
      <c r="J23" s="95">
        <v>2088534523</v>
      </c>
      <c r="K23" s="44">
        <f t="shared" si="8"/>
        <v>0.26461522784974184</v>
      </c>
      <c r="L23" s="44">
        <f t="shared" si="9"/>
        <v>0.26461522784974184</v>
      </c>
    </row>
    <row r="24" spans="1:17" x14ac:dyDescent="0.2">
      <c r="A24" s="92" t="s">
        <v>39</v>
      </c>
      <c r="B24" s="93" t="s">
        <v>13</v>
      </c>
      <c r="C24" s="93" t="s">
        <v>14</v>
      </c>
      <c r="D24" s="93" t="s">
        <v>15</v>
      </c>
      <c r="E24" s="94" t="s">
        <v>40</v>
      </c>
      <c r="F24" s="95">
        <v>8660257404</v>
      </c>
      <c r="G24" s="95">
        <v>0</v>
      </c>
      <c r="H24" s="95">
        <v>2085748371</v>
      </c>
      <c r="I24" s="95">
        <v>2085748371</v>
      </c>
      <c r="J24" s="95">
        <v>2085748371</v>
      </c>
      <c r="K24" s="44">
        <f t="shared" si="8"/>
        <v>0.24084138307905656</v>
      </c>
      <c r="L24" s="44">
        <f t="shared" si="9"/>
        <v>0.24084138307905656</v>
      </c>
    </row>
    <row r="25" spans="1:17" x14ac:dyDescent="0.2">
      <c r="A25" s="92" t="s">
        <v>41</v>
      </c>
      <c r="B25" s="93" t="s">
        <v>13</v>
      </c>
      <c r="C25" s="93" t="s">
        <v>14</v>
      </c>
      <c r="D25" s="93" t="s">
        <v>15</v>
      </c>
      <c r="E25" s="94" t="s">
        <v>42</v>
      </c>
      <c r="F25" s="95">
        <v>4075091773</v>
      </c>
      <c r="G25" s="95">
        <v>0</v>
      </c>
      <c r="H25" s="95">
        <v>966433700</v>
      </c>
      <c r="I25" s="95">
        <v>966433700</v>
      </c>
      <c r="J25" s="95">
        <v>966433700</v>
      </c>
      <c r="K25" s="44">
        <f t="shared" si="8"/>
        <v>0.23715630317904007</v>
      </c>
      <c r="L25" s="44">
        <f t="shared" si="9"/>
        <v>0.23715630317904007</v>
      </c>
    </row>
    <row r="26" spans="1:17" ht="28.5" x14ac:dyDescent="0.2">
      <c r="A26" s="92" t="s">
        <v>43</v>
      </c>
      <c r="B26" s="93" t="s">
        <v>13</v>
      </c>
      <c r="C26" s="93" t="s">
        <v>14</v>
      </c>
      <c r="D26" s="93" t="s">
        <v>15</v>
      </c>
      <c r="E26" s="94" t="s">
        <v>44</v>
      </c>
      <c r="F26" s="95">
        <v>4533978893</v>
      </c>
      <c r="G26" s="95">
        <v>0</v>
      </c>
      <c r="H26" s="95">
        <v>1111601900</v>
      </c>
      <c r="I26" s="95">
        <v>1111601900</v>
      </c>
      <c r="J26" s="95">
        <v>1111601900</v>
      </c>
      <c r="K26" s="44">
        <f t="shared" si="8"/>
        <v>0.24517138836182051</v>
      </c>
      <c r="L26" s="44">
        <f t="shared" si="9"/>
        <v>0.24517138836182051</v>
      </c>
    </row>
    <row r="27" spans="1:17" x14ac:dyDescent="0.2">
      <c r="A27" s="92" t="s">
        <v>45</v>
      </c>
      <c r="B27" s="93" t="s">
        <v>13</v>
      </c>
      <c r="C27" s="93" t="s">
        <v>14</v>
      </c>
      <c r="D27" s="93" t="s">
        <v>15</v>
      </c>
      <c r="E27" s="94" t="s">
        <v>46</v>
      </c>
      <c r="F27" s="95">
        <v>3056318830</v>
      </c>
      <c r="G27" s="95">
        <v>0</v>
      </c>
      <c r="H27" s="95">
        <v>724867000</v>
      </c>
      <c r="I27" s="95">
        <v>724867000</v>
      </c>
      <c r="J27" s="95">
        <v>724867000</v>
      </c>
      <c r="K27" s="44">
        <f t="shared" si="8"/>
        <v>0.23716995520392092</v>
      </c>
      <c r="L27" s="44">
        <f t="shared" si="9"/>
        <v>0.23716995520392092</v>
      </c>
    </row>
    <row r="28" spans="1:17" x14ac:dyDescent="0.2">
      <c r="A28" s="92" t="s">
        <v>47</v>
      </c>
      <c r="B28" s="93" t="s">
        <v>13</v>
      </c>
      <c r="C28" s="93" t="s">
        <v>14</v>
      </c>
      <c r="D28" s="93" t="s">
        <v>15</v>
      </c>
      <c r="E28" s="94" t="s">
        <v>48</v>
      </c>
      <c r="F28" s="95">
        <v>2037545887</v>
      </c>
      <c r="G28" s="95">
        <v>0</v>
      </c>
      <c r="H28" s="95">
        <v>483320000</v>
      </c>
      <c r="I28" s="95">
        <v>483320000</v>
      </c>
      <c r="J28" s="95">
        <v>483320000</v>
      </c>
      <c r="K28" s="44">
        <f t="shared" si="8"/>
        <v>0.23720692774758598</v>
      </c>
      <c r="L28" s="44">
        <f t="shared" si="9"/>
        <v>0.23720692774758598</v>
      </c>
    </row>
    <row r="29" spans="1:17" s="2" customFormat="1" ht="28.5" x14ac:dyDescent="0.2">
      <c r="A29" s="18" t="s">
        <v>196</v>
      </c>
      <c r="B29" s="14" t="s">
        <v>13</v>
      </c>
      <c r="C29" s="14">
        <v>10</v>
      </c>
      <c r="D29" s="15" t="s">
        <v>15</v>
      </c>
      <c r="E29" s="4" t="s">
        <v>195</v>
      </c>
      <c r="F29" s="81">
        <v>40020563159</v>
      </c>
      <c r="G29" s="81">
        <v>0</v>
      </c>
      <c r="H29" s="81">
        <v>7765801037</v>
      </c>
      <c r="I29" s="81">
        <v>7765801037</v>
      </c>
      <c r="J29" s="81">
        <v>7739434125</v>
      </c>
      <c r="K29" s="16">
        <f>H29/F29</f>
        <v>0.19404527133081065</v>
      </c>
      <c r="L29" s="16">
        <f>I29/F29</f>
        <v>0.19404527133081065</v>
      </c>
    </row>
    <row r="30" spans="1:17" s="2" customFormat="1" ht="28.5" x14ac:dyDescent="0.2">
      <c r="A30" s="19" t="s">
        <v>200</v>
      </c>
      <c r="B30" s="20" t="s">
        <v>13</v>
      </c>
      <c r="C30" s="20">
        <v>10</v>
      </c>
      <c r="D30" s="21" t="s">
        <v>15</v>
      </c>
      <c r="E30" s="1" t="s">
        <v>201</v>
      </c>
      <c r="F30" s="82">
        <v>6544501265</v>
      </c>
      <c r="G30" s="82">
        <v>0</v>
      </c>
      <c r="H30" s="83">
        <v>732097185</v>
      </c>
      <c r="I30" s="83">
        <v>732097185</v>
      </c>
      <c r="J30" s="83">
        <v>721418437</v>
      </c>
      <c r="K30" s="22">
        <f>H30/F30</f>
        <v>0.11186447299128148</v>
      </c>
      <c r="L30" s="22">
        <f>I30/F30</f>
        <v>0.11186447299128148</v>
      </c>
    </row>
    <row r="31" spans="1:17" x14ac:dyDescent="0.2">
      <c r="A31" s="92" t="s">
        <v>49</v>
      </c>
      <c r="B31" s="93" t="s">
        <v>13</v>
      </c>
      <c r="C31" s="93" t="s">
        <v>14</v>
      </c>
      <c r="D31" s="93" t="s">
        <v>15</v>
      </c>
      <c r="E31" s="94" t="s">
        <v>50</v>
      </c>
      <c r="F31" s="95">
        <v>5276509884</v>
      </c>
      <c r="G31" s="95">
        <v>0</v>
      </c>
      <c r="H31" s="95">
        <v>595304308</v>
      </c>
      <c r="I31" s="95">
        <v>595304308</v>
      </c>
      <c r="J31" s="95">
        <v>595304308</v>
      </c>
      <c r="K31" s="44">
        <f t="shared" ref="K31:K40" si="10">H31/F31</f>
        <v>0.11282160387970572</v>
      </c>
      <c r="L31" s="44">
        <f t="shared" ref="L31:L40" si="11">I31/F31</f>
        <v>0.11282160387970572</v>
      </c>
    </row>
    <row r="32" spans="1:17" x14ac:dyDescent="0.2">
      <c r="A32" s="92" t="s">
        <v>51</v>
      </c>
      <c r="B32" s="93" t="s">
        <v>13</v>
      </c>
      <c r="C32" s="93" t="s">
        <v>14</v>
      </c>
      <c r="D32" s="93" t="s">
        <v>15</v>
      </c>
      <c r="E32" s="94" t="s">
        <v>52</v>
      </c>
      <c r="F32" s="95">
        <v>856310028</v>
      </c>
      <c r="G32" s="95">
        <v>0</v>
      </c>
      <c r="H32" s="95">
        <v>85000995</v>
      </c>
      <c r="I32" s="95">
        <v>85000995</v>
      </c>
      <c r="J32" s="95">
        <v>74846449</v>
      </c>
      <c r="K32" s="44">
        <f t="shared" si="10"/>
        <v>9.9264276045591279E-2</v>
      </c>
      <c r="L32" s="44">
        <f t="shared" si="11"/>
        <v>9.9264276045591279E-2</v>
      </c>
    </row>
    <row r="33" spans="1:17" x14ac:dyDescent="0.2">
      <c r="A33" s="92" t="s">
        <v>53</v>
      </c>
      <c r="B33" s="93" t="s">
        <v>13</v>
      </c>
      <c r="C33" s="93" t="s">
        <v>14</v>
      </c>
      <c r="D33" s="93" t="s">
        <v>15</v>
      </c>
      <c r="E33" s="94" t="s">
        <v>54</v>
      </c>
      <c r="F33" s="95">
        <v>411681353</v>
      </c>
      <c r="G33" s="95">
        <v>0</v>
      </c>
      <c r="H33" s="95">
        <v>51791882</v>
      </c>
      <c r="I33" s="95">
        <v>51791882</v>
      </c>
      <c r="J33" s="95">
        <v>51267680</v>
      </c>
      <c r="K33" s="44">
        <f t="shared" si="10"/>
        <v>0.12580575151772783</v>
      </c>
      <c r="L33" s="44">
        <f t="shared" si="11"/>
        <v>0.12580575151772783</v>
      </c>
    </row>
    <row r="34" spans="1:17" x14ac:dyDescent="0.2">
      <c r="A34" s="92" t="s">
        <v>55</v>
      </c>
      <c r="B34" s="93" t="s">
        <v>13</v>
      </c>
      <c r="C34" s="93" t="s">
        <v>14</v>
      </c>
      <c r="D34" s="93" t="s">
        <v>15</v>
      </c>
      <c r="E34" s="94" t="s">
        <v>56</v>
      </c>
      <c r="F34" s="95">
        <v>1030768188</v>
      </c>
      <c r="G34" s="95">
        <v>0</v>
      </c>
      <c r="H34" s="95">
        <v>286626000</v>
      </c>
      <c r="I34" s="95">
        <v>286626000</v>
      </c>
      <c r="J34" s="95">
        <v>283565369</v>
      </c>
      <c r="K34" s="44">
        <f t="shared" si="10"/>
        <v>0.27807028130751743</v>
      </c>
      <c r="L34" s="44">
        <f t="shared" si="11"/>
        <v>0.27807028130751743</v>
      </c>
    </row>
    <row r="35" spans="1:17" x14ac:dyDescent="0.2">
      <c r="A35" s="92" t="s">
        <v>57</v>
      </c>
      <c r="B35" s="93" t="s">
        <v>13</v>
      </c>
      <c r="C35" s="93" t="s">
        <v>14</v>
      </c>
      <c r="D35" s="93" t="s">
        <v>15</v>
      </c>
      <c r="E35" s="94" t="s">
        <v>58</v>
      </c>
      <c r="F35" s="95">
        <v>212813236</v>
      </c>
      <c r="G35" s="95">
        <v>0</v>
      </c>
      <c r="H35" s="95">
        <v>48515003</v>
      </c>
      <c r="I35" s="95">
        <v>48515003</v>
      </c>
      <c r="J35" s="95">
        <v>48515003</v>
      </c>
      <c r="K35" s="44">
        <f t="shared" si="10"/>
        <v>0.22796985710042961</v>
      </c>
      <c r="L35" s="44">
        <f t="shared" si="11"/>
        <v>0.22796985710042961</v>
      </c>
    </row>
    <row r="36" spans="1:17" x14ac:dyDescent="0.2">
      <c r="A36" s="92" t="s">
        <v>59</v>
      </c>
      <c r="B36" s="93" t="s">
        <v>13</v>
      </c>
      <c r="C36" s="93" t="s">
        <v>14</v>
      </c>
      <c r="D36" s="93" t="s">
        <v>15</v>
      </c>
      <c r="E36" s="94" t="s">
        <v>60</v>
      </c>
      <c r="F36" s="95">
        <v>12000000</v>
      </c>
      <c r="G36" s="95">
        <v>0</v>
      </c>
      <c r="H36" s="95">
        <v>0</v>
      </c>
      <c r="I36" s="95">
        <v>0</v>
      </c>
      <c r="J36" s="95">
        <v>0</v>
      </c>
      <c r="K36" s="44">
        <f t="shared" si="10"/>
        <v>0</v>
      </c>
      <c r="L36" s="44">
        <f t="shared" si="11"/>
        <v>0</v>
      </c>
    </row>
    <row r="37" spans="1:17" x14ac:dyDescent="0.2">
      <c r="A37" s="92" t="s">
        <v>61</v>
      </c>
      <c r="B37" s="93" t="s">
        <v>13</v>
      </c>
      <c r="C37" s="93" t="s">
        <v>14</v>
      </c>
      <c r="D37" s="93" t="s">
        <v>15</v>
      </c>
      <c r="E37" s="94" t="s">
        <v>62</v>
      </c>
      <c r="F37" s="95">
        <v>62729941</v>
      </c>
      <c r="G37" s="95">
        <v>0</v>
      </c>
      <c r="H37" s="95">
        <v>0</v>
      </c>
      <c r="I37" s="95">
        <v>0</v>
      </c>
      <c r="J37" s="95">
        <v>0</v>
      </c>
      <c r="K37" s="44">
        <f t="shared" si="10"/>
        <v>0</v>
      </c>
      <c r="L37" s="44">
        <f t="shared" si="11"/>
        <v>0</v>
      </c>
    </row>
    <row r="38" spans="1:17" x14ac:dyDescent="0.2">
      <c r="A38" s="92" t="s">
        <v>63</v>
      </c>
      <c r="B38" s="93" t="s">
        <v>13</v>
      </c>
      <c r="C38" s="93" t="s">
        <v>14</v>
      </c>
      <c r="D38" s="93" t="s">
        <v>15</v>
      </c>
      <c r="E38" s="94" t="s">
        <v>64</v>
      </c>
      <c r="F38" s="95">
        <v>2543419213</v>
      </c>
      <c r="G38" s="95">
        <v>0</v>
      </c>
      <c r="H38" s="95">
        <v>485059679</v>
      </c>
      <c r="I38" s="95">
        <v>485059679</v>
      </c>
      <c r="J38" s="95">
        <v>482470760</v>
      </c>
      <c r="K38" s="44">
        <f t="shared" si="10"/>
        <v>0.1907116516698264</v>
      </c>
      <c r="L38" s="44">
        <f t="shared" si="11"/>
        <v>0.1907116516698264</v>
      </c>
    </row>
    <row r="39" spans="1:17" x14ac:dyDescent="0.2">
      <c r="A39" s="92" t="s">
        <v>65</v>
      </c>
      <c r="B39" s="93" t="s">
        <v>13</v>
      </c>
      <c r="C39" s="93" t="s">
        <v>14</v>
      </c>
      <c r="D39" s="93" t="s">
        <v>15</v>
      </c>
      <c r="E39" s="94" t="s">
        <v>66</v>
      </c>
      <c r="F39" s="95">
        <v>106768157</v>
      </c>
      <c r="G39" s="95">
        <v>0</v>
      </c>
      <c r="H39" s="95">
        <v>0</v>
      </c>
      <c r="I39" s="95">
        <v>0</v>
      </c>
      <c r="J39" s="95">
        <v>0</v>
      </c>
      <c r="K39" s="44">
        <f t="shared" si="10"/>
        <v>0</v>
      </c>
      <c r="L39" s="44">
        <f t="shared" si="11"/>
        <v>0</v>
      </c>
    </row>
    <row r="40" spans="1:17" x14ac:dyDescent="0.2">
      <c r="A40" s="92" t="s">
        <v>265</v>
      </c>
      <c r="B40" s="93" t="s">
        <v>13</v>
      </c>
      <c r="C40" s="93" t="s">
        <v>14</v>
      </c>
      <c r="D40" s="93" t="s">
        <v>15</v>
      </c>
      <c r="E40" s="94" t="s">
        <v>266</v>
      </c>
      <c r="F40" s="95">
        <v>29507563159</v>
      </c>
      <c r="G40" s="95">
        <v>0</v>
      </c>
      <c r="H40" s="95">
        <v>6213503170</v>
      </c>
      <c r="I40" s="95">
        <v>6213503170</v>
      </c>
      <c r="J40" s="95">
        <v>6203464556</v>
      </c>
      <c r="K40" s="44">
        <f t="shared" si="10"/>
        <v>0.21057323969854289</v>
      </c>
      <c r="L40" s="44">
        <f t="shared" si="11"/>
        <v>0.21057323969854289</v>
      </c>
    </row>
    <row r="41" spans="1:17" s="2" customFormat="1" ht="28.5" x14ac:dyDescent="0.2">
      <c r="A41" s="18" t="s">
        <v>268</v>
      </c>
      <c r="B41" s="14" t="s">
        <v>13</v>
      </c>
      <c r="C41" s="14">
        <v>10</v>
      </c>
      <c r="D41" s="15" t="s">
        <v>15</v>
      </c>
      <c r="E41" s="4" t="s">
        <v>269</v>
      </c>
      <c r="F41" s="81">
        <v>9062000000</v>
      </c>
      <c r="G41" s="81">
        <v>9062000000</v>
      </c>
      <c r="H41" s="81">
        <v>0</v>
      </c>
      <c r="I41" s="81">
        <v>0</v>
      </c>
      <c r="J41" s="81">
        <v>0</v>
      </c>
      <c r="K41" s="16">
        <f>H41/F41</f>
        <v>0</v>
      </c>
      <c r="L41" s="16">
        <f>I41/F41</f>
        <v>0</v>
      </c>
    </row>
    <row r="42" spans="1:17" s="2" customFormat="1" ht="28.5" x14ac:dyDescent="0.2">
      <c r="A42" s="96" t="s">
        <v>268</v>
      </c>
      <c r="B42" s="58" t="s">
        <v>13</v>
      </c>
      <c r="C42" s="58" t="s">
        <v>14</v>
      </c>
      <c r="D42" s="58" t="s">
        <v>15</v>
      </c>
      <c r="E42" s="97" t="s">
        <v>269</v>
      </c>
      <c r="F42" s="98">
        <v>9062000000</v>
      </c>
      <c r="G42" s="84">
        <v>9062000000</v>
      </c>
      <c r="H42" s="84">
        <v>0</v>
      </c>
      <c r="I42" s="84">
        <v>0</v>
      </c>
      <c r="J42" s="84">
        <v>0</v>
      </c>
      <c r="K42" s="44">
        <f t="shared" ref="K42" si="12">H42/F42</f>
        <v>0</v>
      </c>
      <c r="L42" s="44">
        <f t="shared" ref="L42" si="13">I42/F42</f>
        <v>0</v>
      </c>
    </row>
    <row r="43" spans="1:17" s="7" customFormat="1" x14ac:dyDescent="0.2">
      <c r="A43" s="59" t="s">
        <v>177</v>
      </c>
      <c r="B43" s="61"/>
      <c r="C43" s="61"/>
      <c r="D43" s="60"/>
      <c r="E43" s="62" t="s">
        <v>209</v>
      </c>
      <c r="F43" s="85">
        <v>35329807966</v>
      </c>
      <c r="G43" s="85">
        <v>0</v>
      </c>
      <c r="H43" s="85">
        <v>21553200819.060001</v>
      </c>
      <c r="I43" s="85">
        <v>6766462534.079999</v>
      </c>
      <c r="J43" s="85">
        <v>6649721254.1399994</v>
      </c>
      <c r="K43" s="63">
        <f>H43/F43</f>
        <v>0.61005711776871085</v>
      </c>
      <c r="L43" s="63">
        <f>I43/F43</f>
        <v>0.19152276572212826</v>
      </c>
      <c r="M43" s="2"/>
      <c r="N43" s="2"/>
      <c r="O43" s="2"/>
      <c r="P43" s="2"/>
      <c r="Q43" s="2"/>
    </row>
    <row r="44" spans="1:17" s="2" customFormat="1" x14ac:dyDescent="0.2">
      <c r="A44" s="23" t="s">
        <v>210</v>
      </c>
      <c r="B44" s="24"/>
      <c r="C44" s="24"/>
      <c r="D44" s="25"/>
      <c r="E44" s="26" t="s">
        <v>211</v>
      </c>
      <c r="F44" s="86">
        <v>35329807966</v>
      </c>
      <c r="G44" s="86">
        <v>0</v>
      </c>
      <c r="H44" s="86">
        <v>21553200819.060001</v>
      </c>
      <c r="I44" s="86">
        <v>6766462534.079999</v>
      </c>
      <c r="J44" s="86">
        <v>6649721254.1399994</v>
      </c>
      <c r="K44" s="27">
        <f>H44/F44</f>
        <v>0.61005711776871085</v>
      </c>
      <c r="L44" s="27">
        <f>I44/F44</f>
        <v>0.19152276572212826</v>
      </c>
    </row>
    <row r="45" spans="1:17" s="2" customFormat="1" x14ac:dyDescent="0.2">
      <c r="A45" s="9" t="s">
        <v>212</v>
      </c>
      <c r="B45" s="10"/>
      <c r="C45" s="10"/>
      <c r="D45" s="11"/>
      <c r="E45" s="6" t="s">
        <v>213</v>
      </c>
      <c r="F45" s="79">
        <v>1577745164.9299998</v>
      </c>
      <c r="G45" s="79">
        <v>0</v>
      </c>
      <c r="H45" s="79">
        <v>459275416</v>
      </c>
      <c r="I45" s="79">
        <v>114390900.11</v>
      </c>
      <c r="J45" s="79">
        <v>114390900.11</v>
      </c>
      <c r="K45" s="12">
        <f>H45/F45</f>
        <v>0.29109606938353494</v>
      </c>
      <c r="L45" s="12">
        <f>I45/F45</f>
        <v>7.2502773358253461E-2</v>
      </c>
    </row>
    <row r="46" spans="1:17" s="2" customFormat="1" x14ac:dyDescent="0.2">
      <c r="A46" s="18" t="s">
        <v>214</v>
      </c>
      <c r="B46" s="14"/>
      <c r="C46" s="14"/>
      <c r="D46" s="15"/>
      <c r="E46" s="4" t="s">
        <v>215</v>
      </c>
      <c r="F46" s="81">
        <v>6077500</v>
      </c>
      <c r="G46" s="81">
        <v>0</v>
      </c>
      <c r="H46" s="81">
        <v>1977200.06</v>
      </c>
      <c r="I46" s="81">
        <v>0</v>
      </c>
      <c r="J46" s="81">
        <v>0</v>
      </c>
      <c r="K46" s="16">
        <f>H46/F46</f>
        <v>0.325331149321267</v>
      </c>
      <c r="L46" s="16">
        <f>I46/F46</f>
        <v>0</v>
      </c>
    </row>
    <row r="47" spans="1:17" x14ac:dyDescent="0.2">
      <c r="A47" s="92" t="s">
        <v>70</v>
      </c>
      <c r="B47" s="93" t="s">
        <v>67</v>
      </c>
      <c r="C47" s="93" t="s">
        <v>68</v>
      </c>
      <c r="D47" s="93" t="s">
        <v>15</v>
      </c>
      <c r="E47" s="94" t="s">
        <v>71</v>
      </c>
      <c r="F47" s="95">
        <v>6077500</v>
      </c>
      <c r="G47" s="95">
        <v>0</v>
      </c>
      <c r="H47" s="95">
        <v>1977200.06</v>
      </c>
      <c r="I47" s="95">
        <v>0</v>
      </c>
      <c r="J47" s="95">
        <v>0</v>
      </c>
      <c r="K47" s="44">
        <f t="shared" ref="K47" si="14">H47/F47</f>
        <v>0.325331149321267</v>
      </c>
      <c r="L47" s="44">
        <f t="shared" ref="L47" si="15">I47/F47</f>
        <v>0</v>
      </c>
    </row>
    <row r="48" spans="1:17" s="2" customFormat="1" ht="42.75" x14ac:dyDescent="0.2">
      <c r="A48" s="18" t="s">
        <v>216</v>
      </c>
      <c r="B48" s="14"/>
      <c r="C48" s="14"/>
      <c r="D48" s="15"/>
      <c r="E48" s="3" t="s">
        <v>217</v>
      </c>
      <c r="F48" s="81">
        <v>311077500</v>
      </c>
      <c r="G48" s="81">
        <v>0</v>
      </c>
      <c r="H48" s="81">
        <v>9524882.7200000007</v>
      </c>
      <c r="I48" s="81">
        <v>0</v>
      </c>
      <c r="J48" s="81">
        <v>0</v>
      </c>
      <c r="K48" s="16">
        <f>H48/F48</f>
        <v>3.0619002402938175E-2</v>
      </c>
      <c r="L48" s="16">
        <f>I48/F48</f>
        <v>0</v>
      </c>
    </row>
    <row r="49" spans="1:17" ht="28.5" x14ac:dyDescent="0.2">
      <c r="A49" s="92" t="s">
        <v>72</v>
      </c>
      <c r="B49" s="93" t="s">
        <v>67</v>
      </c>
      <c r="C49" s="93" t="s">
        <v>68</v>
      </c>
      <c r="D49" s="93" t="s">
        <v>15</v>
      </c>
      <c r="E49" s="94" t="s">
        <v>73</v>
      </c>
      <c r="F49" s="95">
        <v>29277500</v>
      </c>
      <c r="G49" s="95">
        <v>0</v>
      </c>
      <c r="H49" s="95">
        <v>9524882.7200000007</v>
      </c>
      <c r="I49" s="95">
        <v>0</v>
      </c>
      <c r="J49" s="95">
        <v>0</v>
      </c>
      <c r="K49" s="44">
        <f t="shared" ref="K49:K50" si="16">H49/F49</f>
        <v>0.32533114917598843</v>
      </c>
      <c r="L49" s="44">
        <f t="shared" ref="L49:L50" si="17">I49/F49</f>
        <v>0</v>
      </c>
    </row>
    <row r="50" spans="1:17" x14ac:dyDescent="0.2">
      <c r="A50" s="92" t="s">
        <v>74</v>
      </c>
      <c r="B50" s="93" t="s">
        <v>67</v>
      </c>
      <c r="C50" s="93" t="s">
        <v>68</v>
      </c>
      <c r="D50" s="93" t="s">
        <v>15</v>
      </c>
      <c r="E50" s="94" t="s">
        <v>75</v>
      </c>
      <c r="F50" s="95">
        <v>281800000</v>
      </c>
      <c r="G50" s="95">
        <v>0</v>
      </c>
      <c r="H50" s="95">
        <v>0</v>
      </c>
      <c r="I50" s="95">
        <v>0</v>
      </c>
      <c r="J50" s="95">
        <v>0</v>
      </c>
      <c r="K50" s="44">
        <f t="shared" si="16"/>
        <v>0</v>
      </c>
      <c r="L50" s="44">
        <f t="shared" si="17"/>
        <v>0</v>
      </c>
    </row>
    <row r="51" spans="1:17" s="5" customFormat="1" ht="42.75" x14ac:dyDescent="0.2">
      <c r="A51" s="18" t="s">
        <v>218</v>
      </c>
      <c r="B51" s="14"/>
      <c r="C51" s="14"/>
      <c r="D51" s="15"/>
      <c r="E51" s="3" t="s">
        <v>219</v>
      </c>
      <c r="F51" s="81">
        <v>1013010529.9299999</v>
      </c>
      <c r="G51" s="81">
        <v>0</v>
      </c>
      <c r="H51" s="81">
        <v>368292818.85000002</v>
      </c>
      <c r="I51" s="81">
        <v>114390900.11</v>
      </c>
      <c r="J51" s="81">
        <v>114390900.11</v>
      </c>
      <c r="K51" s="16">
        <f>H51/F51</f>
        <v>0.36356267577539342</v>
      </c>
      <c r="L51" s="16">
        <f>I51/F51</f>
        <v>0.11292172858055535</v>
      </c>
      <c r="M51" s="2"/>
      <c r="N51" s="2"/>
      <c r="O51" s="2"/>
      <c r="P51" s="2"/>
      <c r="Q51" s="2"/>
    </row>
    <row r="52" spans="1:17" ht="28.5" x14ac:dyDescent="0.2">
      <c r="A52" s="92" t="s">
        <v>76</v>
      </c>
      <c r="B52" s="93" t="s">
        <v>67</v>
      </c>
      <c r="C52" s="93" t="s">
        <v>68</v>
      </c>
      <c r="D52" s="93" t="s">
        <v>15</v>
      </c>
      <c r="E52" s="94" t="s">
        <v>77</v>
      </c>
      <c r="F52" s="95">
        <v>5751600</v>
      </c>
      <c r="G52" s="95">
        <v>0</v>
      </c>
      <c r="H52" s="95">
        <v>1871174.64</v>
      </c>
      <c r="I52" s="95">
        <v>0</v>
      </c>
      <c r="J52" s="95">
        <v>0</v>
      </c>
      <c r="K52" s="44">
        <f t="shared" ref="K52:K59" si="18">H52/F52</f>
        <v>0.32533114959315668</v>
      </c>
      <c r="L52" s="44">
        <f t="shared" ref="L52:L59" si="19">I52/F52</f>
        <v>0</v>
      </c>
    </row>
    <row r="53" spans="1:17" ht="28.5" x14ac:dyDescent="0.2">
      <c r="A53" s="92" t="s">
        <v>78</v>
      </c>
      <c r="B53" s="93" t="s">
        <v>67</v>
      </c>
      <c r="C53" s="93" t="s">
        <v>68</v>
      </c>
      <c r="D53" s="93" t="s">
        <v>15</v>
      </c>
      <c r="E53" s="94" t="s">
        <v>79</v>
      </c>
      <c r="F53" s="95">
        <v>17624813</v>
      </c>
      <c r="G53" s="95">
        <v>0</v>
      </c>
      <c r="H53" s="95">
        <v>1581760.05</v>
      </c>
      <c r="I53" s="95">
        <v>0</v>
      </c>
      <c r="J53" s="95">
        <v>0</v>
      </c>
      <c r="K53" s="44">
        <f t="shared" si="18"/>
        <v>8.9746203264681454E-2</v>
      </c>
      <c r="L53" s="44">
        <f t="shared" si="19"/>
        <v>0</v>
      </c>
    </row>
    <row r="54" spans="1:17" ht="42.75" x14ac:dyDescent="0.2">
      <c r="A54" s="92" t="s">
        <v>80</v>
      </c>
      <c r="B54" s="93" t="s">
        <v>67</v>
      </c>
      <c r="C54" s="93" t="s">
        <v>68</v>
      </c>
      <c r="D54" s="93" t="s">
        <v>15</v>
      </c>
      <c r="E54" s="94" t="s">
        <v>81</v>
      </c>
      <c r="F54" s="95">
        <v>625000000</v>
      </c>
      <c r="G54" s="95">
        <v>0</v>
      </c>
      <c r="H54" s="95">
        <v>320512000</v>
      </c>
      <c r="I54" s="95">
        <v>99627484.109999999</v>
      </c>
      <c r="J54" s="95">
        <v>99627484.109999999</v>
      </c>
      <c r="K54" s="44">
        <f t="shared" si="18"/>
        <v>0.51281920000000003</v>
      </c>
      <c r="L54" s="44">
        <f t="shared" si="19"/>
        <v>0.159403974576</v>
      </c>
    </row>
    <row r="55" spans="1:17" ht="42.75" x14ac:dyDescent="0.2">
      <c r="A55" s="92" t="s">
        <v>82</v>
      </c>
      <c r="B55" s="93" t="s">
        <v>67</v>
      </c>
      <c r="C55" s="93" t="s">
        <v>68</v>
      </c>
      <c r="D55" s="93" t="s">
        <v>15</v>
      </c>
      <c r="E55" s="94" t="s">
        <v>83</v>
      </c>
      <c r="F55" s="95">
        <v>167576910</v>
      </c>
      <c r="G55" s="95">
        <v>0</v>
      </c>
      <c r="H55" s="95">
        <v>7513197.5599999996</v>
      </c>
      <c r="I55" s="95">
        <v>0</v>
      </c>
      <c r="J55" s="95">
        <v>0</v>
      </c>
      <c r="K55" s="44">
        <f t="shared" si="18"/>
        <v>4.4834324490169913E-2</v>
      </c>
      <c r="L55" s="44">
        <f t="shared" si="19"/>
        <v>0</v>
      </c>
    </row>
    <row r="56" spans="1:17" x14ac:dyDescent="0.2">
      <c r="A56" s="92" t="s">
        <v>84</v>
      </c>
      <c r="B56" s="93" t="s">
        <v>67</v>
      </c>
      <c r="C56" s="93" t="s">
        <v>68</v>
      </c>
      <c r="D56" s="93" t="s">
        <v>15</v>
      </c>
      <c r="E56" s="94" t="s">
        <v>85</v>
      </c>
      <c r="F56" s="95">
        <v>63426463</v>
      </c>
      <c r="G56" s="95">
        <v>0</v>
      </c>
      <c r="H56" s="95">
        <v>14235840.42</v>
      </c>
      <c r="I56" s="95">
        <v>0</v>
      </c>
      <c r="J56" s="95">
        <v>0</v>
      </c>
      <c r="K56" s="44">
        <f t="shared" si="18"/>
        <v>0.22444638636084752</v>
      </c>
      <c r="L56" s="44">
        <f t="shared" si="19"/>
        <v>0</v>
      </c>
    </row>
    <row r="57" spans="1:17" ht="28.5" x14ac:dyDescent="0.2">
      <c r="A57" s="92" t="s">
        <v>86</v>
      </c>
      <c r="B57" s="93" t="s">
        <v>67</v>
      </c>
      <c r="C57" s="93" t="s">
        <v>68</v>
      </c>
      <c r="D57" s="93" t="s">
        <v>15</v>
      </c>
      <c r="E57" s="94" t="s">
        <v>87</v>
      </c>
      <c r="F57" s="95">
        <v>16730000</v>
      </c>
      <c r="G57" s="95">
        <v>0</v>
      </c>
      <c r="H57" s="95">
        <v>5442790.1200000001</v>
      </c>
      <c r="I57" s="95">
        <v>0</v>
      </c>
      <c r="J57" s="95">
        <v>0</v>
      </c>
      <c r="K57" s="44">
        <f t="shared" si="18"/>
        <v>0.32533114883442915</v>
      </c>
      <c r="L57" s="44">
        <f t="shared" si="19"/>
        <v>0</v>
      </c>
    </row>
    <row r="58" spans="1:17" x14ac:dyDescent="0.2">
      <c r="A58" s="92" t="s">
        <v>88</v>
      </c>
      <c r="B58" s="93" t="s">
        <v>13</v>
      </c>
      <c r="C58" s="93" t="s">
        <v>14</v>
      </c>
      <c r="D58" s="93" t="s">
        <v>15</v>
      </c>
      <c r="E58" s="94" t="s">
        <v>89</v>
      </c>
      <c r="F58" s="95">
        <v>25796064.93</v>
      </c>
      <c r="G58" s="95">
        <v>0</v>
      </c>
      <c r="H58" s="95">
        <v>14763416</v>
      </c>
      <c r="I58" s="95">
        <v>14763416</v>
      </c>
      <c r="J58" s="95">
        <v>14763416</v>
      </c>
      <c r="K58" s="44">
        <f t="shared" si="18"/>
        <v>0.5723127166900025</v>
      </c>
      <c r="L58" s="44">
        <f t="shared" si="19"/>
        <v>0.5723127166900025</v>
      </c>
    </row>
    <row r="59" spans="1:17" x14ac:dyDescent="0.2">
      <c r="A59" s="92" t="s">
        <v>88</v>
      </c>
      <c r="B59" s="93" t="s">
        <v>67</v>
      </c>
      <c r="C59" s="93" t="s">
        <v>68</v>
      </c>
      <c r="D59" s="93" t="s">
        <v>15</v>
      </c>
      <c r="E59" s="94" t="s">
        <v>89</v>
      </c>
      <c r="F59" s="95">
        <v>91104679</v>
      </c>
      <c r="G59" s="95">
        <v>0</v>
      </c>
      <c r="H59" s="95">
        <v>2372640.06</v>
      </c>
      <c r="I59" s="95">
        <v>0</v>
      </c>
      <c r="J59" s="95">
        <v>0</v>
      </c>
      <c r="K59" s="44">
        <f t="shared" si="18"/>
        <v>2.6043009931465761E-2</v>
      </c>
      <c r="L59" s="44">
        <f t="shared" si="19"/>
        <v>0</v>
      </c>
    </row>
    <row r="60" spans="1:17" s="2" customFormat="1" x14ac:dyDescent="0.2">
      <c r="A60" s="18" t="s">
        <v>220</v>
      </c>
      <c r="B60" s="14"/>
      <c r="C60" s="14"/>
      <c r="D60" s="15"/>
      <c r="E60" s="3" t="s">
        <v>221</v>
      </c>
      <c r="F60" s="81">
        <v>247579635</v>
      </c>
      <c r="G60" s="81">
        <v>0</v>
      </c>
      <c r="H60" s="81">
        <v>79480514.370000005</v>
      </c>
      <c r="I60" s="81">
        <v>0</v>
      </c>
      <c r="J60" s="81">
        <v>0</v>
      </c>
      <c r="K60" s="16">
        <f>H60/F60</f>
        <v>0.32103009752801359</v>
      </c>
      <c r="L60" s="16">
        <f>I60/F60</f>
        <v>0</v>
      </c>
    </row>
    <row r="61" spans="1:17" ht="28.5" x14ac:dyDescent="0.2">
      <c r="A61" s="92" t="s">
        <v>90</v>
      </c>
      <c r="B61" s="93" t="s">
        <v>67</v>
      </c>
      <c r="C61" s="93" t="s">
        <v>68</v>
      </c>
      <c r="D61" s="93" t="s">
        <v>15</v>
      </c>
      <c r="E61" s="94" t="s">
        <v>91</v>
      </c>
      <c r="F61" s="95">
        <v>120933485</v>
      </c>
      <c r="G61" s="95">
        <v>0</v>
      </c>
      <c r="H61" s="95">
        <v>38876909.649999999</v>
      </c>
      <c r="I61" s="95">
        <v>0</v>
      </c>
      <c r="J61" s="95">
        <v>0</v>
      </c>
      <c r="K61" s="44">
        <f t="shared" ref="K61:K65" si="20">H61/F61</f>
        <v>0.3214734913990116</v>
      </c>
      <c r="L61" s="44">
        <f t="shared" ref="L61:L65" si="21">I61/F61</f>
        <v>0</v>
      </c>
    </row>
    <row r="62" spans="1:17" x14ac:dyDescent="0.2">
      <c r="A62" s="92" t="s">
        <v>92</v>
      </c>
      <c r="B62" s="93" t="s">
        <v>67</v>
      </c>
      <c r="C62" s="93" t="s">
        <v>68</v>
      </c>
      <c r="D62" s="93" t="s">
        <v>15</v>
      </c>
      <c r="E62" s="94" t="s">
        <v>69</v>
      </c>
      <c r="F62" s="95">
        <v>50185000</v>
      </c>
      <c r="G62" s="95">
        <v>0</v>
      </c>
      <c r="H62" s="95">
        <v>16326743.720000001</v>
      </c>
      <c r="I62" s="95">
        <v>0</v>
      </c>
      <c r="J62" s="95">
        <v>0</v>
      </c>
      <c r="K62" s="44">
        <f t="shared" si="20"/>
        <v>0.32533114914815187</v>
      </c>
      <c r="L62" s="44">
        <f t="shared" si="21"/>
        <v>0</v>
      </c>
    </row>
    <row r="63" spans="1:17" ht="28.5" x14ac:dyDescent="0.2">
      <c r="A63" s="92" t="s">
        <v>93</v>
      </c>
      <c r="B63" s="93" t="s">
        <v>67</v>
      </c>
      <c r="C63" s="93" t="s">
        <v>68</v>
      </c>
      <c r="D63" s="93" t="s">
        <v>15</v>
      </c>
      <c r="E63" s="94" t="s">
        <v>94</v>
      </c>
      <c r="F63" s="95">
        <v>535800</v>
      </c>
      <c r="G63" s="95">
        <v>0</v>
      </c>
      <c r="H63" s="95">
        <v>0</v>
      </c>
      <c r="I63" s="95">
        <v>0</v>
      </c>
      <c r="J63" s="95">
        <v>0</v>
      </c>
      <c r="K63" s="44">
        <f t="shared" si="20"/>
        <v>0</v>
      </c>
      <c r="L63" s="44">
        <f t="shared" si="21"/>
        <v>0</v>
      </c>
    </row>
    <row r="64" spans="1:17" x14ac:dyDescent="0.2">
      <c r="A64" s="92" t="s">
        <v>95</v>
      </c>
      <c r="B64" s="93" t="s">
        <v>67</v>
      </c>
      <c r="C64" s="93" t="s">
        <v>68</v>
      </c>
      <c r="D64" s="93" t="s">
        <v>15</v>
      </c>
      <c r="E64" s="94" t="s">
        <v>96</v>
      </c>
      <c r="F64" s="95">
        <v>75175350</v>
      </c>
      <c r="G64" s="95">
        <v>0</v>
      </c>
      <c r="H64" s="95">
        <v>24276861</v>
      </c>
      <c r="I64" s="95">
        <v>0</v>
      </c>
      <c r="J64" s="95">
        <v>0</v>
      </c>
      <c r="K64" s="44">
        <f t="shared" si="20"/>
        <v>0.32293645456921716</v>
      </c>
      <c r="L64" s="44">
        <f t="shared" si="21"/>
        <v>0</v>
      </c>
    </row>
    <row r="65" spans="1:17" ht="28.5" x14ac:dyDescent="0.2">
      <c r="A65" s="92" t="s">
        <v>97</v>
      </c>
      <c r="B65" s="93" t="s">
        <v>67</v>
      </c>
      <c r="C65" s="93" t="s">
        <v>68</v>
      </c>
      <c r="D65" s="93" t="s">
        <v>15</v>
      </c>
      <c r="E65" s="94" t="s">
        <v>98</v>
      </c>
      <c r="F65" s="95">
        <v>750000</v>
      </c>
      <c r="G65" s="95">
        <v>0</v>
      </c>
      <c r="H65" s="95">
        <v>0</v>
      </c>
      <c r="I65" s="95">
        <v>0</v>
      </c>
      <c r="J65" s="95">
        <v>0</v>
      </c>
      <c r="K65" s="44">
        <f t="shared" si="20"/>
        <v>0</v>
      </c>
      <c r="L65" s="44">
        <f t="shared" si="21"/>
        <v>0</v>
      </c>
    </row>
    <row r="66" spans="1:17" s="2" customFormat="1" x14ac:dyDescent="0.2">
      <c r="A66" s="23" t="s">
        <v>222</v>
      </c>
      <c r="B66" s="24"/>
      <c r="C66" s="24"/>
      <c r="D66" s="25"/>
      <c r="E66" s="26" t="s">
        <v>223</v>
      </c>
      <c r="F66" s="86">
        <v>33752062801.07</v>
      </c>
      <c r="G66" s="86">
        <v>0</v>
      </c>
      <c r="H66" s="86">
        <v>21093925403.060001</v>
      </c>
      <c r="I66" s="86">
        <v>6652071633.9699993</v>
      </c>
      <c r="J66" s="86">
        <v>6535330354.0299997</v>
      </c>
      <c r="K66" s="27">
        <f>H66/F66</f>
        <v>0.6249669991249035</v>
      </c>
      <c r="L66" s="27">
        <f>I66/F66</f>
        <v>0.19708637285893876</v>
      </c>
    </row>
    <row r="67" spans="1:17" s="5" customFormat="1" ht="57" x14ac:dyDescent="0.2">
      <c r="A67" s="28" t="s">
        <v>224</v>
      </c>
      <c r="B67" s="10"/>
      <c r="C67" s="10"/>
      <c r="D67" s="11"/>
      <c r="E67" s="6" t="s">
        <v>225</v>
      </c>
      <c r="F67" s="79">
        <v>4332264492</v>
      </c>
      <c r="G67" s="79">
        <v>0</v>
      </c>
      <c r="H67" s="79">
        <v>1985202340.5600002</v>
      </c>
      <c r="I67" s="79">
        <v>653670604.28999996</v>
      </c>
      <c r="J67" s="79">
        <v>602627000.07000005</v>
      </c>
      <c r="K67" s="12">
        <f>H67/F67</f>
        <v>0.45823664372890743</v>
      </c>
      <c r="L67" s="12">
        <f>I67/F67</f>
        <v>0.15088427899475532</v>
      </c>
      <c r="M67" s="2"/>
      <c r="N67" s="2"/>
      <c r="O67" s="2"/>
      <c r="P67" s="2"/>
      <c r="Q67" s="2"/>
    </row>
    <row r="68" spans="1:17" ht="28.5" x14ac:dyDescent="0.2">
      <c r="A68" s="92" t="s">
        <v>99</v>
      </c>
      <c r="B68" s="93" t="s">
        <v>13</v>
      </c>
      <c r="C68" s="93" t="s">
        <v>14</v>
      </c>
      <c r="D68" s="93" t="s">
        <v>15</v>
      </c>
      <c r="E68" s="94" t="s">
        <v>100</v>
      </c>
      <c r="F68" s="95">
        <v>8000000</v>
      </c>
      <c r="G68" s="95">
        <v>0</v>
      </c>
      <c r="H68" s="95">
        <v>3238920</v>
      </c>
      <c r="I68" s="95">
        <v>3238920</v>
      </c>
      <c r="J68" s="95">
        <v>3238920</v>
      </c>
      <c r="K68" s="44">
        <f t="shared" ref="K68:K77" si="22">H68/F68</f>
        <v>0.40486499999999997</v>
      </c>
      <c r="L68" s="44">
        <f t="shared" ref="L68:L77" si="23">I68/F68</f>
        <v>0.40486499999999997</v>
      </c>
    </row>
    <row r="69" spans="1:17" ht="28.5" x14ac:dyDescent="0.2">
      <c r="A69" s="92" t="s">
        <v>99</v>
      </c>
      <c r="B69" s="93" t="s">
        <v>67</v>
      </c>
      <c r="C69" s="93" t="s">
        <v>68</v>
      </c>
      <c r="D69" s="93" t="s">
        <v>15</v>
      </c>
      <c r="E69" s="94" t="s">
        <v>100</v>
      </c>
      <c r="F69" s="95">
        <v>544861237</v>
      </c>
      <c r="G69" s="95">
        <v>0</v>
      </c>
      <c r="H69" s="95">
        <v>406918941.61000001</v>
      </c>
      <c r="I69" s="95">
        <v>70368154.340000004</v>
      </c>
      <c r="J69" s="95">
        <v>70368154.340000004</v>
      </c>
      <c r="K69" s="44">
        <f t="shared" si="22"/>
        <v>0.74683041107950943</v>
      </c>
      <c r="L69" s="44">
        <f t="shared" si="23"/>
        <v>0.12914876221961813</v>
      </c>
    </row>
    <row r="70" spans="1:17" x14ac:dyDescent="0.2">
      <c r="A70" s="92" t="s">
        <v>101</v>
      </c>
      <c r="B70" s="93" t="s">
        <v>13</v>
      </c>
      <c r="C70" s="93" t="s">
        <v>14</v>
      </c>
      <c r="D70" s="93" t="s">
        <v>15</v>
      </c>
      <c r="E70" s="94" t="s">
        <v>102</v>
      </c>
      <c r="F70" s="95">
        <v>7060000</v>
      </c>
      <c r="G70" s="95">
        <v>0</v>
      </c>
      <c r="H70" s="95">
        <v>2060000</v>
      </c>
      <c r="I70" s="95">
        <v>2060000</v>
      </c>
      <c r="J70" s="95">
        <v>2060000</v>
      </c>
      <c r="K70" s="44">
        <f t="shared" si="22"/>
        <v>0.29178470254957506</v>
      </c>
      <c r="L70" s="44">
        <f t="shared" si="23"/>
        <v>0.29178470254957506</v>
      </c>
    </row>
    <row r="71" spans="1:17" x14ac:dyDescent="0.2">
      <c r="A71" s="92" t="s">
        <v>101</v>
      </c>
      <c r="B71" s="93" t="s">
        <v>67</v>
      </c>
      <c r="C71" s="93" t="s">
        <v>68</v>
      </c>
      <c r="D71" s="93" t="s">
        <v>15</v>
      </c>
      <c r="E71" s="94" t="s">
        <v>102</v>
      </c>
      <c r="F71" s="95">
        <v>1215000000</v>
      </c>
      <c r="G71" s="95">
        <v>0</v>
      </c>
      <c r="H71" s="95">
        <v>481146000</v>
      </c>
      <c r="I71" s="95">
        <v>102789380</v>
      </c>
      <c r="J71" s="95">
        <v>76288386</v>
      </c>
      <c r="K71" s="44">
        <f t="shared" si="22"/>
        <v>0.39600493827160493</v>
      </c>
      <c r="L71" s="44">
        <f t="shared" si="23"/>
        <v>8.4600312757201646E-2</v>
      </c>
    </row>
    <row r="72" spans="1:17" x14ac:dyDescent="0.2">
      <c r="A72" s="92" t="s">
        <v>103</v>
      </c>
      <c r="B72" s="93" t="s">
        <v>67</v>
      </c>
      <c r="C72" s="93" t="s">
        <v>68</v>
      </c>
      <c r="D72" s="93" t="s">
        <v>15</v>
      </c>
      <c r="E72" s="94" t="s">
        <v>104</v>
      </c>
      <c r="F72" s="95">
        <v>75300000</v>
      </c>
      <c r="G72" s="95">
        <v>0</v>
      </c>
      <c r="H72" s="95">
        <v>75300000</v>
      </c>
      <c r="I72" s="95">
        <v>0</v>
      </c>
      <c r="J72" s="95">
        <v>0</v>
      </c>
      <c r="K72" s="44">
        <f t="shared" si="22"/>
        <v>1</v>
      </c>
      <c r="L72" s="44">
        <f t="shared" si="23"/>
        <v>0</v>
      </c>
    </row>
    <row r="73" spans="1:17" x14ac:dyDescent="0.2">
      <c r="A73" s="92" t="s">
        <v>105</v>
      </c>
      <c r="B73" s="93" t="s">
        <v>13</v>
      </c>
      <c r="C73" s="93" t="s">
        <v>14</v>
      </c>
      <c r="D73" s="93" t="s">
        <v>15</v>
      </c>
      <c r="E73" s="94" t="s">
        <v>106</v>
      </c>
      <c r="F73" s="95">
        <v>10000000</v>
      </c>
      <c r="G73" s="95">
        <v>0</v>
      </c>
      <c r="H73" s="95">
        <v>5000000</v>
      </c>
      <c r="I73" s="95">
        <v>5000000</v>
      </c>
      <c r="J73" s="95">
        <v>5000000</v>
      </c>
      <c r="K73" s="44">
        <f t="shared" si="22"/>
        <v>0.5</v>
      </c>
      <c r="L73" s="44">
        <f t="shared" si="23"/>
        <v>0.5</v>
      </c>
    </row>
    <row r="74" spans="1:17" x14ac:dyDescent="0.2">
      <c r="A74" s="92" t="s">
        <v>105</v>
      </c>
      <c r="B74" s="93" t="s">
        <v>67</v>
      </c>
      <c r="C74" s="93" t="s">
        <v>68</v>
      </c>
      <c r="D74" s="93" t="s">
        <v>15</v>
      </c>
      <c r="E74" s="94" t="s">
        <v>106</v>
      </c>
      <c r="F74" s="95">
        <v>7000000</v>
      </c>
      <c r="G74" s="95">
        <v>0</v>
      </c>
      <c r="H74" s="95">
        <v>0</v>
      </c>
      <c r="I74" s="95">
        <v>0</v>
      </c>
      <c r="J74" s="95">
        <v>0</v>
      </c>
      <c r="K74" s="44">
        <f t="shared" si="22"/>
        <v>0</v>
      </c>
      <c r="L74" s="44">
        <f t="shared" si="23"/>
        <v>0</v>
      </c>
    </row>
    <row r="75" spans="1:17" x14ac:dyDescent="0.2">
      <c r="A75" s="92" t="s">
        <v>107</v>
      </c>
      <c r="B75" s="93" t="s">
        <v>13</v>
      </c>
      <c r="C75" s="93" t="s">
        <v>14</v>
      </c>
      <c r="D75" s="93" t="s">
        <v>15</v>
      </c>
      <c r="E75" s="94" t="s">
        <v>108</v>
      </c>
      <c r="F75" s="95">
        <v>6648000</v>
      </c>
      <c r="G75" s="95">
        <v>0</v>
      </c>
      <c r="H75" s="95">
        <v>1648000</v>
      </c>
      <c r="I75" s="95">
        <v>1648000</v>
      </c>
      <c r="J75" s="95">
        <v>1648000</v>
      </c>
      <c r="K75" s="44">
        <f t="shared" si="22"/>
        <v>0.24789410348977137</v>
      </c>
      <c r="L75" s="44">
        <f t="shared" si="23"/>
        <v>0.24789410348977137</v>
      </c>
    </row>
    <row r="76" spans="1:17" x14ac:dyDescent="0.2">
      <c r="A76" s="92" t="s">
        <v>107</v>
      </c>
      <c r="B76" s="93" t="s">
        <v>67</v>
      </c>
      <c r="C76" s="93" t="s">
        <v>68</v>
      </c>
      <c r="D76" s="93" t="s">
        <v>15</v>
      </c>
      <c r="E76" s="94" t="s">
        <v>108</v>
      </c>
      <c r="F76" s="95">
        <v>542600000</v>
      </c>
      <c r="G76" s="95">
        <v>0</v>
      </c>
      <c r="H76" s="95">
        <v>540599998</v>
      </c>
      <c r="I76" s="95">
        <v>0</v>
      </c>
      <c r="J76" s="95">
        <v>0</v>
      </c>
      <c r="K76" s="44">
        <f t="shared" si="22"/>
        <v>0.99631403980833022</v>
      </c>
      <c r="L76" s="44">
        <f t="shared" si="23"/>
        <v>0</v>
      </c>
    </row>
    <row r="77" spans="1:17" ht="28.5" x14ac:dyDescent="0.2">
      <c r="A77" s="92" t="s">
        <v>109</v>
      </c>
      <c r="B77" s="93" t="s">
        <v>13</v>
      </c>
      <c r="C77" s="93" t="s">
        <v>14</v>
      </c>
      <c r="D77" s="93" t="s">
        <v>15</v>
      </c>
      <c r="E77" s="94" t="s">
        <v>110</v>
      </c>
      <c r="F77" s="95">
        <v>28200000</v>
      </c>
      <c r="G77" s="95">
        <v>0</v>
      </c>
      <c r="H77" s="95">
        <v>12541408</v>
      </c>
      <c r="I77" s="95">
        <v>12541408</v>
      </c>
      <c r="J77" s="95">
        <v>12541408</v>
      </c>
      <c r="K77" s="44">
        <f t="shared" si="22"/>
        <v>0.44473078014184397</v>
      </c>
      <c r="L77" s="44">
        <f t="shared" si="23"/>
        <v>0.44473078014184397</v>
      </c>
    </row>
    <row r="78" spans="1:17" s="2" customFormat="1" ht="28.5" x14ac:dyDescent="0.2">
      <c r="A78" s="92" t="s">
        <v>109</v>
      </c>
      <c r="B78" s="93" t="s">
        <v>67</v>
      </c>
      <c r="C78" s="93" t="s">
        <v>68</v>
      </c>
      <c r="D78" s="93" t="s">
        <v>15</v>
      </c>
      <c r="E78" s="94" t="s">
        <v>110</v>
      </c>
      <c r="F78" s="95">
        <v>1887595255</v>
      </c>
      <c r="G78" s="95">
        <v>0</v>
      </c>
      <c r="H78" s="95">
        <v>456749072.94999999</v>
      </c>
      <c r="I78" s="95">
        <v>456024741.94999999</v>
      </c>
      <c r="J78" s="95">
        <v>431482131.73000002</v>
      </c>
      <c r="K78" s="44">
        <f>H78/F78</f>
        <v>0.24197405229756205</v>
      </c>
      <c r="L78" s="44">
        <f>I78/F78</f>
        <v>0.24159032013989673</v>
      </c>
    </row>
    <row r="79" spans="1:17" ht="42.75" x14ac:dyDescent="0.2">
      <c r="A79" s="18" t="s">
        <v>226</v>
      </c>
      <c r="B79" s="14"/>
      <c r="C79" s="14"/>
      <c r="D79" s="15"/>
      <c r="E79" s="3" t="s">
        <v>227</v>
      </c>
      <c r="F79" s="81">
        <v>7698534147</v>
      </c>
      <c r="G79" s="81">
        <v>0</v>
      </c>
      <c r="H79" s="81">
        <v>5267910908.6399994</v>
      </c>
      <c r="I79" s="81">
        <v>2711211462</v>
      </c>
      <c r="J79" s="81">
        <v>2702511462</v>
      </c>
      <c r="K79" s="16">
        <f t="shared" ref="K79:K80" si="24">H79/F79</f>
        <v>0.68427453954891182</v>
      </c>
      <c r="L79" s="16">
        <f t="shared" ref="L79:L80" si="25">I79/F79</f>
        <v>0.35217242792337516</v>
      </c>
    </row>
    <row r="80" spans="1:17" x14ac:dyDescent="0.2">
      <c r="A80" s="92" t="s">
        <v>111</v>
      </c>
      <c r="B80" s="93" t="s">
        <v>67</v>
      </c>
      <c r="C80" s="93" t="s">
        <v>68</v>
      </c>
      <c r="D80" s="93" t="s">
        <v>15</v>
      </c>
      <c r="E80" s="94" t="s">
        <v>112</v>
      </c>
      <c r="F80" s="95">
        <v>2054657641</v>
      </c>
      <c r="G80" s="95">
        <v>0</v>
      </c>
      <c r="H80" s="95">
        <v>1672640183</v>
      </c>
      <c r="I80" s="95">
        <v>1396580362</v>
      </c>
      <c r="J80" s="95">
        <v>1396580362</v>
      </c>
      <c r="K80" s="44">
        <f t="shared" si="24"/>
        <v>0.81407245159632902</v>
      </c>
      <c r="L80" s="44">
        <f t="shared" si="25"/>
        <v>0.67971438848580423</v>
      </c>
    </row>
    <row r="81" spans="1:12" s="2" customFormat="1" x14ac:dyDescent="0.2">
      <c r="A81" s="92" t="s">
        <v>113</v>
      </c>
      <c r="B81" s="93" t="s">
        <v>67</v>
      </c>
      <c r="C81" s="93" t="s">
        <v>68</v>
      </c>
      <c r="D81" s="93" t="s">
        <v>15</v>
      </c>
      <c r="E81" s="94" t="s">
        <v>114</v>
      </c>
      <c r="F81" s="95">
        <v>5643876506</v>
      </c>
      <c r="G81" s="95">
        <v>0</v>
      </c>
      <c r="H81" s="95">
        <v>3595270725.6399999</v>
      </c>
      <c r="I81" s="95">
        <v>1314631100</v>
      </c>
      <c r="J81" s="95">
        <v>1305931100</v>
      </c>
      <c r="K81" s="44">
        <f>H81/F81</f>
        <v>0.63702150850003025</v>
      </c>
      <c r="L81" s="44">
        <f>I81/F81</f>
        <v>0.23293052188551908</v>
      </c>
    </row>
    <row r="82" spans="1:12" ht="28.5" x14ac:dyDescent="0.2">
      <c r="A82" s="18" t="s">
        <v>228</v>
      </c>
      <c r="B82" s="14"/>
      <c r="C82" s="14"/>
      <c r="D82" s="15"/>
      <c r="E82" s="3" t="s">
        <v>229</v>
      </c>
      <c r="F82" s="81">
        <v>20254185227</v>
      </c>
      <c r="G82" s="81">
        <v>0</v>
      </c>
      <c r="H82" s="81">
        <v>13464980570.66</v>
      </c>
      <c r="I82" s="81">
        <v>2915830372.6199999</v>
      </c>
      <c r="J82" s="81">
        <v>2863415285.3200002</v>
      </c>
      <c r="K82" s="16">
        <f t="shared" ref="K82:K91" si="26">H82/F82</f>
        <v>0.66479991269707572</v>
      </c>
      <c r="L82" s="16">
        <f t="shared" ref="L82:L91" si="27">I82/F82</f>
        <v>0.14396186960574595</v>
      </c>
    </row>
    <row r="83" spans="1:12" x14ac:dyDescent="0.2">
      <c r="A83" s="92" t="s">
        <v>115</v>
      </c>
      <c r="B83" s="93" t="s">
        <v>67</v>
      </c>
      <c r="C83" s="93" t="s">
        <v>68</v>
      </c>
      <c r="D83" s="93" t="s">
        <v>15</v>
      </c>
      <c r="E83" s="94" t="s">
        <v>116</v>
      </c>
      <c r="F83" s="95">
        <v>1420400719</v>
      </c>
      <c r="G83" s="95">
        <v>0</v>
      </c>
      <c r="H83" s="95">
        <v>1243119991</v>
      </c>
      <c r="I83" s="95">
        <v>298701994.32999998</v>
      </c>
      <c r="J83" s="95">
        <v>263201994.33000001</v>
      </c>
      <c r="K83" s="44">
        <f t="shared" si="26"/>
        <v>0.87518963794610694</v>
      </c>
      <c r="L83" s="44">
        <f t="shared" si="27"/>
        <v>0.21029417285869453</v>
      </c>
    </row>
    <row r="84" spans="1:12" ht="57" x14ac:dyDescent="0.2">
      <c r="A84" s="92" t="s">
        <v>117</v>
      </c>
      <c r="B84" s="93" t="s">
        <v>67</v>
      </c>
      <c r="C84" s="93" t="s">
        <v>68</v>
      </c>
      <c r="D84" s="93" t="s">
        <v>15</v>
      </c>
      <c r="E84" s="94" t="s">
        <v>118</v>
      </c>
      <c r="F84" s="95">
        <v>788872273</v>
      </c>
      <c r="G84" s="95">
        <v>0</v>
      </c>
      <c r="H84" s="95">
        <v>755513993</v>
      </c>
      <c r="I84" s="95">
        <v>126283328</v>
      </c>
      <c r="J84" s="95">
        <v>118283328</v>
      </c>
      <c r="K84" s="44">
        <f t="shared" si="26"/>
        <v>0.95771396569289746</v>
      </c>
      <c r="L84" s="44">
        <f t="shared" si="27"/>
        <v>0.16008082971373491</v>
      </c>
    </row>
    <row r="85" spans="1:12" ht="28.5" x14ac:dyDescent="0.2">
      <c r="A85" s="92" t="s">
        <v>119</v>
      </c>
      <c r="B85" s="93" t="s">
        <v>13</v>
      </c>
      <c r="C85" s="93" t="s">
        <v>14</v>
      </c>
      <c r="D85" s="93" t="s">
        <v>15</v>
      </c>
      <c r="E85" s="94" t="s">
        <v>120</v>
      </c>
      <c r="F85" s="95">
        <v>3948000</v>
      </c>
      <c r="G85" s="95">
        <v>0</v>
      </c>
      <c r="H85" s="95">
        <v>1948000</v>
      </c>
      <c r="I85" s="95">
        <v>1948000</v>
      </c>
      <c r="J85" s="95">
        <v>1948000</v>
      </c>
      <c r="K85" s="44">
        <f t="shared" si="26"/>
        <v>0.49341438703140833</v>
      </c>
      <c r="L85" s="44">
        <f t="shared" si="27"/>
        <v>0.49341438703140833</v>
      </c>
    </row>
    <row r="86" spans="1:12" ht="28.5" x14ac:dyDescent="0.2">
      <c r="A86" s="92" t="s">
        <v>119</v>
      </c>
      <c r="B86" s="93" t="s">
        <v>67</v>
      </c>
      <c r="C86" s="93" t="s">
        <v>68</v>
      </c>
      <c r="D86" s="93" t="s">
        <v>15</v>
      </c>
      <c r="E86" s="94" t="s">
        <v>120</v>
      </c>
      <c r="F86" s="95">
        <v>220000000</v>
      </c>
      <c r="G86" s="95">
        <v>0</v>
      </c>
      <c r="H86" s="95">
        <v>95700232.140000001</v>
      </c>
      <c r="I86" s="95">
        <v>95700232.140000001</v>
      </c>
      <c r="J86" s="95">
        <v>95700232.140000001</v>
      </c>
      <c r="K86" s="44">
        <f t="shared" si="26"/>
        <v>0.4350010551818182</v>
      </c>
      <c r="L86" s="44">
        <f t="shared" si="27"/>
        <v>0.4350010551818182</v>
      </c>
    </row>
    <row r="87" spans="1:12" x14ac:dyDescent="0.2">
      <c r="A87" s="92" t="s">
        <v>121</v>
      </c>
      <c r="B87" s="93" t="s">
        <v>13</v>
      </c>
      <c r="C87" s="93" t="s">
        <v>14</v>
      </c>
      <c r="D87" s="93" t="s">
        <v>15</v>
      </c>
      <c r="E87" s="94" t="s">
        <v>122</v>
      </c>
      <c r="F87" s="95">
        <v>6359094966</v>
      </c>
      <c r="G87" s="95">
        <v>0</v>
      </c>
      <c r="H87" s="95">
        <v>6170933233.25</v>
      </c>
      <c r="I87" s="95">
        <v>2027523284</v>
      </c>
      <c r="J87" s="95">
        <v>2027523284</v>
      </c>
      <c r="K87" s="44">
        <f t="shared" si="26"/>
        <v>0.97041061129672712</v>
      </c>
      <c r="L87" s="44">
        <f t="shared" si="27"/>
        <v>0.31883834017898827</v>
      </c>
    </row>
    <row r="88" spans="1:12" x14ac:dyDescent="0.2">
      <c r="A88" s="92" t="s">
        <v>121</v>
      </c>
      <c r="B88" s="93" t="s">
        <v>67</v>
      </c>
      <c r="C88" s="93" t="s">
        <v>68</v>
      </c>
      <c r="D88" s="93" t="s">
        <v>15</v>
      </c>
      <c r="E88" s="94" t="s">
        <v>122</v>
      </c>
      <c r="F88" s="95">
        <v>8910823664</v>
      </c>
      <c r="G88" s="95">
        <v>0</v>
      </c>
      <c r="H88" s="95">
        <v>3277814128.27</v>
      </c>
      <c r="I88" s="95">
        <v>315095709.10000002</v>
      </c>
      <c r="J88" s="95">
        <v>315095709.10000002</v>
      </c>
      <c r="K88" s="44">
        <f t="shared" si="26"/>
        <v>0.36784636885055522</v>
      </c>
      <c r="L88" s="44">
        <f t="shared" si="27"/>
        <v>3.5361008250336758E-2</v>
      </c>
    </row>
    <row r="89" spans="1:12" ht="42.75" x14ac:dyDescent="0.2">
      <c r="A89" s="92" t="s">
        <v>123</v>
      </c>
      <c r="B89" s="93" t="s">
        <v>13</v>
      </c>
      <c r="C89" s="93" t="s">
        <v>14</v>
      </c>
      <c r="D89" s="93" t="s">
        <v>15</v>
      </c>
      <c r="E89" s="94" t="s">
        <v>124</v>
      </c>
      <c r="F89" s="95">
        <v>30235000</v>
      </c>
      <c r="G89" s="95">
        <v>0</v>
      </c>
      <c r="H89" s="95">
        <v>18834433</v>
      </c>
      <c r="I89" s="95">
        <v>18834433</v>
      </c>
      <c r="J89" s="95">
        <v>18834433</v>
      </c>
      <c r="K89" s="44">
        <f t="shared" si="26"/>
        <v>0.62293477757565741</v>
      </c>
      <c r="L89" s="44">
        <f t="shared" si="27"/>
        <v>0.62293477757565741</v>
      </c>
    </row>
    <row r="90" spans="1:12" ht="42.75" x14ac:dyDescent="0.2">
      <c r="A90" s="92" t="s">
        <v>123</v>
      </c>
      <c r="B90" s="93" t="s">
        <v>67</v>
      </c>
      <c r="C90" s="93" t="s">
        <v>68</v>
      </c>
      <c r="D90" s="93" t="s">
        <v>15</v>
      </c>
      <c r="E90" s="94" t="s">
        <v>124</v>
      </c>
      <c r="F90" s="95">
        <v>877763605</v>
      </c>
      <c r="G90" s="95">
        <v>0</v>
      </c>
      <c r="H90" s="95">
        <v>276569560</v>
      </c>
      <c r="I90" s="95">
        <v>9143597.0099999998</v>
      </c>
      <c r="J90" s="95">
        <v>9143597.0099999998</v>
      </c>
      <c r="K90" s="44">
        <f t="shared" si="26"/>
        <v>0.31508433298507516</v>
      </c>
      <c r="L90" s="44">
        <f t="shared" si="27"/>
        <v>1.0416924281110972E-2</v>
      </c>
    </row>
    <row r="91" spans="1:12" ht="42.75" x14ac:dyDescent="0.2">
      <c r="A91" s="92" t="s">
        <v>125</v>
      </c>
      <c r="B91" s="93" t="s">
        <v>13</v>
      </c>
      <c r="C91" s="93" t="s">
        <v>14</v>
      </c>
      <c r="D91" s="93" t="s">
        <v>15</v>
      </c>
      <c r="E91" s="94" t="s">
        <v>126</v>
      </c>
      <c r="F91" s="95">
        <v>14047000</v>
      </c>
      <c r="G91" s="95">
        <v>0</v>
      </c>
      <c r="H91" s="95">
        <v>4547000</v>
      </c>
      <c r="I91" s="95">
        <v>4547000</v>
      </c>
      <c r="J91" s="95">
        <v>4547000</v>
      </c>
      <c r="K91" s="44">
        <f t="shared" si="26"/>
        <v>0.32369901046486793</v>
      </c>
      <c r="L91" s="44">
        <f t="shared" si="27"/>
        <v>0.32369901046486793</v>
      </c>
    </row>
    <row r="92" spans="1:12" s="2" customFormat="1" ht="42.75" x14ac:dyDescent="0.2">
      <c r="A92" s="92" t="s">
        <v>125</v>
      </c>
      <c r="B92" s="93" t="s">
        <v>67</v>
      </c>
      <c r="C92" s="93" t="s">
        <v>68</v>
      </c>
      <c r="D92" s="93" t="s">
        <v>15</v>
      </c>
      <c r="E92" s="94" t="s">
        <v>126</v>
      </c>
      <c r="F92" s="95">
        <v>1629000000</v>
      </c>
      <c r="G92" s="95">
        <v>0</v>
      </c>
      <c r="H92" s="95">
        <v>1620000000</v>
      </c>
      <c r="I92" s="95">
        <v>18052795.039999999</v>
      </c>
      <c r="J92" s="95">
        <v>9137707.7400000002</v>
      </c>
      <c r="K92" s="16">
        <f>H92/F92</f>
        <v>0.99447513812154698</v>
      </c>
      <c r="L92" s="16">
        <f>I92/F92</f>
        <v>1.1082133235113567E-2</v>
      </c>
    </row>
    <row r="93" spans="1:12" ht="28.5" x14ac:dyDescent="0.2">
      <c r="A93" s="18" t="s">
        <v>230</v>
      </c>
      <c r="B93" s="14"/>
      <c r="C93" s="14"/>
      <c r="D93" s="15"/>
      <c r="E93" s="3" t="s">
        <v>231</v>
      </c>
      <c r="F93" s="81">
        <v>808500000</v>
      </c>
      <c r="G93" s="81">
        <v>0</v>
      </c>
      <c r="H93" s="81">
        <v>86484521.239999995</v>
      </c>
      <c r="I93" s="81">
        <v>86465786.239999995</v>
      </c>
      <c r="J93" s="81">
        <v>85095016.819999993</v>
      </c>
      <c r="K93" s="44">
        <f t="shared" ref="K93:K99" si="28">H93/F93</f>
        <v>0.10696910481137908</v>
      </c>
      <c r="L93" s="44">
        <f t="shared" ref="L93:L99" si="29">I93/F93</f>
        <v>0.10694593226963511</v>
      </c>
    </row>
    <row r="94" spans="1:12" x14ac:dyDescent="0.2">
      <c r="A94" s="92" t="s">
        <v>127</v>
      </c>
      <c r="B94" s="93" t="s">
        <v>67</v>
      </c>
      <c r="C94" s="93" t="s">
        <v>68</v>
      </c>
      <c r="D94" s="93" t="s">
        <v>15</v>
      </c>
      <c r="E94" s="94" t="s">
        <v>128</v>
      </c>
      <c r="F94" s="95">
        <v>242000000</v>
      </c>
      <c r="G94" s="95">
        <v>0</v>
      </c>
      <c r="H94" s="95">
        <v>0</v>
      </c>
      <c r="I94" s="95">
        <v>0</v>
      </c>
      <c r="J94" s="95">
        <v>0</v>
      </c>
      <c r="K94" s="44">
        <f t="shared" si="28"/>
        <v>0</v>
      </c>
      <c r="L94" s="44">
        <f t="shared" si="29"/>
        <v>0</v>
      </c>
    </row>
    <row r="95" spans="1:12" ht="28.5" x14ac:dyDescent="0.2">
      <c r="A95" s="92" t="s">
        <v>129</v>
      </c>
      <c r="B95" s="93" t="s">
        <v>67</v>
      </c>
      <c r="C95" s="93" t="s">
        <v>68</v>
      </c>
      <c r="D95" s="93" t="s">
        <v>15</v>
      </c>
      <c r="E95" s="94" t="s">
        <v>130</v>
      </c>
      <c r="F95" s="95">
        <v>143300000</v>
      </c>
      <c r="G95" s="95">
        <v>0</v>
      </c>
      <c r="H95" s="95">
        <v>0</v>
      </c>
      <c r="I95" s="95">
        <v>0</v>
      </c>
      <c r="J95" s="95">
        <v>0</v>
      </c>
      <c r="K95" s="44">
        <f t="shared" si="28"/>
        <v>0</v>
      </c>
      <c r="L95" s="44">
        <f t="shared" si="29"/>
        <v>0</v>
      </c>
    </row>
    <row r="96" spans="1:12" ht="42.75" x14ac:dyDescent="0.2">
      <c r="A96" s="92" t="s">
        <v>131</v>
      </c>
      <c r="B96" s="93" t="s">
        <v>13</v>
      </c>
      <c r="C96" s="93" t="s">
        <v>14</v>
      </c>
      <c r="D96" s="93" t="s">
        <v>15</v>
      </c>
      <c r="E96" s="94" t="s">
        <v>132</v>
      </c>
      <c r="F96" s="95">
        <v>23200000</v>
      </c>
      <c r="G96" s="95">
        <v>0</v>
      </c>
      <c r="H96" s="95">
        <v>12043165</v>
      </c>
      <c r="I96" s="95">
        <v>12043165</v>
      </c>
      <c r="J96" s="95">
        <v>12043165</v>
      </c>
      <c r="K96" s="44">
        <f t="shared" si="28"/>
        <v>0.51910193965517237</v>
      </c>
      <c r="L96" s="44">
        <f t="shared" si="29"/>
        <v>0.51910193965517237</v>
      </c>
    </row>
    <row r="97" spans="1:15" ht="42.75" x14ac:dyDescent="0.2">
      <c r="A97" s="92" t="s">
        <v>131</v>
      </c>
      <c r="B97" s="93" t="s">
        <v>67</v>
      </c>
      <c r="C97" s="93" t="s">
        <v>68</v>
      </c>
      <c r="D97" s="93" t="s">
        <v>15</v>
      </c>
      <c r="E97" s="94" t="s">
        <v>132</v>
      </c>
      <c r="F97" s="95">
        <v>350000000</v>
      </c>
      <c r="G97" s="95">
        <v>0</v>
      </c>
      <c r="H97" s="95">
        <v>74441356.239999995</v>
      </c>
      <c r="I97" s="95">
        <v>74422621.239999995</v>
      </c>
      <c r="J97" s="95">
        <v>73051851.819999993</v>
      </c>
      <c r="K97" s="44">
        <f t="shared" si="28"/>
        <v>0.21268958925714285</v>
      </c>
      <c r="L97" s="44">
        <f t="shared" si="29"/>
        <v>0.21263606068571428</v>
      </c>
    </row>
    <row r="98" spans="1:15" ht="28.5" x14ac:dyDescent="0.2">
      <c r="A98" s="92" t="s">
        <v>133</v>
      </c>
      <c r="B98" s="93" t="s">
        <v>67</v>
      </c>
      <c r="C98" s="93" t="s">
        <v>68</v>
      </c>
      <c r="D98" s="93" t="s">
        <v>15</v>
      </c>
      <c r="E98" s="94" t="s">
        <v>134</v>
      </c>
      <c r="F98" s="95">
        <v>50000000</v>
      </c>
      <c r="G98" s="95">
        <v>0</v>
      </c>
      <c r="H98" s="95">
        <v>0</v>
      </c>
      <c r="I98" s="95">
        <v>0</v>
      </c>
      <c r="J98" s="95">
        <v>0</v>
      </c>
      <c r="K98" s="44">
        <f t="shared" si="28"/>
        <v>0</v>
      </c>
      <c r="L98" s="44">
        <f t="shared" si="29"/>
        <v>0</v>
      </c>
    </row>
    <row r="99" spans="1:15" x14ac:dyDescent="0.2">
      <c r="A99" s="92" t="s">
        <v>135</v>
      </c>
      <c r="B99" s="93" t="s">
        <v>13</v>
      </c>
      <c r="C99" s="93" t="s">
        <v>14</v>
      </c>
      <c r="D99" s="93" t="s">
        <v>15</v>
      </c>
      <c r="E99" s="94" t="s">
        <v>136</v>
      </c>
      <c r="F99" s="95">
        <v>168578935.06999999</v>
      </c>
      <c r="G99" s="95">
        <v>0</v>
      </c>
      <c r="H99" s="95">
        <v>167663798.06999999</v>
      </c>
      <c r="I99" s="95">
        <v>167309289.81999999</v>
      </c>
      <c r="J99" s="95">
        <v>167309289.81999999</v>
      </c>
      <c r="K99" s="44">
        <f t="shared" si="28"/>
        <v>0.99457146291961096</v>
      </c>
      <c r="L99" s="44">
        <f t="shared" si="29"/>
        <v>0.99246854152048836</v>
      </c>
    </row>
    <row r="100" spans="1:15" s="2" customFormat="1" x14ac:dyDescent="0.2">
      <c r="A100" s="92" t="s">
        <v>135</v>
      </c>
      <c r="B100" s="93" t="s">
        <v>67</v>
      </c>
      <c r="C100" s="93" t="s">
        <v>68</v>
      </c>
      <c r="D100" s="93" t="s">
        <v>15</v>
      </c>
      <c r="E100" s="94" t="s">
        <v>136</v>
      </c>
      <c r="F100" s="95">
        <v>490000000</v>
      </c>
      <c r="G100" s="95">
        <v>0</v>
      </c>
      <c r="H100" s="95">
        <v>121683263.89</v>
      </c>
      <c r="I100" s="95">
        <v>117584119</v>
      </c>
      <c r="J100" s="95">
        <v>114372300</v>
      </c>
      <c r="K100" s="44">
        <f>H100/F100</f>
        <v>0.2483331916122449</v>
      </c>
      <c r="L100" s="44">
        <f>I100/F100</f>
        <v>0.23996758979591837</v>
      </c>
      <c r="M100" s="64"/>
      <c r="N100" s="64"/>
      <c r="O100" s="65"/>
    </row>
    <row r="101" spans="1:15" s="2" customFormat="1" x14ac:dyDescent="0.2">
      <c r="A101" s="59" t="s">
        <v>176</v>
      </c>
      <c r="B101" s="61"/>
      <c r="C101" s="61"/>
      <c r="D101" s="60"/>
      <c r="E101" s="62" t="s">
        <v>175</v>
      </c>
      <c r="F101" s="85">
        <v>2466000000</v>
      </c>
      <c r="G101" s="85">
        <v>0</v>
      </c>
      <c r="H101" s="85">
        <v>325930361</v>
      </c>
      <c r="I101" s="85">
        <v>291256826</v>
      </c>
      <c r="J101" s="85">
        <v>281348625</v>
      </c>
      <c r="K101" s="63">
        <f>H101/F101</f>
        <v>0.13216965166261152</v>
      </c>
      <c r="L101" s="63">
        <f>I101/F101</f>
        <v>0.11810901297648013</v>
      </c>
    </row>
    <row r="102" spans="1:15" s="2" customFormat="1" x14ac:dyDescent="0.2">
      <c r="A102" s="9" t="s">
        <v>232</v>
      </c>
      <c r="B102" s="10"/>
      <c r="C102" s="10"/>
      <c r="D102" s="11"/>
      <c r="E102" s="6" t="s">
        <v>233</v>
      </c>
      <c r="F102" s="79">
        <v>889000000</v>
      </c>
      <c r="G102" s="79">
        <v>0</v>
      </c>
      <c r="H102" s="79">
        <v>124757884</v>
      </c>
      <c r="I102" s="79">
        <v>90280013</v>
      </c>
      <c r="J102" s="79">
        <v>80371812</v>
      </c>
      <c r="K102" s="16">
        <f>H102/F102</f>
        <v>0.14033507761529809</v>
      </c>
      <c r="L102" s="16">
        <f>I102/F102</f>
        <v>0.10155232058492689</v>
      </c>
    </row>
    <row r="103" spans="1:15" s="2" customFormat="1" x14ac:dyDescent="0.2">
      <c r="A103" s="13" t="s">
        <v>234</v>
      </c>
      <c r="B103" s="14"/>
      <c r="C103" s="14"/>
      <c r="D103" s="15"/>
      <c r="E103" s="4" t="s">
        <v>235</v>
      </c>
      <c r="F103" s="81">
        <v>889000000</v>
      </c>
      <c r="G103" s="81">
        <v>0</v>
      </c>
      <c r="H103" s="81">
        <v>124757884</v>
      </c>
      <c r="I103" s="81">
        <v>90280013</v>
      </c>
      <c r="J103" s="81">
        <v>80371812</v>
      </c>
      <c r="K103" s="104">
        <f t="shared" ref="K103" si="30">H103/F103</f>
        <v>0.14033507761529809</v>
      </c>
      <c r="L103" s="104">
        <f t="shared" ref="L103" si="31">I103/F103</f>
        <v>0.10155232058492689</v>
      </c>
      <c r="M103" s="65"/>
    </row>
    <row r="104" spans="1:15" s="2" customFormat="1" x14ac:dyDescent="0.2">
      <c r="A104" s="99" t="s">
        <v>194</v>
      </c>
      <c r="B104" s="17" t="s">
        <v>13</v>
      </c>
      <c r="C104" s="17" t="s">
        <v>14</v>
      </c>
      <c r="D104" s="17" t="s">
        <v>15</v>
      </c>
      <c r="E104" s="100" t="s">
        <v>193</v>
      </c>
      <c r="F104" s="101">
        <v>889000000</v>
      </c>
      <c r="G104" s="87">
        <v>0</v>
      </c>
      <c r="H104" s="87">
        <v>124757884</v>
      </c>
      <c r="I104" s="87">
        <v>90280013</v>
      </c>
      <c r="J104" s="87">
        <v>80371812</v>
      </c>
      <c r="K104" s="106">
        <f>H104/F104</f>
        <v>0.14033507761529809</v>
      </c>
      <c r="L104" s="106">
        <f>I104/F104</f>
        <v>0.10155232058492689</v>
      </c>
    </row>
    <row r="105" spans="1:15" s="2" customFormat="1" x14ac:dyDescent="0.2">
      <c r="A105" s="13" t="s">
        <v>236</v>
      </c>
      <c r="B105" s="14"/>
      <c r="C105" s="14"/>
      <c r="D105" s="15"/>
      <c r="E105" s="6" t="s">
        <v>237</v>
      </c>
      <c r="F105" s="81">
        <v>617000000</v>
      </c>
      <c r="G105" s="81">
        <v>0</v>
      </c>
      <c r="H105" s="81">
        <v>172183890</v>
      </c>
      <c r="I105" s="81">
        <v>171988226</v>
      </c>
      <c r="J105" s="81">
        <v>171988226</v>
      </c>
      <c r="K105" s="16">
        <f>H105/F105</f>
        <v>0.27906627228525122</v>
      </c>
      <c r="L105" s="16">
        <f>I105/F105</f>
        <v>0.27874915072933548</v>
      </c>
    </row>
    <row r="106" spans="1:15" s="2" customFormat="1" ht="28.5" x14ac:dyDescent="0.2">
      <c r="A106" s="13" t="s">
        <v>238</v>
      </c>
      <c r="B106" s="14"/>
      <c r="C106" s="14"/>
      <c r="D106" s="15"/>
      <c r="E106" s="4" t="s">
        <v>239</v>
      </c>
      <c r="F106" s="81">
        <v>617000000</v>
      </c>
      <c r="G106" s="81">
        <v>0</v>
      </c>
      <c r="H106" s="81">
        <v>172183890</v>
      </c>
      <c r="I106" s="81">
        <v>171988226</v>
      </c>
      <c r="J106" s="81">
        <v>171988226</v>
      </c>
      <c r="K106" s="16">
        <f>H106/F106</f>
        <v>0.27906627228525122</v>
      </c>
      <c r="L106" s="16">
        <f>I106/F106</f>
        <v>0.27874915072933548</v>
      </c>
    </row>
    <row r="107" spans="1:15" ht="28.5" x14ac:dyDescent="0.2">
      <c r="A107" s="13" t="s">
        <v>192</v>
      </c>
      <c r="B107" s="14"/>
      <c r="C107" s="14"/>
      <c r="D107" s="15"/>
      <c r="E107" s="4" t="s">
        <v>240</v>
      </c>
      <c r="F107" s="81">
        <v>469000000</v>
      </c>
      <c r="G107" s="81">
        <v>0</v>
      </c>
      <c r="H107" s="81">
        <v>172183890</v>
      </c>
      <c r="I107" s="81">
        <v>171988226</v>
      </c>
      <c r="J107" s="81">
        <v>171988226</v>
      </c>
      <c r="K107" s="104">
        <f t="shared" ref="K107:K109" si="32">H107/F107</f>
        <v>0.36712982942430705</v>
      </c>
      <c r="L107" s="104">
        <f t="shared" ref="L107:L109" si="33">I107/F107</f>
        <v>0.36671263539445631</v>
      </c>
    </row>
    <row r="108" spans="1:15" x14ac:dyDescent="0.2">
      <c r="A108" s="92" t="s">
        <v>137</v>
      </c>
      <c r="B108" s="93" t="s">
        <v>13</v>
      </c>
      <c r="C108" s="93" t="s">
        <v>14</v>
      </c>
      <c r="D108" s="93" t="s">
        <v>15</v>
      </c>
      <c r="E108" s="94" t="s">
        <v>138</v>
      </c>
      <c r="F108" s="95">
        <v>418000000</v>
      </c>
      <c r="G108" s="95">
        <v>0</v>
      </c>
      <c r="H108" s="95">
        <v>160148588</v>
      </c>
      <c r="I108" s="95">
        <v>159952924</v>
      </c>
      <c r="J108" s="95">
        <v>159952924</v>
      </c>
      <c r="K108" s="44">
        <f t="shared" si="32"/>
        <v>0.3831305933014354</v>
      </c>
      <c r="L108" s="44">
        <f t="shared" si="33"/>
        <v>0.38266249760765553</v>
      </c>
    </row>
    <row r="109" spans="1:15" s="2" customFormat="1" ht="28.5" x14ac:dyDescent="0.2">
      <c r="A109" s="92" t="s">
        <v>139</v>
      </c>
      <c r="B109" s="93" t="s">
        <v>13</v>
      </c>
      <c r="C109" s="93" t="s">
        <v>14</v>
      </c>
      <c r="D109" s="93" t="s">
        <v>15</v>
      </c>
      <c r="E109" s="94" t="s">
        <v>140</v>
      </c>
      <c r="F109" s="95">
        <v>51000000</v>
      </c>
      <c r="G109" s="95">
        <v>0</v>
      </c>
      <c r="H109" s="95">
        <v>12035302</v>
      </c>
      <c r="I109" s="95">
        <v>12035302</v>
      </c>
      <c r="J109" s="95">
        <v>12035302</v>
      </c>
      <c r="K109" s="44">
        <f t="shared" si="32"/>
        <v>0.2359863137254902</v>
      </c>
      <c r="L109" s="44">
        <f t="shared" si="33"/>
        <v>0.2359863137254902</v>
      </c>
      <c r="M109" s="65"/>
    </row>
    <row r="110" spans="1:15" s="2" customFormat="1" x14ac:dyDescent="0.2">
      <c r="A110" s="99" t="s">
        <v>191</v>
      </c>
      <c r="B110" s="17" t="s">
        <v>67</v>
      </c>
      <c r="C110" s="17" t="s">
        <v>68</v>
      </c>
      <c r="D110" s="17" t="s">
        <v>15</v>
      </c>
      <c r="E110" s="100" t="s">
        <v>190</v>
      </c>
      <c r="F110" s="101">
        <v>148000000</v>
      </c>
      <c r="G110" s="87">
        <v>0</v>
      </c>
      <c r="H110" s="84">
        <v>0</v>
      </c>
      <c r="I110" s="84">
        <v>0</v>
      </c>
      <c r="J110" s="84">
        <v>0</v>
      </c>
      <c r="K110" s="106">
        <f>H110/F110</f>
        <v>0</v>
      </c>
      <c r="L110" s="106">
        <f>I110/F110</f>
        <v>0</v>
      </c>
    </row>
    <row r="111" spans="1:15" s="2" customFormat="1" x14ac:dyDescent="0.2">
      <c r="A111" s="13" t="s">
        <v>189</v>
      </c>
      <c r="B111" s="14"/>
      <c r="C111" s="14"/>
      <c r="D111" s="15"/>
      <c r="E111" s="29" t="s">
        <v>188</v>
      </c>
      <c r="F111" s="81">
        <v>960000000</v>
      </c>
      <c r="G111" s="81">
        <v>0</v>
      </c>
      <c r="H111" s="81">
        <v>28988587</v>
      </c>
      <c r="I111" s="81">
        <v>28988587</v>
      </c>
      <c r="J111" s="81">
        <v>28988587</v>
      </c>
      <c r="K111" s="16">
        <f>H111/F111</f>
        <v>3.0196444791666666E-2</v>
      </c>
      <c r="L111" s="16">
        <f>I111/F111</f>
        <v>3.0196444791666666E-2</v>
      </c>
    </row>
    <row r="112" spans="1:15" x14ac:dyDescent="0.2">
      <c r="A112" s="13" t="s">
        <v>241</v>
      </c>
      <c r="B112" s="14"/>
      <c r="C112" s="14"/>
      <c r="D112" s="15"/>
      <c r="E112" s="29" t="s">
        <v>242</v>
      </c>
      <c r="F112" s="81">
        <v>960000000</v>
      </c>
      <c r="G112" s="81">
        <v>0</v>
      </c>
      <c r="H112" s="81">
        <v>28988587</v>
      </c>
      <c r="I112" s="81">
        <v>28988587</v>
      </c>
      <c r="J112" s="81">
        <v>28988587</v>
      </c>
      <c r="K112" s="104">
        <f t="shared" ref="K112:K113" si="34">H112/F112</f>
        <v>3.0196444791666666E-2</v>
      </c>
      <c r="L112" s="104">
        <f t="shared" ref="L112:L113" si="35">I112/F112</f>
        <v>3.0196444791666666E-2</v>
      </c>
    </row>
    <row r="113" spans="1:17" x14ac:dyDescent="0.2">
      <c r="A113" s="92" t="s">
        <v>141</v>
      </c>
      <c r="B113" s="93" t="s">
        <v>13</v>
      </c>
      <c r="C113" s="93" t="s">
        <v>14</v>
      </c>
      <c r="D113" s="93" t="s">
        <v>15</v>
      </c>
      <c r="E113" s="94" t="s">
        <v>142</v>
      </c>
      <c r="F113" s="95">
        <v>360000000</v>
      </c>
      <c r="G113" s="95">
        <v>0</v>
      </c>
      <c r="H113" s="95">
        <v>0</v>
      </c>
      <c r="I113" s="95">
        <v>0</v>
      </c>
      <c r="J113" s="95">
        <v>0</v>
      </c>
      <c r="K113" s="44">
        <f t="shared" si="34"/>
        <v>0</v>
      </c>
      <c r="L113" s="44">
        <f t="shared" si="35"/>
        <v>0</v>
      </c>
    </row>
    <row r="114" spans="1:17" s="2" customFormat="1" x14ac:dyDescent="0.2">
      <c r="A114" s="92" t="s">
        <v>141</v>
      </c>
      <c r="B114" s="93" t="s">
        <v>67</v>
      </c>
      <c r="C114" s="93" t="s">
        <v>68</v>
      </c>
      <c r="D114" s="93" t="s">
        <v>15</v>
      </c>
      <c r="E114" s="94" t="s">
        <v>142</v>
      </c>
      <c r="F114" s="95">
        <v>600000000</v>
      </c>
      <c r="G114" s="95">
        <v>0</v>
      </c>
      <c r="H114" s="95">
        <v>28988587</v>
      </c>
      <c r="I114" s="95">
        <v>28988587</v>
      </c>
      <c r="J114" s="95">
        <v>28988587</v>
      </c>
      <c r="K114" s="44">
        <f>H114/F114</f>
        <v>4.8314311666666665E-2</v>
      </c>
      <c r="L114" s="44">
        <f>I114/F114</f>
        <v>4.8314311666666665E-2</v>
      </c>
      <c r="M114" s="64"/>
    </row>
    <row r="115" spans="1:17" s="2" customFormat="1" ht="28.5" x14ac:dyDescent="0.2">
      <c r="A115" s="59" t="s">
        <v>174</v>
      </c>
      <c r="B115" s="61"/>
      <c r="C115" s="61"/>
      <c r="D115" s="60"/>
      <c r="E115" s="62" t="s">
        <v>172</v>
      </c>
      <c r="F115" s="85">
        <v>843000000</v>
      </c>
      <c r="G115" s="85">
        <v>0</v>
      </c>
      <c r="H115" s="85">
        <v>278077411.23000002</v>
      </c>
      <c r="I115" s="85">
        <v>278077411.23000002</v>
      </c>
      <c r="J115" s="85">
        <v>278077411.23000002</v>
      </c>
      <c r="K115" s="63">
        <f>H115/F115</f>
        <v>0.32986644274021354</v>
      </c>
      <c r="L115" s="63">
        <f>I115/F115</f>
        <v>0.32986644274021354</v>
      </c>
    </row>
    <row r="116" spans="1:17" s="2" customFormat="1" x14ac:dyDescent="0.2">
      <c r="A116" s="30" t="s">
        <v>243</v>
      </c>
      <c r="B116" s="24"/>
      <c r="C116" s="24"/>
      <c r="D116" s="25"/>
      <c r="E116" s="31" t="s">
        <v>187</v>
      </c>
      <c r="F116" s="88">
        <v>345000000</v>
      </c>
      <c r="G116" s="88">
        <v>0</v>
      </c>
      <c r="H116" s="88">
        <v>278077411.23000002</v>
      </c>
      <c r="I116" s="88">
        <v>278077411.23000002</v>
      </c>
      <c r="J116" s="88">
        <v>278077411.23000002</v>
      </c>
      <c r="K116" s="27">
        <f>H116/F116</f>
        <v>0.80602148182608702</v>
      </c>
      <c r="L116" s="27">
        <f>I116/F116</f>
        <v>0.80602148182608702</v>
      </c>
    </row>
    <row r="117" spans="1:17" x14ac:dyDescent="0.2">
      <c r="A117" s="30" t="s">
        <v>244</v>
      </c>
      <c r="B117" s="24"/>
      <c r="C117" s="24"/>
      <c r="D117" s="25"/>
      <c r="E117" s="31" t="s">
        <v>245</v>
      </c>
      <c r="F117" s="86">
        <v>345000000</v>
      </c>
      <c r="G117" s="86">
        <v>0</v>
      </c>
      <c r="H117" s="86">
        <v>278077411.23000002</v>
      </c>
      <c r="I117" s="86">
        <v>278077411.23000002</v>
      </c>
      <c r="J117" s="86">
        <v>278077411.23000002</v>
      </c>
      <c r="K117" s="27">
        <f t="shared" ref="K117:K119" si="36">H117/F117</f>
        <v>0.80602148182608702</v>
      </c>
      <c r="L117" s="27">
        <f t="shared" ref="L117:L119" si="37">I117/F117</f>
        <v>0.80602148182608702</v>
      </c>
    </row>
    <row r="118" spans="1:17" x14ac:dyDescent="0.2">
      <c r="A118" s="92" t="s">
        <v>143</v>
      </c>
      <c r="B118" s="93" t="s">
        <v>67</v>
      </c>
      <c r="C118" s="93" t="s">
        <v>68</v>
      </c>
      <c r="D118" s="93" t="s">
        <v>15</v>
      </c>
      <c r="E118" s="94" t="s">
        <v>144</v>
      </c>
      <c r="F118" s="95">
        <v>325000000</v>
      </c>
      <c r="G118" s="95">
        <v>0</v>
      </c>
      <c r="H118" s="95">
        <v>275854411.23000002</v>
      </c>
      <c r="I118" s="95">
        <v>275854411.23000002</v>
      </c>
      <c r="J118" s="95">
        <v>275854411.23000002</v>
      </c>
      <c r="K118" s="44">
        <f t="shared" si="36"/>
        <v>0.84878280378461546</v>
      </c>
      <c r="L118" s="44">
        <f t="shared" si="37"/>
        <v>0.84878280378461546</v>
      </c>
    </row>
    <row r="119" spans="1:17" s="2" customFormat="1" x14ac:dyDescent="0.2">
      <c r="A119" s="92" t="s">
        <v>145</v>
      </c>
      <c r="B119" s="93" t="s">
        <v>67</v>
      </c>
      <c r="C119" s="93" t="s">
        <v>68</v>
      </c>
      <c r="D119" s="93" t="s">
        <v>15</v>
      </c>
      <c r="E119" s="94" t="s">
        <v>146</v>
      </c>
      <c r="F119" s="95">
        <v>20000000</v>
      </c>
      <c r="G119" s="95">
        <v>0</v>
      </c>
      <c r="H119" s="95">
        <v>2223000</v>
      </c>
      <c r="I119" s="95">
        <v>2223000</v>
      </c>
      <c r="J119" s="95">
        <v>2223000</v>
      </c>
      <c r="K119" s="44">
        <f t="shared" si="36"/>
        <v>0.11115</v>
      </c>
      <c r="L119" s="44">
        <f t="shared" si="37"/>
        <v>0.11115</v>
      </c>
      <c r="M119" s="65"/>
    </row>
    <row r="120" spans="1:17" s="2" customFormat="1" x14ac:dyDescent="0.2">
      <c r="A120" s="99" t="s">
        <v>186</v>
      </c>
      <c r="B120" s="17" t="s">
        <v>67</v>
      </c>
      <c r="C120" s="17" t="s">
        <v>68</v>
      </c>
      <c r="D120" s="17" t="s">
        <v>15</v>
      </c>
      <c r="E120" s="100" t="s">
        <v>185</v>
      </c>
      <c r="F120" s="101">
        <v>26000000</v>
      </c>
      <c r="G120" s="87">
        <v>0</v>
      </c>
      <c r="H120" s="87">
        <v>0</v>
      </c>
      <c r="I120" s="87">
        <v>0</v>
      </c>
      <c r="J120" s="87">
        <v>0</v>
      </c>
      <c r="K120" s="66">
        <f t="shared" ref="K120:L120" si="38">SUM(K121:K122)</f>
        <v>0</v>
      </c>
      <c r="L120" s="66">
        <f t="shared" si="38"/>
        <v>0</v>
      </c>
    </row>
    <row r="121" spans="1:17" s="2" customFormat="1" x14ac:dyDescent="0.2">
      <c r="A121" s="32" t="s">
        <v>246</v>
      </c>
      <c r="B121" s="33"/>
      <c r="C121" s="33"/>
      <c r="D121" s="34"/>
      <c r="E121" s="26" t="s">
        <v>247</v>
      </c>
      <c r="F121" s="89">
        <v>465000000</v>
      </c>
      <c r="G121" s="89">
        <v>0</v>
      </c>
      <c r="H121" s="89">
        <v>0</v>
      </c>
      <c r="I121" s="89">
        <v>0</v>
      </c>
      <c r="J121" s="89">
        <v>0</v>
      </c>
      <c r="K121" s="44">
        <f t="shared" ref="K121" si="39">H121/F121</f>
        <v>0</v>
      </c>
      <c r="L121" s="44">
        <f t="shared" ref="L121" si="40">I121/F121</f>
        <v>0</v>
      </c>
      <c r="M121" s="65"/>
    </row>
    <row r="122" spans="1:17" s="2" customFormat="1" x14ac:dyDescent="0.2">
      <c r="A122" s="99" t="s">
        <v>184</v>
      </c>
      <c r="B122" s="17" t="s">
        <v>13</v>
      </c>
      <c r="C122" s="17" t="s">
        <v>183</v>
      </c>
      <c r="D122" s="17" t="s">
        <v>173</v>
      </c>
      <c r="E122" s="100" t="s">
        <v>182</v>
      </c>
      <c r="F122" s="101">
        <v>465000000</v>
      </c>
      <c r="G122" s="87">
        <v>0</v>
      </c>
      <c r="H122" s="87">
        <v>0</v>
      </c>
      <c r="I122" s="87">
        <v>0</v>
      </c>
      <c r="J122" s="87">
        <v>0</v>
      </c>
      <c r="K122" s="66">
        <f>H122/F122</f>
        <v>0</v>
      </c>
      <c r="L122" s="66">
        <f>I122/F122</f>
        <v>0</v>
      </c>
    </row>
    <row r="123" spans="1:17" s="7" customFormat="1" x14ac:dyDescent="0.2">
      <c r="A123" s="32" t="s">
        <v>181</v>
      </c>
      <c r="B123" s="33"/>
      <c r="C123" s="33"/>
      <c r="D123" s="34"/>
      <c r="E123" s="26" t="s">
        <v>180</v>
      </c>
      <c r="F123" s="90">
        <v>7000000</v>
      </c>
      <c r="G123" s="90">
        <v>0</v>
      </c>
      <c r="H123" s="90">
        <v>0</v>
      </c>
      <c r="I123" s="90">
        <v>0</v>
      </c>
      <c r="J123" s="90">
        <v>0</v>
      </c>
      <c r="K123" s="66">
        <f>H123/F123</f>
        <v>0</v>
      </c>
      <c r="L123" s="66">
        <f>I123/F123</f>
        <v>0</v>
      </c>
      <c r="M123" s="2"/>
      <c r="N123" s="2"/>
      <c r="O123" s="2"/>
      <c r="P123" s="2"/>
      <c r="Q123" s="2"/>
    </row>
    <row r="124" spans="1:17" x14ac:dyDescent="0.2">
      <c r="A124" s="32" t="s">
        <v>248</v>
      </c>
      <c r="B124" s="33"/>
      <c r="C124" s="33"/>
      <c r="D124" s="34"/>
      <c r="E124" s="26" t="s">
        <v>249</v>
      </c>
      <c r="F124" s="90">
        <v>7000000</v>
      </c>
      <c r="G124" s="90">
        <v>0</v>
      </c>
      <c r="H124" s="90">
        <v>0</v>
      </c>
      <c r="I124" s="90">
        <v>0</v>
      </c>
      <c r="J124" s="90">
        <v>0</v>
      </c>
      <c r="K124" s="66">
        <f t="shared" ref="K124" si="41">H124/F124</f>
        <v>0</v>
      </c>
      <c r="L124" s="66">
        <f t="shared" ref="L124" si="42">I124/F124</f>
        <v>0</v>
      </c>
    </row>
    <row r="125" spans="1:17" s="7" customFormat="1" x14ac:dyDescent="0.2">
      <c r="A125" s="92" t="s">
        <v>147</v>
      </c>
      <c r="B125" s="93" t="s">
        <v>67</v>
      </c>
      <c r="C125" s="93" t="s">
        <v>68</v>
      </c>
      <c r="D125" s="93" t="s">
        <v>15</v>
      </c>
      <c r="E125" s="94" t="s">
        <v>148</v>
      </c>
      <c r="F125" s="95">
        <v>7000000</v>
      </c>
      <c r="G125" s="95">
        <v>0</v>
      </c>
      <c r="H125" s="95">
        <v>0</v>
      </c>
      <c r="I125" s="95">
        <v>0</v>
      </c>
      <c r="J125" s="95">
        <v>0</v>
      </c>
      <c r="K125" s="44">
        <f>H125/F125</f>
        <v>0</v>
      </c>
      <c r="L125" s="44">
        <f>I125/F125</f>
        <v>0</v>
      </c>
      <c r="M125" s="65"/>
      <c r="N125" s="65"/>
      <c r="O125" s="65"/>
      <c r="P125" s="67"/>
      <c r="Q125" s="67"/>
    </row>
    <row r="126" spans="1:17" s="2" customFormat="1" x14ac:dyDescent="0.2">
      <c r="A126" s="35" t="s">
        <v>150</v>
      </c>
      <c r="B126" s="36"/>
      <c r="C126" s="36"/>
      <c r="D126" s="37"/>
      <c r="E126" s="38" t="s">
        <v>250</v>
      </c>
      <c r="F126" s="91">
        <v>68633961587</v>
      </c>
      <c r="G126" s="91">
        <v>3251088430</v>
      </c>
      <c r="H126" s="91">
        <v>28955394051.629997</v>
      </c>
      <c r="I126" s="91">
        <v>3888318878.0100002</v>
      </c>
      <c r="J126" s="91">
        <v>3066773888.71</v>
      </c>
      <c r="K126" s="39">
        <f>H126/F126</f>
        <v>0.42188143277911055</v>
      </c>
      <c r="L126" s="39">
        <f>I126/F126</f>
        <v>5.66529861908261E-2</v>
      </c>
      <c r="M126" s="68"/>
    </row>
    <row r="127" spans="1:17" ht="71.25" x14ac:dyDescent="0.2">
      <c r="A127" s="18" t="s">
        <v>251</v>
      </c>
      <c r="B127" s="14"/>
      <c r="C127" s="14"/>
      <c r="D127" s="15"/>
      <c r="E127" s="31" t="s">
        <v>252</v>
      </c>
      <c r="F127" s="80">
        <v>10368889587</v>
      </c>
      <c r="G127" s="80">
        <v>1337000000</v>
      </c>
      <c r="H127" s="80">
        <v>4582129510</v>
      </c>
      <c r="I127" s="80">
        <v>1032274384.75</v>
      </c>
      <c r="J127" s="80">
        <v>1026695218.75</v>
      </c>
      <c r="K127" s="16">
        <f t="shared" ref="K127:K128" si="43">H127/F127</f>
        <v>0.44191130318764771</v>
      </c>
      <c r="L127" s="16">
        <f t="shared" ref="L127:L128" si="44">I127/F127</f>
        <v>9.9554959679020449E-2</v>
      </c>
    </row>
    <row r="128" spans="1:17" ht="85.5" x14ac:dyDescent="0.2">
      <c r="A128" s="92" t="s">
        <v>149</v>
      </c>
      <c r="B128" s="93" t="s">
        <v>13</v>
      </c>
      <c r="C128" s="93" t="s">
        <v>14</v>
      </c>
      <c r="D128" s="93" t="s">
        <v>15</v>
      </c>
      <c r="E128" s="94" t="s">
        <v>151</v>
      </c>
      <c r="F128" s="95">
        <v>5000000000</v>
      </c>
      <c r="G128" s="95">
        <v>1337000000</v>
      </c>
      <c r="H128" s="95">
        <v>174499993</v>
      </c>
      <c r="I128" s="95">
        <v>21033332</v>
      </c>
      <c r="J128" s="95">
        <v>21033332</v>
      </c>
      <c r="K128" s="44">
        <f t="shared" si="43"/>
        <v>3.4899998600000003E-2</v>
      </c>
      <c r="L128" s="44">
        <f t="shared" si="44"/>
        <v>4.2066663999999997E-3</v>
      </c>
    </row>
    <row r="129" spans="1:17" s="2" customFormat="1" ht="85.5" x14ac:dyDescent="0.2">
      <c r="A129" s="92" t="s">
        <v>149</v>
      </c>
      <c r="B129" s="93" t="s">
        <v>67</v>
      </c>
      <c r="C129" s="93" t="s">
        <v>68</v>
      </c>
      <c r="D129" s="93" t="s">
        <v>15</v>
      </c>
      <c r="E129" s="94" t="s">
        <v>151</v>
      </c>
      <c r="F129" s="95">
        <v>5368889587</v>
      </c>
      <c r="G129" s="95">
        <v>0</v>
      </c>
      <c r="H129" s="95">
        <v>4407629517</v>
      </c>
      <c r="I129" s="95">
        <v>1011241052.75</v>
      </c>
      <c r="J129" s="95">
        <v>1005661886.75</v>
      </c>
      <c r="K129" s="103">
        <f>H129/F129</f>
        <v>0.82095737779231781</v>
      </c>
      <c r="L129" s="103">
        <f>I129/F129</f>
        <v>0.18835199278423903</v>
      </c>
      <c r="M129" s="69"/>
      <c r="N129" s="67"/>
      <c r="O129" s="67"/>
    </row>
    <row r="130" spans="1:17" ht="71.25" x14ac:dyDescent="0.2">
      <c r="A130" s="30" t="s">
        <v>253</v>
      </c>
      <c r="B130" s="24"/>
      <c r="C130" s="40"/>
      <c r="D130" s="25"/>
      <c r="E130" s="31" t="s">
        <v>254</v>
      </c>
      <c r="F130" s="88">
        <v>7002000000</v>
      </c>
      <c r="G130" s="88">
        <v>1648025808</v>
      </c>
      <c r="H130" s="88">
        <v>1265678444</v>
      </c>
      <c r="I130" s="88">
        <v>202762128</v>
      </c>
      <c r="J130" s="88">
        <v>166537128</v>
      </c>
      <c r="K130" s="104">
        <f t="shared" ref="K130:K132" si="45">H130/F130</f>
        <v>0.18075956069694374</v>
      </c>
      <c r="L130" s="104">
        <f t="shared" ref="L130:L132" si="46">I130/F130</f>
        <v>2.8957744644387318E-2</v>
      </c>
    </row>
    <row r="131" spans="1:17" ht="85.5" x14ac:dyDescent="0.2">
      <c r="A131" s="92" t="s">
        <v>152</v>
      </c>
      <c r="B131" s="93" t="s">
        <v>13</v>
      </c>
      <c r="C131" s="93" t="s">
        <v>14</v>
      </c>
      <c r="D131" s="93" t="s">
        <v>15</v>
      </c>
      <c r="E131" s="94" t="s">
        <v>153</v>
      </c>
      <c r="F131" s="95">
        <v>1648025808</v>
      </c>
      <c r="G131" s="95">
        <v>1648025808</v>
      </c>
      <c r="H131" s="95">
        <v>0</v>
      </c>
      <c r="I131" s="95">
        <v>0</v>
      </c>
      <c r="J131" s="95">
        <v>0</v>
      </c>
      <c r="K131" s="44">
        <f t="shared" si="45"/>
        <v>0</v>
      </c>
      <c r="L131" s="44">
        <f t="shared" si="46"/>
        <v>0</v>
      </c>
    </row>
    <row r="132" spans="1:17" ht="85.5" x14ac:dyDescent="0.2">
      <c r="A132" s="92" t="s">
        <v>152</v>
      </c>
      <c r="B132" s="93" t="s">
        <v>67</v>
      </c>
      <c r="C132" s="93" t="s">
        <v>68</v>
      </c>
      <c r="D132" s="93" t="s">
        <v>15</v>
      </c>
      <c r="E132" s="94" t="s">
        <v>153</v>
      </c>
      <c r="F132" s="95">
        <v>3796974192</v>
      </c>
      <c r="G132" s="95">
        <v>0</v>
      </c>
      <c r="H132" s="95">
        <v>1265678444</v>
      </c>
      <c r="I132" s="95">
        <v>202762128</v>
      </c>
      <c r="J132" s="95">
        <v>166537128</v>
      </c>
      <c r="K132" s="44">
        <f t="shared" si="45"/>
        <v>0.33333870076512756</v>
      </c>
      <c r="L132" s="44">
        <f t="shared" si="46"/>
        <v>5.3400976079112629E-2</v>
      </c>
    </row>
    <row r="133" spans="1:17" s="2" customFormat="1" ht="85.5" x14ac:dyDescent="0.2">
      <c r="A133" s="92" t="s">
        <v>271</v>
      </c>
      <c r="B133" s="93" t="s">
        <v>67</v>
      </c>
      <c r="C133" s="93" t="s">
        <v>68</v>
      </c>
      <c r="D133" s="93" t="s">
        <v>15</v>
      </c>
      <c r="E133" s="94" t="s">
        <v>272</v>
      </c>
      <c r="F133" s="95">
        <v>100000000</v>
      </c>
      <c r="G133" s="95">
        <v>0</v>
      </c>
      <c r="H133" s="95">
        <v>0</v>
      </c>
      <c r="I133" s="95">
        <v>0</v>
      </c>
      <c r="J133" s="95">
        <v>0</v>
      </c>
      <c r="K133" s="105">
        <f>H133/F133</f>
        <v>0</v>
      </c>
      <c r="L133" s="105">
        <f>I133/F133</f>
        <v>0</v>
      </c>
      <c r="M133" s="70"/>
      <c r="N133" s="71"/>
      <c r="O133" s="71"/>
      <c r="Q133" s="65"/>
    </row>
    <row r="134" spans="1:17" ht="85.5" x14ac:dyDescent="0.2">
      <c r="A134" s="92" t="s">
        <v>154</v>
      </c>
      <c r="B134" s="93" t="s">
        <v>67</v>
      </c>
      <c r="C134" s="93" t="s">
        <v>68</v>
      </c>
      <c r="D134" s="93" t="s">
        <v>15</v>
      </c>
      <c r="E134" s="94" t="s">
        <v>155</v>
      </c>
      <c r="F134" s="95">
        <v>1457000000</v>
      </c>
      <c r="G134" s="95">
        <v>0</v>
      </c>
      <c r="H134" s="95">
        <v>0</v>
      </c>
      <c r="I134" s="95">
        <v>0</v>
      </c>
      <c r="J134" s="95">
        <v>0</v>
      </c>
      <c r="K134" s="44">
        <f t="shared" ref="K134" si="47">H134/F134</f>
        <v>0</v>
      </c>
      <c r="L134" s="44">
        <f t="shared" ref="L134:L135" si="48">I134/F134</f>
        <v>0</v>
      </c>
    </row>
    <row r="135" spans="1:17" ht="57" x14ac:dyDescent="0.2">
      <c r="A135" s="30" t="s">
        <v>255</v>
      </c>
      <c r="B135" s="24"/>
      <c r="C135" s="24"/>
      <c r="D135" s="25"/>
      <c r="E135" s="31" t="s">
        <v>256</v>
      </c>
      <c r="F135" s="88">
        <v>41995072000</v>
      </c>
      <c r="G135" s="88">
        <v>266062622</v>
      </c>
      <c r="H135" s="88">
        <v>14616872624.059999</v>
      </c>
      <c r="I135" s="88">
        <v>1398715459.5899999</v>
      </c>
      <c r="J135" s="88">
        <v>821429175.28999996</v>
      </c>
      <c r="K135" s="104">
        <f>H135/F135</f>
        <v>0.34806161599294316</v>
      </c>
      <c r="L135" s="104">
        <f t="shared" si="48"/>
        <v>3.3306657018947361E-2</v>
      </c>
    </row>
    <row r="136" spans="1:17" s="2" customFormat="1" ht="71.25" x14ac:dyDescent="0.2">
      <c r="A136" s="92" t="s">
        <v>156</v>
      </c>
      <c r="B136" s="93" t="s">
        <v>13</v>
      </c>
      <c r="C136" s="93" t="s">
        <v>14</v>
      </c>
      <c r="D136" s="93" t="s">
        <v>15</v>
      </c>
      <c r="E136" s="94" t="s">
        <v>157</v>
      </c>
      <c r="F136" s="95">
        <v>2351974192</v>
      </c>
      <c r="G136" s="95">
        <v>266062622</v>
      </c>
      <c r="H136" s="95">
        <v>2085911570</v>
      </c>
      <c r="I136" s="95">
        <v>0</v>
      </c>
      <c r="J136" s="95">
        <v>0</v>
      </c>
      <c r="K136" s="103">
        <f>H136/F136</f>
        <v>0.88687689562879357</v>
      </c>
      <c r="L136" s="103">
        <f>I136/F136</f>
        <v>0</v>
      </c>
      <c r="M136" s="70"/>
      <c r="N136" s="72"/>
      <c r="O136" s="73"/>
    </row>
    <row r="137" spans="1:17" ht="71.25" x14ac:dyDescent="0.2">
      <c r="A137" s="92" t="s">
        <v>156</v>
      </c>
      <c r="B137" s="93" t="s">
        <v>67</v>
      </c>
      <c r="C137" s="93" t="s">
        <v>158</v>
      </c>
      <c r="D137" s="93" t="s">
        <v>15</v>
      </c>
      <c r="E137" s="94" t="s">
        <v>157</v>
      </c>
      <c r="F137" s="95">
        <v>39643097808</v>
      </c>
      <c r="G137" s="95">
        <v>0</v>
      </c>
      <c r="H137" s="95">
        <v>12530961054.059999</v>
      </c>
      <c r="I137" s="95">
        <v>1398715459.5899999</v>
      </c>
      <c r="J137" s="95">
        <v>821429175.28999996</v>
      </c>
      <c r="K137" s="44">
        <f t="shared" ref="K137:K138" si="49">H137/F137</f>
        <v>0.31609439592107869</v>
      </c>
      <c r="L137" s="44">
        <f t="shared" ref="L137:L138" si="50">I137/F137</f>
        <v>3.5282698298813024E-2</v>
      </c>
    </row>
    <row r="138" spans="1:17" ht="42.75" x14ac:dyDescent="0.2">
      <c r="A138" s="30" t="s">
        <v>257</v>
      </c>
      <c r="B138" s="24"/>
      <c r="C138" s="24"/>
      <c r="D138" s="25"/>
      <c r="E138" s="31" t="s">
        <v>258</v>
      </c>
      <c r="F138" s="88">
        <v>1464000000</v>
      </c>
      <c r="G138" s="88">
        <v>0</v>
      </c>
      <c r="H138" s="88">
        <v>958960491</v>
      </c>
      <c r="I138" s="88">
        <v>150999848</v>
      </c>
      <c r="J138" s="88">
        <v>150999848</v>
      </c>
      <c r="K138" s="104">
        <f t="shared" si="49"/>
        <v>0.65502765778688521</v>
      </c>
      <c r="L138" s="104">
        <f t="shared" si="50"/>
        <v>0.10314197267759563</v>
      </c>
    </row>
    <row r="139" spans="1:17" s="2" customFormat="1" ht="57" x14ac:dyDescent="0.2">
      <c r="A139" s="92" t="s">
        <v>159</v>
      </c>
      <c r="B139" s="93" t="s">
        <v>67</v>
      </c>
      <c r="C139" s="93" t="s">
        <v>68</v>
      </c>
      <c r="D139" s="93" t="s">
        <v>15</v>
      </c>
      <c r="E139" s="94" t="s">
        <v>160</v>
      </c>
      <c r="F139" s="95">
        <v>495750000</v>
      </c>
      <c r="G139" s="95">
        <v>0</v>
      </c>
      <c r="H139" s="95">
        <v>409499991</v>
      </c>
      <c r="I139" s="95">
        <v>66566665</v>
      </c>
      <c r="J139" s="95">
        <v>66566665</v>
      </c>
      <c r="K139" s="103">
        <f>H139/F139</f>
        <v>0.82602116187594554</v>
      </c>
      <c r="L139" s="103">
        <f>I139/F139</f>
        <v>0.13427466464952093</v>
      </c>
      <c r="M139" s="70"/>
      <c r="N139" s="67"/>
    </row>
    <row r="140" spans="1:17" ht="57" x14ac:dyDescent="0.2">
      <c r="A140" s="92" t="s">
        <v>161</v>
      </c>
      <c r="B140" s="93" t="s">
        <v>67</v>
      </c>
      <c r="C140" s="93" t="s">
        <v>68</v>
      </c>
      <c r="D140" s="93" t="s">
        <v>15</v>
      </c>
      <c r="E140" s="94" t="s">
        <v>162</v>
      </c>
      <c r="F140" s="95">
        <v>968250000</v>
      </c>
      <c r="G140" s="95">
        <v>0</v>
      </c>
      <c r="H140" s="95">
        <v>549460500</v>
      </c>
      <c r="I140" s="95">
        <v>84433183</v>
      </c>
      <c r="J140" s="95">
        <v>84433183</v>
      </c>
      <c r="K140" s="44">
        <f t="shared" ref="K140:K142" si="51">H140/F140</f>
        <v>0.56747792408985287</v>
      </c>
      <c r="L140" s="44">
        <f t="shared" ref="L140:L142" si="52">I140/F140</f>
        <v>8.7201841466563387E-2</v>
      </c>
    </row>
    <row r="141" spans="1:17" ht="28.5" x14ac:dyDescent="0.2">
      <c r="A141" s="30" t="s">
        <v>259</v>
      </c>
      <c r="B141" s="25"/>
      <c r="C141" s="25"/>
      <c r="D141" s="25"/>
      <c r="E141" s="31" t="s">
        <v>260</v>
      </c>
      <c r="F141" s="88">
        <v>3804000000</v>
      </c>
      <c r="G141" s="88">
        <v>0</v>
      </c>
      <c r="H141" s="88">
        <v>3591152993.5700002</v>
      </c>
      <c r="I141" s="88">
        <v>395413734</v>
      </c>
      <c r="J141" s="88">
        <v>193559195</v>
      </c>
      <c r="K141" s="104">
        <f t="shared" si="51"/>
        <v>0.94404652827812829</v>
      </c>
      <c r="L141" s="104">
        <f t="shared" si="52"/>
        <v>0.10394682807570978</v>
      </c>
    </row>
    <row r="142" spans="1:17" ht="57" x14ac:dyDescent="0.2">
      <c r="A142" s="92" t="s">
        <v>163</v>
      </c>
      <c r="B142" s="93" t="s">
        <v>13</v>
      </c>
      <c r="C142" s="93" t="s">
        <v>14</v>
      </c>
      <c r="D142" s="93" t="s">
        <v>15</v>
      </c>
      <c r="E142" s="94" t="s">
        <v>164</v>
      </c>
      <c r="F142" s="95">
        <v>1000000000</v>
      </c>
      <c r="G142" s="95">
        <v>0</v>
      </c>
      <c r="H142" s="95">
        <v>1000000000</v>
      </c>
      <c r="I142" s="95">
        <v>0</v>
      </c>
      <c r="J142" s="95">
        <v>0</v>
      </c>
      <c r="K142" s="44">
        <f t="shared" si="51"/>
        <v>1</v>
      </c>
      <c r="L142" s="44">
        <f t="shared" si="52"/>
        <v>0</v>
      </c>
    </row>
    <row r="143" spans="1:17" s="2" customFormat="1" ht="57" x14ac:dyDescent="0.2">
      <c r="A143" s="92" t="s">
        <v>163</v>
      </c>
      <c r="B143" s="93" t="s">
        <v>67</v>
      </c>
      <c r="C143" s="93" t="s">
        <v>68</v>
      </c>
      <c r="D143" s="93" t="s">
        <v>15</v>
      </c>
      <c r="E143" s="94" t="s">
        <v>164</v>
      </c>
      <c r="F143" s="95">
        <v>2610627500</v>
      </c>
      <c r="G143" s="95">
        <v>0</v>
      </c>
      <c r="H143" s="95">
        <v>2531927993.5700002</v>
      </c>
      <c r="I143" s="95">
        <v>389920401</v>
      </c>
      <c r="J143" s="95">
        <v>188065862</v>
      </c>
      <c r="K143" s="103">
        <f>H143/F143</f>
        <v>0.96985418010420876</v>
      </c>
      <c r="L143" s="103">
        <f>I143/F143</f>
        <v>0.14935888057564703</v>
      </c>
      <c r="M143" s="74"/>
      <c r="N143" s="67"/>
    </row>
    <row r="144" spans="1:17" ht="57" x14ac:dyDescent="0.2">
      <c r="A144" s="92" t="s">
        <v>165</v>
      </c>
      <c r="B144" s="93" t="s">
        <v>67</v>
      </c>
      <c r="C144" s="93" t="s">
        <v>68</v>
      </c>
      <c r="D144" s="93" t="s">
        <v>15</v>
      </c>
      <c r="E144" s="94" t="s">
        <v>166</v>
      </c>
      <c r="F144" s="95">
        <v>193372500</v>
      </c>
      <c r="G144" s="95">
        <v>0</v>
      </c>
      <c r="H144" s="95">
        <v>59225000</v>
      </c>
      <c r="I144" s="95">
        <v>5493333</v>
      </c>
      <c r="J144" s="95">
        <v>5493333</v>
      </c>
      <c r="K144" s="44">
        <f t="shared" ref="K144" si="53">H144/F144</f>
        <v>0.30627415997621171</v>
      </c>
      <c r="L144" s="44">
        <f t="shared" ref="L144" si="54">I144/F144</f>
        <v>2.8408036302990342E-2</v>
      </c>
    </row>
    <row r="145" spans="1:17" ht="42.75" x14ac:dyDescent="0.2">
      <c r="A145" s="30" t="s">
        <v>261</v>
      </c>
      <c r="B145" s="25"/>
      <c r="C145" s="25"/>
      <c r="D145" s="25"/>
      <c r="E145" s="31" t="s">
        <v>262</v>
      </c>
      <c r="F145" s="88">
        <v>4000000000</v>
      </c>
      <c r="G145" s="88">
        <v>0</v>
      </c>
      <c r="H145" s="88">
        <v>3940599989</v>
      </c>
      <c r="I145" s="88">
        <v>708153323.66999996</v>
      </c>
      <c r="J145" s="88">
        <v>707553323.66999996</v>
      </c>
      <c r="K145" s="27">
        <f>H145/F145</f>
        <v>0.98514999724999996</v>
      </c>
      <c r="L145" s="27">
        <f>I145/F145</f>
        <v>0.17703833091749999</v>
      </c>
    </row>
    <row r="146" spans="1:17" s="7" customFormat="1" ht="71.25" x14ac:dyDescent="0.2">
      <c r="A146" s="92" t="s">
        <v>167</v>
      </c>
      <c r="B146" s="93" t="s">
        <v>67</v>
      </c>
      <c r="C146" s="93" t="s">
        <v>68</v>
      </c>
      <c r="D146" s="93" t="s">
        <v>15</v>
      </c>
      <c r="E146" s="94" t="s">
        <v>168</v>
      </c>
      <c r="F146" s="95">
        <v>2430000000</v>
      </c>
      <c r="G146" s="95">
        <v>0</v>
      </c>
      <c r="H146" s="95">
        <v>2430000000</v>
      </c>
      <c r="I146" s="95">
        <v>486000000</v>
      </c>
      <c r="J146" s="95">
        <v>486000000</v>
      </c>
      <c r="K146" s="44">
        <f t="shared" ref="K146:K147" si="55">H146/F146</f>
        <v>1</v>
      </c>
      <c r="L146" s="44">
        <f t="shared" ref="L146:L147" si="56">I146/F146</f>
        <v>0.2</v>
      </c>
      <c r="M146" s="2"/>
      <c r="N146" s="2"/>
      <c r="O146" s="2"/>
      <c r="P146" s="2"/>
      <c r="Q146" s="2"/>
    </row>
    <row r="147" spans="1:17" s="2" customFormat="1" ht="84" customHeight="1" x14ac:dyDescent="0.2">
      <c r="A147" s="92" t="s">
        <v>169</v>
      </c>
      <c r="B147" s="93" t="s">
        <v>67</v>
      </c>
      <c r="C147" s="93" t="s">
        <v>68</v>
      </c>
      <c r="D147" s="93" t="s">
        <v>15</v>
      </c>
      <c r="E147" s="94" t="s">
        <v>170</v>
      </c>
      <c r="F147" s="95">
        <v>1570000000</v>
      </c>
      <c r="G147" s="95">
        <v>0</v>
      </c>
      <c r="H147" s="95">
        <v>1510599989</v>
      </c>
      <c r="I147" s="95">
        <v>222153323.66999999</v>
      </c>
      <c r="J147" s="95">
        <v>221553323.66999999</v>
      </c>
      <c r="K147" s="44">
        <f t="shared" si="55"/>
        <v>0.96216559808917201</v>
      </c>
      <c r="L147" s="44">
        <f t="shared" si="56"/>
        <v>0.14149893227388535</v>
      </c>
    </row>
    <row r="148" spans="1:17" x14ac:dyDescent="0.2">
      <c r="A148" s="41" t="s">
        <v>0</v>
      </c>
      <c r="B148" s="41" t="s">
        <v>0</v>
      </c>
      <c r="C148" s="41" t="s">
        <v>0</v>
      </c>
      <c r="D148" s="41" t="s">
        <v>0</v>
      </c>
      <c r="E148" s="41" t="s">
        <v>0</v>
      </c>
      <c r="F148" s="42">
        <f>+F5+F126</f>
        <v>297037332712</v>
      </c>
      <c r="G148" s="102">
        <f t="shared" ref="F148:J148" si="57">+G5+G126</f>
        <v>12313088430</v>
      </c>
      <c r="H148" s="42">
        <f t="shared" si="57"/>
        <v>91243461473.919998</v>
      </c>
      <c r="I148" s="42">
        <f t="shared" si="57"/>
        <v>51262238227.520004</v>
      </c>
      <c r="J148" s="42">
        <f t="shared" si="57"/>
        <v>50247483055.279999</v>
      </c>
      <c r="K148" s="43">
        <f>H148/F148</f>
        <v>0.30717842986553945</v>
      </c>
      <c r="L148" s="43">
        <f>I148/F148</f>
        <v>0.17257843571206113</v>
      </c>
    </row>
    <row r="149" spans="1:17" ht="183" customHeight="1" x14ac:dyDescent="0.2">
      <c r="A149" s="114" t="s">
        <v>273</v>
      </c>
      <c r="B149" s="114"/>
      <c r="C149" s="114"/>
      <c r="D149" s="114"/>
      <c r="E149" s="114"/>
    </row>
  </sheetData>
  <mergeCells count="4">
    <mergeCell ref="B2:J2"/>
    <mergeCell ref="B3:J3"/>
    <mergeCell ref="A1:A3"/>
    <mergeCell ref="A149:E149"/>
  </mergeCells>
  <pageMargins left="0.78740157480314998" right="0.78740157480314998" top="0.78740157480314998" bottom="0.78740157480314998" header="0.78740157480314998" footer="0.78740157480314998"/>
  <pageSetup paperSize="5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 Ejecución Web Marzo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Marly Esperanza Berbesi Leal</dc:creator>
  <cp:lastModifiedBy>Blanca Ximena Quintana</cp:lastModifiedBy>
  <dcterms:created xsi:type="dcterms:W3CDTF">2025-12-01T20:30:41Z</dcterms:created>
  <dcterms:modified xsi:type="dcterms:W3CDTF">2026-04-20T14:59:20Z</dcterms:modified>
</cp:coreProperties>
</file>