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0 GIT SOPORTE A LA GESTION REGIONAL(31MAR2026)\01 INFORME INGERSOS SIIF\INGRESOS SIIF 2026\4 ABRIL 2026\"/>
    </mc:Choice>
  </mc:AlternateContent>
  <xr:revisionPtr revIDLastSave="0" documentId="13_ncr:1_{FCCFEFFF-704E-4A7B-A815-2B398F038AC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REP_ING026_InformeEjecPptalIngr" sheetId="1" r:id="rId1"/>
    <sheet name="Ejecución presupuestal " sheetId="2" r:id="rId2"/>
    <sheet name="nota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E27" i="3"/>
  <c r="E28" i="3"/>
  <c r="E29" i="3"/>
  <c r="E30" i="3"/>
  <c r="E31" i="3"/>
  <c r="E32" i="3"/>
  <c r="E33" i="3"/>
  <c r="E34" i="3"/>
  <c r="E35" i="3"/>
  <c r="E36" i="3"/>
  <c r="E37" i="3"/>
  <c r="E38" i="3"/>
  <c r="B42" i="3"/>
  <c r="C49" i="3" s="1"/>
  <c r="C26" i="3"/>
  <c r="D26" i="3"/>
  <c r="F26" i="3"/>
  <c r="B26" i="3"/>
  <c r="B2" i="3"/>
  <c r="C6" i="3" s="1"/>
  <c r="C48" i="3" l="1"/>
  <c r="C47" i="3"/>
  <c r="C46" i="3"/>
  <c r="C45" i="3"/>
  <c r="C44" i="3"/>
  <c r="C43" i="3"/>
  <c r="C42" i="3"/>
  <c r="C53" i="3"/>
  <c r="C52" i="3"/>
  <c r="C51" i="3"/>
  <c r="C50" i="3"/>
  <c r="C4" i="3"/>
  <c r="C2" i="3" s="1"/>
</calcChain>
</file>

<file path=xl/sharedStrings.xml><?xml version="1.0" encoding="utf-8"?>
<sst xmlns="http://schemas.openxmlformats.org/spreadsheetml/2006/main" count="894" uniqueCount="166">
  <si>
    <t>Reporte Ejecución Presupuestal por Entidad</t>
  </si>
  <si>
    <t>Usuario Solicitante:</t>
  </si>
  <si>
    <t>MHmmatiz</t>
  </si>
  <si>
    <t>MARGGIE VANESSA MATIZ DIAZ</t>
  </si>
  <si>
    <t>Unidad ó Subunidad Ejecutora Solicitante:</t>
  </si>
  <si>
    <t>11-04-00</t>
  </si>
  <si>
    <t>UNIDAD ADMINISTRATIVA ESPECIAL MIGRACIÓN COLOMBIA</t>
  </si>
  <si>
    <t>Fecha y Hora Sistema:</t>
  </si>
  <si>
    <t>2026-05-14-4:49 p. m.</t>
  </si>
  <si>
    <t>Año Fiscal</t>
  </si>
  <si>
    <t>2026</t>
  </si>
  <si>
    <t/>
  </si>
  <si>
    <t>Vigencia Fiscal</t>
  </si>
  <si>
    <t>Vigencia actual</t>
  </si>
  <si>
    <t xml:space="preserve">Rango de fecha </t>
  </si>
  <si>
    <t>Desde:</t>
  </si>
  <si>
    <t>2026-04-01</t>
  </si>
  <si>
    <t>Hasta:</t>
  </si>
  <si>
    <t>2026-04-30</t>
  </si>
  <si>
    <t xml:space="preserve">Posición Institucional </t>
  </si>
  <si>
    <t>11-04-00 - UNIDAD ADMINISTRATIVA ESPECIAL MIGRACIÓN COLOMBIA</t>
  </si>
  <si>
    <t>Nivel Catálogo de Ingresos:</t>
  </si>
  <si>
    <t>Desagregado</t>
  </si>
  <si>
    <t>Fuente de Financiación:</t>
  </si>
  <si>
    <t>Nación y Propios</t>
  </si>
  <si>
    <t>Situación de Fondos</t>
  </si>
  <si>
    <t>CSF y SSF</t>
  </si>
  <si>
    <t>Niv1</t>
  </si>
  <si>
    <t>Niv2</t>
  </si>
  <si>
    <t>Niv3</t>
  </si>
  <si>
    <t>Niv4</t>
  </si>
  <si>
    <t>Num</t>
  </si>
  <si>
    <t>Con</t>
  </si>
  <si>
    <t>Des1</t>
  </si>
  <si>
    <t>Des2</t>
  </si>
  <si>
    <t>Des3</t>
  </si>
  <si>
    <t>Des4</t>
  </si>
  <si>
    <t>Des5</t>
  </si>
  <si>
    <t>Des6</t>
  </si>
  <si>
    <t>Des7</t>
  </si>
  <si>
    <t>Des8</t>
  </si>
  <si>
    <t>Des9</t>
  </si>
  <si>
    <t>Des10</t>
  </si>
  <si>
    <t>Des11</t>
  </si>
  <si>
    <t>Des12</t>
  </si>
  <si>
    <t>Des13</t>
  </si>
  <si>
    <t>Des14</t>
  </si>
  <si>
    <t>Descripción</t>
  </si>
  <si>
    <t>AFORO INICIAL</t>
  </si>
  <si>
    <t>MODIFICACIONES AFORO</t>
  </si>
  <si>
    <t>AFORO VIGENTE</t>
  </si>
  <si>
    <t>RECAUDO EN EFECTIVO PERIODO</t>
  </si>
  <si>
    <t>RECAUDO EN EFECTIVO ACUMULADO</t>
  </si>
  <si>
    <t>DEVOLUCIONES PAGADAS ACUMULADAS</t>
  </si>
  <si>
    <t>RECAUDO EN EFECTIVO ACUMULADO NETO</t>
  </si>
  <si>
    <t>SALDO DE AFORO POR RECAUDAR</t>
  </si>
  <si>
    <t>3</t>
  </si>
  <si>
    <t>RECURSOS PROPIOS DE ESTABLECIMIENTOS PÚBLICOS</t>
  </si>
  <si>
    <t>88.404.961.587,00</t>
  </si>
  <si>
    <t>6.350.124.223,89</t>
  </si>
  <si>
    <t>28.678.105.274,45</t>
  </si>
  <si>
    <t>1.820.000,00</t>
  </si>
  <si>
    <t>28.676.285.274,45</t>
  </si>
  <si>
    <t>59.728.676.312,55</t>
  </si>
  <si>
    <t>1</t>
  </si>
  <si>
    <t>01</t>
  </si>
  <si>
    <t>INGRESOS CORRIENTES</t>
  </si>
  <si>
    <t>48.761.863.779,00</t>
  </si>
  <si>
    <t>20.085.578.504,55</t>
  </si>
  <si>
    <t>02</t>
  </si>
  <si>
    <t>INGRESOS NO TRIBUTARIOS</t>
  </si>
  <si>
    <t>2</t>
  </si>
  <si>
    <t>TASAS Y DERECHOS ADMINISTRATIVOS</t>
  </si>
  <si>
    <t>37.261.863.779,00</t>
  </si>
  <si>
    <t>4.923.854.304,00</t>
  </si>
  <si>
    <t>21.708.158.997,00</t>
  </si>
  <si>
    <t>0,00</t>
  </si>
  <si>
    <t>15.553.704.782,00</t>
  </si>
  <si>
    <t>21</t>
  </si>
  <si>
    <t>EXPEDICIÓN DE CÉDULA DE EXTRANJERÍA</t>
  </si>
  <si>
    <t>10.225.440.000,00</t>
  </si>
  <si>
    <t>948.459.724,00</t>
  </si>
  <si>
    <t>4.306.543.592,00</t>
  </si>
  <si>
    <t>5.918.896.408,00</t>
  </si>
  <si>
    <t>22</t>
  </si>
  <si>
    <t>CERTIFICACIÓN DE MOVIMIENTOS MIGRATORIOS</t>
  </si>
  <si>
    <t>5.007.400.000,00</t>
  </si>
  <si>
    <t>527.749.000,00</t>
  </si>
  <si>
    <t>2.087.259.463,00</t>
  </si>
  <si>
    <t>2.920.140.537,00</t>
  </si>
  <si>
    <t>23</t>
  </si>
  <si>
    <t>PERMISOS DE INGRESO Y PERMANENCIA EN EL PAÍS</t>
  </si>
  <si>
    <t>1.341.600.000,00</t>
  </si>
  <si>
    <t>438.454.000,00</t>
  </si>
  <si>
    <t>1.131.440.000,00</t>
  </si>
  <si>
    <t>210.160.000,00</t>
  </si>
  <si>
    <t>24</t>
  </si>
  <si>
    <t>EXPEDICIÓN DE SALVOCONDUCTOS DE PERMANENCIA Y SALIDA DEL PAÍS</t>
  </si>
  <si>
    <t>350.000.000,00</t>
  </si>
  <si>
    <t>48.234.625,00</t>
  </si>
  <si>
    <t>179.870.625,00</t>
  </si>
  <si>
    <t>170.129.375,00</t>
  </si>
  <si>
    <t>25</t>
  </si>
  <si>
    <t>EXPEDICIÓN DE INFORMACIÓN NO SUJETA A RESERVA LEGAL</t>
  </si>
  <si>
    <t>1.292.064.000,00</t>
  </si>
  <si>
    <t>487.200.200,00</t>
  </si>
  <si>
    <t>946.440.200,00</t>
  </si>
  <si>
    <t>345.623.800,00</t>
  </si>
  <si>
    <t>27</t>
  </si>
  <si>
    <t>INSCRIPCIÓN AL SISTEMA DE MIGRACIÓN AUTOMÁTICA</t>
  </si>
  <si>
    <t>567.600.000,00</t>
  </si>
  <si>
    <t>119.544.000,00</t>
  </si>
  <si>
    <t>438.259.000,00</t>
  </si>
  <si>
    <t>129.341.000,00</t>
  </si>
  <si>
    <t>28</t>
  </si>
  <si>
    <t>VERIFICACIÓN MIGRATORIA EN EL SISTEMA PLATINUM</t>
  </si>
  <si>
    <t>13.019.140.000,00</t>
  </si>
  <si>
    <t>1.735.953.233,00</t>
  </si>
  <si>
    <t>10.139.487.509,00</t>
  </si>
  <si>
    <t>2.879.652.491,00</t>
  </si>
  <si>
    <t>89</t>
  </si>
  <si>
    <t>EXPEDICIÓN PERMISO POR PROTECCIÓN TEMPORAL-PPT</t>
  </si>
  <si>
    <t>432.408.000,00</t>
  </si>
  <si>
    <t>60.538.000,00</t>
  </si>
  <si>
    <t>237.098.000,00</t>
  </si>
  <si>
    <t>195.310.000,00</t>
  </si>
  <si>
    <t>92</t>
  </si>
  <si>
    <t>PERMISO PARA DESARROLLAR OTRAS ACTIVIDADES (POA)</t>
  </si>
  <si>
    <t>803.611.000,00</t>
  </si>
  <si>
    <t>165.422.676,00</t>
  </si>
  <si>
    <t>642.476.802,00</t>
  </si>
  <si>
    <t>161.134.198,00</t>
  </si>
  <si>
    <t>93</t>
  </si>
  <si>
    <t>ATENCIÓN A VUELOS NO REGULARES</t>
  </si>
  <si>
    <t>4.222.600.779,00</t>
  </si>
  <si>
    <t>392.298.846,00</t>
  </si>
  <si>
    <t>1.599.283.806,00</t>
  </si>
  <si>
    <t>2.623.316.973,00</t>
  </si>
  <si>
    <t>MULTAS, SANCIONES E INTERESES DE MORA</t>
  </si>
  <si>
    <t>11.500.000.000,00</t>
  </si>
  <si>
    <t>1.426.269.919,89</t>
  </si>
  <si>
    <t>6.969.946.277,45</t>
  </si>
  <si>
    <t>6.968.126.277,45</t>
  </si>
  <si>
    <t>4.531.873.722,55</t>
  </si>
  <si>
    <t>MULTAS Y SANCIONES</t>
  </si>
  <si>
    <t>05</t>
  </si>
  <si>
    <t>SANCIONES ADMINISTRATIVAS</t>
  </si>
  <si>
    <t>RECURSOS DE CAPITAL</t>
  </si>
  <si>
    <t>39.643.097.808,00</t>
  </si>
  <si>
    <t>EXCEDENTES FINANCIEROS</t>
  </si>
  <si>
    <t>ESTABLECIMIENTOS PÚBLICOS</t>
  </si>
  <si>
    <t xml:space="preserve">Ingresos Corrientes </t>
  </si>
  <si>
    <t xml:space="preserve">Tasas y Derechos Administrativos </t>
  </si>
  <si>
    <t xml:space="preserve">Sanciones e intereses </t>
  </si>
  <si>
    <t>RECAUDO EFECTIVO ABRIL 2026</t>
  </si>
  <si>
    <t>RECAUDO EFECTIVO ACUMULADO</t>
  </si>
  <si>
    <t>INSCRIPCIÓN SISTEMA MIGRACIÓN AUTOMÁTICA</t>
  </si>
  <si>
    <t>VERIFICACIÓN MIGRATORIA EN SISTEMA PLATINUM (Canadienses - Nicaragüenses)</t>
  </si>
  <si>
    <t>PERMISO POR PROTECCIÓN TEMPORAL-PPT  (Duplicado)</t>
  </si>
  <si>
    <t xml:space="preserve">SALVOCONDUCTOS </t>
  </si>
  <si>
    <t>INFORMACIÓN NO SUJETA A RESERVA LEGAL</t>
  </si>
  <si>
    <t>CÉDULA DE EXTRANJERÍA</t>
  </si>
  <si>
    <t>TOTAL INGRESOS CORRIENTES ABRIL 2026</t>
  </si>
  <si>
    <t>RECAUDO EFECTIVO ABRIL 2027</t>
  </si>
  <si>
    <t>CONCEPTO</t>
  </si>
  <si>
    <t>Avance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</si>
</sst>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2D77C2"/>
      <name val="Arial"/>
    </font>
    <font>
      <sz val="8"/>
      <color rgb="FF2D77C2"/>
      <name val="Arial"/>
    </font>
    <font>
      <sz val="8"/>
      <color rgb="FF000000"/>
      <name val="Arial"/>
    </font>
    <font>
      <b/>
      <sz val="7"/>
      <color rgb="FFFFFFFF"/>
      <name val="Arial Narrow"/>
    </font>
    <font>
      <b/>
      <sz val="7"/>
      <color rgb="FF000000"/>
      <name val="Arial Narrow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7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rgb="FF2D77C2"/>
        <bgColor rgb="FF2D77C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FFFFFF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 style="thin">
        <color indexed="64"/>
      </right>
      <top style="thin">
        <color rgb="FFFFFFFF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11"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5" fillId="2" borderId="9" xfId="0" applyFont="1" applyFill="1" applyBorder="1" applyAlignment="1">
      <alignment horizontal="left" wrapText="1" readingOrder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5" fillId="2" borderId="9" xfId="0" applyFont="1" applyFill="1" applyBorder="1" applyAlignment="1">
      <alignment horizontal="center" wrapText="1" readingOrder="1"/>
    </xf>
    <xf numFmtId="0" fontId="6" fillId="0" borderId="0" xfId="0" applyFont="1" applyAlignment="1">
      <alignment horizontal="right" vertical="top" wrapText="1" readingOrder="2"/>
    </xf>
    <xf numFmtId="0" fontId="6" fillId="0" borderId="0" xfId="0" applyFont="1" applyAlignment="1">
      <alignment horizontal="right" vertical="top" wrapText="1" readingOrder="1"/>
    </xf>
    <xf numFmtId="0" fontId="6" fillId="3" borderId="0" xfId="0" applyFont="1" applyFill="1" applyAlignment="1">
      <alignment vertical="top" wrapText="1" readingOrder="1"/>
    </xf>
    <xf numFmtId="0" fontId="1" fillId="3" borderId="0" xfId="0" applyFont="1" applyFill="1"/>
    <xf numFmtId="0" fontId="6" fillId="3" borderId="0" xfId="0" applyFont="1" applyFill="1" applyAlignment="1">
      <alignment horizontal="right" vertical="top" wrapText="1" readingOrder="2"/>
    </xf>
    <xf numFmtId="0" fontId="6" fillId="3" borderId="0" xfId="0" applyFont="1" applyFill="1" applyAlignment="1">
      <alignment horizontal="right" vertical="top" wrapText="1" readingOrder="1"/>
    </xf>
    <xf numFmtId="0" fontId="1" fillId="0" borderId="0" xfId="0" applyFont="1"/>
    <xf numFmtId="0" fontId="1" fillId="0" borderId="11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6" fillId="4" borderId="0" xfId="0" applyFont="1" applyFill="1" applyAlignment="1">
      <alignment vertical="top" wrapText="1" readingOrder="1"/>
    </xf>
    <xf numFmtId="0" fontId="1" fillId="4" borderId="0" xfId="0" applyFont="1" applyFill="1"/>
    <xf numFmtId="0" fontId="6" fillId="4" borderId="0" xfId="0" applyFont="1" applyFill="1" applyAlignment="1">
      <alignment horizontal="right" vertical="top" wrapText="1" readingOrder="2"/>
    </xf>
    <xf numFmtId="0" fontId="6" fillId="4" borderId="0" xfId="0" applyFont="1" applyFill="1" applyAlignment="1">
      <alignment horizontal="right" vertical="top" wrapText="1" readingOrder="1"/>
    </xf>
    <xf numFmtId="0" fontId="6" fillId="5" borderId="0" xfId="0" applyFont="1" applyFill="1" applyAlignment="1">
      <alignment vertical="top" wrapText="1" readingOrder="1"/>
    </xf>
    <xf numFmtId="0" fontId="1" fillId="5" borderId="0" xfId="0" applyFont="1" applyFill="1"/>
    <xf numFmtId="0" fontId="6" fillId="5" borderId="0" xfId="0" applyFont="1" applyFill="1" applyAlignment="1">
      <alignment horizontal="right" vertical="top" wrapText="1" readingOrder="2"/>
    </xf>
    <xf numFmtId="0" fontId="6" fillId="5" borderId="0" xfId="0" applyFont="1" applyFill="1" applyAlignment="1">
      <alignment horizontal="right" vertical="top" wrapText="1" readingOrder="1"/>
    </xf>
    <xf numFmtId="0" fontId="6" fillId="6" borderId="0" xfId="0" applyFont="1" applyFill="1" applyAlignment="1">
      <alignment vertical="top" wrapText="1" readingOrder="1"/>
    </xf>
    <xf numFmtId="0" fontId="1" fillId="6" borderId="0" xfId="0" applyFont="1" applyFill="1"/>
    <xf numFmtId="0" fontId="6" fillId="6" borderId="0" xfId="0" applyFont="1" applyFill="1" applyAlignment="1">
      <alignment horizontal="right" vertical="top" wrapText="1" readingOrder="2"/>
    </xf>
    <xf numFmtId="0" fontId="6" fillId="6" borderId="0" xfId="0" applyFont="1" applyFill="1" applyAlignment="1">
      <alignment horizontal="right" vertical="top" wrapText="1" readingOrder="1"/>
    </xf>
    <xf numFmtId="0" fontId="6" fillId="7" borderId="0" xfId="0" applyFont="1" applyFill="1" applyAlignment="1">
      <alignment vertical="top" wrapText="1" readingOrder="1"/>
    </xf>
    <xf numFmtId="0" fontId="1" fillId="7" borderId="0" xfId="0" applyFont="1" applyFill="1"/>
    <xf numFmtId="0" fontId="6" fillId="7" borderId="0" xfId="0" applyFont="1" applyFill="1" applyAlignment="1">
      <alignment horizontal="right" vertical="top" wrapText="1" readingOrder="2"/>
    </xf>
    <xf numFmtId="0" fontId="6" fillId="7" borderId="0" xfId="0" applyFont="1" applyFill="1" applyAlignment="1">
      <alignment horizontal="right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9" xfId="0" applyFont="1" applyFill="1" applyBorder="1" applyAlignment="1">
      <alignment horizontal="left" wrapText="1" readingOrder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6" fillId="0" borderId="0" xfId="0" applyFont="1" applyAlignment="1">
      <alignment horizontal="right" vertical="top" wrapText="1" readingOrder="2"/>
    </xf>
    <xf numFmtId="0" fontId="5" fillId="2" borderId="9" xfId="0" applyFont="1" applyFill="1" applyBorder="1" applyAlignment="1">
      <alignment horizontal="center" wrapText="1" readingOrder="1"/>
    </xf>
    <xf numFmtId="0" fontId="6" fillId="4" borderId="0" xfId="0" applyFont="1" applyFill="1" applyAlignment="1">
      <alignment vertical="top" wrapText="1" readingOrder="1"/>
    </xf>
    <xf numFmtId="0" fontId="1" fillId="4" borderId="0" xfId="0" applyFont="1" applyFill="1"/>
    <xf numFmtId="0" fontId="6" fillId="4" borderId="0" xfId="0" applyFont="1" applyFill="1" applyAlignment="1">
      <alignment horizontal="right" vertical="top" wrapText="1" readingOrder="2"/>
    </xf>
    <xf numFmtId="0" fontId="6" fillId="3" borderId="0" xfId="0" applyFont="1" applyFill="1" applyAlignment="1">
      <alignment vertical="top" wrapText="1" readingOrder="1"/>
    </xf>
    <xf numFmtId="0" fontId="1" fillId="3" borderId="0" xfId="0" applyFont="1" applyFill="1"/>
    <xf numFmtId="0" fontId="6" fillId="3" borderId="0" xfId="0" applyFont="1" applyFill="1" applyAlignment="1">
      <alignment horizontal="right" vertical="top" wrapText="1" readingOrder="2"/>
    </xf>
    <xf numFmtId="0" fontId="6" fillId="5" borderId="0" xfId="0" applyFont="1" applyFill="1" applyAlignment="1">
      <alignment vertical="top" wrapText="1" readingOrder="1"/>
    </xf>
    <xf numFmtId="0" fontId="1" fillId="5" borderId="0" xfId="0" applyFont="1" applyFill="1"/>
    <xf numFmtId="0" fontId="6" fillId="5" borderId="0" xfId="0" applyFont="1" applyFill="1" applyAlignment="1">
      <alignment horizontal="right" vertical="top" wrapText="1" readingOrder="2"/>
    </xf>
    <xf numFmtId="0" fontId="6" fillId="7" borderId="0" xfId="0" applyFont="1" applyFill="1" applyAlignment="1">
      <alignment vertical="top" wrapText="1" readingOrder="1"/>
    </xf>
    <xf numFmtId="0" fontId="1" fillId="7" borderId="0" xfId="0" applyFont="1" applyFill="1"/>
    <xf numFmtId="0" fontId="6" fillId="7" borderId="0" xfId="0" applyFont="1" applyFill="1" applyAlignment="1">
      <alignment horizontal="right" vertical="top" wrapText="1" readingOrder="2"/>
    </xf>
    <xf numFmtId="0" fontId="6" fillId="6" borderId="0" xfId="0" applyFont="1" applyFill="1" applyAlignment="1">
      <alignment vertical="top" wrapText="1" readingOrder="1"/>
    </xf>
    <xf numFmtId="0" fontId="1" fillId="6" borderId="0" xfId="0" applyFont="1" applyFill="1"/>
    <xf numFmtId="0" fontId="6" fillId="6" borderId="0" xfId="0" applyFont="1" applyFill="1" applyAlignment="1">
      <alignment horizontal="right" vertical="top" wrapText="1" readingOrder="2"/>
    </xf>
    <xf numFmtId="4" fontId="6" fillId="3" borderId="0" xfId="0" applyNumberFormat="1" applyFont="1" applyFill="1" applyAlignment="1">
      <alignment horizontal="right" vertical="top" wrapText="1" readingOrder="1"/>
    </xf>
    <xf numFmtId="4" fontId="6" fillId="4" borderId="0" xfId="0" applyNumberFormat="1" applyFont="1" applyFill="1" applyAlignment="1">
      <alignment horizontal="right" vertical="top" wrapText="1" readingOrder="1"/>
    </xf>
    <xf numFmtId="4" fontId="6" fillId="6" borderId="0" xfId="0" applyNumberFormat="1" applyFont="1" applyFill="1" applyAlignment="1">
      <alignment horizontal="right" vertical="top" wrapText="1" readingOrder="1"/>
    </xf>
    <xf numFmtId="0" fontId="1" fillId="0" borderId="0" xfId="0" applyFont="1" applyAlignment="1"/>
    <xf numFmtId="4" fontId="10" fillId="0" borderId="12" xfId="0" applyNumberFormat="1" applyFont="1" applyBorder="1" applyAlignment="1">
      <alignment horizontal="right" vertical="center" wrapText="1" readingOrder="2"/>
    </xf>
    <xf numFmtId="4" fontId="10" fillId="0" borderId="0" xfId="0" applyNumberFormat="1" applyFont="1" applyBorder="1" applyAlignment="1">
      <alignment horizontal="right" vertical="center" wrapText="1" readingOrder="2"/>
    </xf>
    <xf numFmtId="0" fontId="10" fillId="0" borderId="16" xfId="0" applyFont="1" applyBorder="1" applyAlignment="1">
      <alignment horizontal="left" vertical="center" wrapText="1" indent="2" readingOrder="1"/>
    </xf>
    <xf numFmtId="4" fontId="10" fillId="0" borderId="17" xfId="0" applyNumberFormat="1" applyFont="1" applyBorder="1" applyAlignment="1">
      <alignment horizontal="right" vertical="center" wrapText="1" readingOrder="2"/>
    </xf>
    <xf numFmtId="0" fontId="10" fillId="0" borderId="18" xfId="0" applyFont="1" applyBorder="1" applyAlignment="1">
      <alignment horizontal="left" vertical="center" wrapText="1" indent="2" readingOrder="1"/>
    </xf>
    <xf numFmtId="4" fontId="10" fillId="0" borderId="19" xfId="0" applyNumberFormat="1" applyFont="1" applyBorder="1" applyAlignment="1">
      <alignment horizontal="right" vertical="center" wrapText="1" readingOrder="2"/>
    </xf>
    <xf numFmtId="4" fontId="10" fillId="0" borderId="20" xfId="0" applyNumberFormat="1" applyFont="1" applyBorder="1" applyAlignment="1">
      <alignment horizontal="right" vertical="center" wrapText="1" readingOrder="2"/>
    </xf>
    <xf numFmtId="4" fontId="10" fillId="0" borderId="21" xfId="0" applyNumberFormat="1" applyFont="1" applyBorder="1" applyAlignment="1">
      <alignment horizontal="right" vertical="center" wrapText="1" readingOrder="2"/>
    </xf>
    <xf numFmtId="0" fontId="12" fillId="0" borderId="22" xfId="0" applyFont="1" applyBorder="1" applyAlignment="1">
      <alignment horizontal="left" vertical="center" wrapText="1" indent="1" readingOrder="1"/>
    </xf>
    <xf numFmtId="4" fontId="10" fillId="0" borderId="23" xfId="0" applyNumberFormat="1" applyFont="1" applyBorder="1" applyAlignment="1">
      <alignment horizontal="right" vertical="center" wrapText="1" readingOrder="2"/>
    </xf>
    <xf numFmtId="4" fontId="10" fillId="0" borderId="24" xfId="0" applyNumberFormat="1" applyFont="1" applyBorder="1" applyAlignment="1">
      <alignment horizontal="right" vertical="center" wrapText="1" readingOrder="2"/>
    </xf>
    <xf numFmtId="0" fontId="9" fillId="4" borderId="22" xfId="0" applyFont="1" applyFill="1" applyBorder="1" applyAlignment="1">
      <alignment horizontal="center" vertical="center" wrapText="1" readingOrder="1"/>
    </xf>
    <xf numFmtId="0" fontId="9" fillId="4" borderId="23" xfId="0" applyFont="1" applyFill="1" applyBorder="1" applyAlignment="1">
      <alignment horizontal="center" vertical="center" wrapText="1" readingOrder="1"/>
    </xf>
    <xf numFmtId="0" fontId="9" fillId="4" borderId="24" xfId="0" applyFont="1" applyFill="1" applyBorder="1" applyAlignment="1">
      <alignment horizontal="center" vertical="center" wrapText="1" readingOrder="1"/>
    </xf>
    <xf numFmtId="0" fontId="12" fillId="0" borderId="22" xfId="0" applyFont="1" applyBorder="1" applyAlignment="1">
      <alignment vertical="center" wrapText="1" readingOrder="1"/>
    </xf>
    <xf numFmtId="4" fontId="12" fillId="0" borderId="23" xfId="0" applyNumberFormat="1" applyFont="1" applyBorder="1" applyAlignment="1">
      <alignment horizontal="right" vertical="center" wrapText="1" readingOrder="2"/>
    </xf>
    <xf numFmtId="4" fontId="12" fillId="0" borderId="24" xfId="0" applyNumberFormat="1" applyFont="1" applyBorder="1" applyAlignment="1">
      <alignment horizontal="right" vertical="center" wrapText="1" readingOrder="2"/>
    </xf>
    <xf numFmtId="0" fontId="9" fillId="4" borderId="25" xfId="0" applyFont="1" applyFill="1" applyBorder="1" applyAlignment="1">
      <alignment horizontal="center" vertical="center" wrapText="1" readingOrder="1"/>
    </xf>
    <xf numFmtId="0" fontId="9" fillId="4" borderId="26" xfId="0" applyFont="1" applyFill="1" applyBorder="1" applyAlignment="1">
      <alignment horizontal="center" vertical="center" wrapText="1" readingOrder="1"/>
    </xf>
    <xf numFmtId="0" fontId="9" fillId="4" borderId="18" xfId="0" applyFont="1" applyFill="1" applyBorder="1" applyAlignment="1">
      <alignment horizontal="center" vertical="center" wrapText="1" readingOrder="1"/>
    </xf>
    <xf numFmtId="0" fontId="9" fillId="4" borderId="13" xfId="0" applyFont="1" applyFill="1" applyBorder="1" applyAlignment="1">
      <alignment horizontal="center" vertical="center" wrapText="1" readingOrder="1"/>
    </xf>
    <xf numFmtId="4" fontId="13" fillId="8" borderId="22" xfId="0" applyNumberFormat="1" applyFont="1" applyFill="1" applyBorder="1" applyAlignment="1">
      <alignment horizontal="right" vertical="center" wrapText="1" readingOrder="2"/>
    </xf>
    <xf numFmtId="0" fontId="11" fillId="0" borderId="24" xfId="0" applyFont="1" applyFill="1" applyBorder="1" applyAlignment="1">
      <alignment horizontal="left" vertical="center" wrapText="1" indent="1" readingOrder="1"/>
    </xf>
    <xf numFmtId="4" fontId="11" fillId="0" borderId="22" xfId="0" applyNumberFormat="1" applyFont="1" applyFill="1" applyBorder="1" applyAlignment="1">
      <alignment horizontal="right" vertical="center" wrapText="1" readingOrder="2"/>
    </xf>
    <xf numFmtId="0" fontId="11" fillId="0" borderId="15" xfId="0" applyFont="1" applyFill="1" applyBorder="1" applyAlignment="1">
      <alignment horizontal="left" vertical="center" wrapText="1" indent="1" readingOrder="1"/>
    </xf>
    <xf numFmtId="4" fontId="11" fillId="0" borderId="14" xfId="0" applyNumberFormat="1" applyFont="1" applyFill="1" applyBorder="1" applyAlignment="1">
      <alignment horizontal="right" vertical="center" wrapText="1" readingOrder="2"/>
    </xf>
    <xf numFmtId="10" fontId="1" fillId="0" borderId="13" xfId="2" applyNumberFormat="1" applyFont="1" applyBorder="1"/>
    <xf numFmtId="0" fontId="13" fillId="8" borderId="24" xfId="0" applyFont="1" applyFill="1" applyBorder="1" applyAlignment="1">
      <alignment horizontal="left" vertical="center" wrapText="1" readingOrder="1"/>
    </xf>
    <xf numFmtId="9" fontId="16" fillId="0" borderId="13" xfId="2" applyFont="1" applyBorder="1" applyAlignment="1">
      <alignment vertical="center"/>
    </xf>
    <xf numFmtId="10" fontId="16" fillId="0" borderId="13" xfId="2" applyNumberFormat="1" applyFont="1" applyBorder="1" applyAlignment="1">
      <alignment vertical="center"/>
    </xf>
    <xf numFmtId="0" fontId="14" fillId="0" borderId="13" xfId="0" applyFont="1" applyBorder="1"/>
    <xf numFmtId="44" fontId="1" fillId="0" borderId="13" xfId="1" applyFont="1" applyBorder="1"/>
    <xf numFmtId="10" fontId="1" fillId="0" borderId="13" xfId="0" applyNumberFormat="1" applyFont="1" applyBorder="1"/>
    <xf numFmtId="0" fontId="1" fillId="0" borderId="13" xfId="0" applyFont="1" applyBorder="1"/>
    <xf numFmtId="9" fontId="1" fillId="0" borderId="0" xfId="2" applyFont="1" applyAlignment="1"/>
    <xf numFmtId="10" fontId="1" fillId="0" borderId="0" xfId="2" applyNumberFormat="1" applyFont="1" applyAlignment="1"/>
    <xf numFmtId="10" fontId="1" fillId="0" borderId="0" xfId="0" applyNumberFormat="1" applyFont="1" applyAlignment="1"/>
    <xf numFmtId="10" fontId="12" fillId="0" borderId="23" xfId="2" applyNumberFormat="1" applyFont="1" applyBorder="1" applyAlignment="1">
      <alignment horizontal="right" vertical="center" wrapText="1" readingOrder="2"/>
    </xf>
    <xf numFmtId="10" fontId="10" fillId="0" borderId="23" xfId="2" applyNumberFormat="1" applyFont="1" applyBorder="1" applyAlignment="1">
      <alignment horizontal="right" vertical="center" wrapText="1" readingOrder="2"/>
    </xf>
    <xf numFmtId="10" fontId="10" fillId="0" borderId="0" xfId="2" applyNumberFormat="1" applyFont="1" applyBorder="1" applyAlignment="1">
      <alignment horizontal="right" vertical="center" wrapText="1" readingOrder="2"/>
    </xf>
    <xf numFmtId="10" fontId="10" fillId="0" borderId="12" xfId="2" applyNumberFormat="1" applyFont="1" applyBorder="1" applyAlignment="1">
      <alignment horizontal="right" vertical="center" wrapText="1" readingOrder="2"/>
    </xf>
    <xf numFmtId="10" fontId="10" fillId="0" borderId="19" xfId="2" applyNumberFormat="1" applyFont="1" applyBorder="1" applyAlignment="1">
      <alignment horizontal="right" vertical="center" wrapText="1" readingOrder="2"/>
    </xf>
  </cellXfs>
  <cellStyles count="3">
    <cellStyle name="Moneda" xfId="1" builtinId="4"/>
    <cellStyle name="Normal" xfId="0" builtinId="0"/>
    <cellStyle name="Porcentaje" xfId="2" builtinId="5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/>
        <top style="thin">
          <color rgb="FFFFFFFF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/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4" formatCode="#,##0.00"/>
      <alignment horizontal="right" vertical="center" textRotation="0" wrapText="1" indent="0" justifyLastLine="0" shrinkToFit="0" readingOrder="2"/>
      <border diagonalUp="0" diagonalDown="0" outline="0">
        <left/>
        <right/>
        <top style="thin">
          <color rgb="FFFFFFFF"/>
        </top>
        <bottom/>
      </border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  <numFmt numFmtId="0" formatCode="General"/>
      <alignment vertical="center" textRotation="0" indent="0" justifyLastLine="0" shrinkToFit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alignment horizontal="right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wrapText="1" indent="1" justifyLastLine="0" shrinkToFit="0" readingOrder="1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family val="2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Narrow"/>
        <scheme val="none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1" indent="0" justifyLastLine="0" shrinkToFit="0" readingOrder="1"/>
      <border diagonalUp="0" diagonalDown="0">
        <left/>
        <right/>
        <top/>
        <bottom/>
        <vertical/>
        <horizontal/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right" vertical="top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1" indent="0" justifyLastLine="0" shrinkToFit="0" readingOrder="2"/>
      <border diagonalUp="0" diagonalDown="0" outline="0">
        <left/>
        <right/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4" formatCode="#,##0.00"/>
      <alignment horizontal="right" vertical="center" textRotation="0" wrapText="1" indent="0" justifyLastLine="0" shrinkToFit="0" readingOrder="2"/>
      <border diagonalUp="0" diagonalDown="0" outline="0">
        <left/>
        <right/>
        <top style="thin">
          <color rgb="FFFFFF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alignment horizontal="general" vertical="center" textRotation="0" wrapText="1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Ingresos Corrientes - Abril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6-EF76-4DE8-BBF3-8491D64737C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EF76-4DE8-BBF3-8491D64737C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8-EF76-4DE8-BBF3-8491D64737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notas!$A$2:$A$6</c:f>
              <c:strCache>
                <c:ptCount val="5"/>
                <c:pt idx="0">
                  <c:v>Ingresos Corrientes </c:v>
                </c:pt>
                <c:pt idx="2">
                  <c:v>Tasas y Derechos Administrativos </c:v>
                </c:pt>
                <c:pt idx="4">
                  <c:v>Sanciones e intereses </c:v>
                </c:pt>
              </c:strCache>
            </c:strRef>
          </c:cat>
          <c:val>
            <c:numRef>
              <c:f>notas!$B$2:$B$6</c:f>
              <c:numCache>
                <c:formatCode>_("$"* #,##0.00_);_("$"* \(#,##0.00\);_("$"* "-"??_);_(@_)</c:formatCode>
                <c:ptCount val="5"/>
                <c:pt idx="0">
                  <c:v>6350124223.8900003</c:v>
                </c:pt>
                <c:pt idx="2">
                  <c:v>4923854304</c:v>
                </c:pt>
                <c:pt idx="4">
                  <c:v>1426269919.8900001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6-4DE8-BBF3-8491D64737C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5.322687957418494E-2"/>
                  <c:y val="-2.77777777777778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76-4DE8-BBF3-8491D64737C5}"/>
                </c:ext>
              </c:extLst>
            </c:dLbl>
            <c:dLbl>
              <c:idx val="2"/>
              <c:layout>
                <c:manualLayout>
                  <c:x val="5.58882235528941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76-4DE8-BBF3-8491D64737C5}"/>
                </c:ext>
              </c:extLst>
            </c:dLbl>
            <c:dLbl>
              <c:idx val="4"/>
              <c:layout>
                <c:manualLayout>
                  <c:x val="3.992015968063882E-2"/>
                  <c:y val="-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76-4DE8-BBF3-8491D64737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notas!$A$2:$A$6</c:f>
              <c:strCache>
                <c:ptCount val="5"/>
                <c:pt idx="0">
                  <c:v>Ingresos Corrientes </c:v>
                </c:pt>
                <c:pt idx="2">
                  <c:v>Tasas y Derechos Administrativos </c:v>
                </c:pt>
                <c:pt idx="4">
                  <c:v>Sanciones e intereses </c:v>
                </c:pt>
              </c:strCache>
            </c:strRef>
          </c:cat>
          <c:val>
            <c:numRef>
              <c:f>notas!$C$2:$C$6</c:f>
              <c:numCache>
                <c:formatCode>General</c:formatCode>
                <c:ptCount val="5"/>
                <c:pt idx="0" formatCode="0.00%">
                  <c:v>1</c:v>
                </c:pt>
                <c:pt idx="2" formatCode="0.00%">
                  <c:v>0.77539495770426259</c:v>
                </c:pt>
                <c:pt idx="4" formatCode="0.00%">
                  <c:v>0.22460504229573738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6-4DE8-BBF3-8491D6473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32603520"/>
        <c:axId val="1332610176"/>
        <c:axId val="0"/>
      </c:bar3DChart>
      <c:catAx>
        <c:axId val="133260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32610176"/>
        <c:crosses val="autoZero"/>
        <c:auto val="1"/>
        <c:lblAlgn val="ctr"/>
        <c:lblOffset val="100"/>
        <c:noMultiLvlLbl val="0"/>
      </c:catAx>
      <c:valAx>
        <c:axId val="13326101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332603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400"/>
              <a:t>Ingresos</a:t>
            </a:r>
            <a:r>
              <a:rPr lang="es-CO" sz="1400" baseline="0"/>
              <a:t> Corrientes Abril 2026</a:t>
            </a:r>
            <a:endParaRPr lang="es-CO" sz="1400"/>
          </a:p>
        </c:rich>
      </c:tx>
      <c:layout>
        <c:manualLayout>
          <c:xMode val="edge"/>
          <c:yMode val="edge"/>
          <c:x val="6.9048310233651447E-2"/>
          <c:y val="2.37741419079154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notas!$A$43:$A$53</c:f>
              <c:strCache>
                <c:ptCount val="11"/>
                <c:pt idx="0">
                  <c:v>VERIFICACIÓN MIGRATORIA EN SISTEMA PLATINUM (Canadienses - Nicaragüenses)</c:v>
                </c:pt>
                <c:pt idx="1">
                  <c:v>MULTAS, SANCIONES E INTERESES DE MORA</c:v>
                </c:pt>
                <c:pt idx="2">
                  <c:v>CÉDULA DE EXTRANJERÍA</c:v>
                </c:pt>
                <c:pt idx="3">
                  <c:v>CERTIFICACIÓN DE MOVIMIENTOS MIGRATORIOS</c:v>
                </c:pt>
                <c:pt idx="4">
                  <c:v>INFORMACIÓN NO SUJETA A RESERVA LEGAL</c:v>
                </c:pt>
                <c:pt idx="5">
                  <c:v>PERMISOS DE INGRESO Y PERMANENCIA EN EL PAÍS</c:v>
                </c:pt>
                <c:pt idx="6">
                  <c:v>ATENCIÓN A VUELOS NO REGULARES</c:v>
                </c:pt>
                <c:pt idx="7">
                  <c:v>PERMISO PARA DESARROLLAR OTRAS ACTIVIDADES (POA)</c:v>
                </c:pt>
                <c:pt idx="8">
                  <c:v>INSCRIPCIÓN SISTEMA MIGRACIÓN AUTOMÁTICA</c:v>
                </c:pt>
                <c:pt idx="9">
                  <c:v>PERMISO POR PROTECCIÓN TEMPORAL-PPT  (Duplicado)</c:v>
                </c:pt>
                <c:pt idx="10">
                  <c:v>SALVOCONDUCTOS </c:v>
                </c:pt>
              </c:strCache>
            </c:strRef>
          </c:cat>
          <c:val>
            <c:numRef>
              <c:f>notas!$B$43:$B$53</c:f>
              <c:numCache>
                <c:formatCode>#,##0.00</c:formatCode>
                <c:ptCount val="11"/>
                <c:pt idx="0">
                  <c:v>1735953233</c:v>
                </c:pt>
                <c:pt idx="1">
                  <c:v>1426269919.8900001</c:v>
                </c:pt>
                <c:pt idx="2">
                  <c:v>948459724</c:v>
                </c:pt>
                <c:pt idx="3">
                  <c:v>527749000</c:v>
                </c:pt>
                <c:pt idx="4">
                  <c:v>487200200</c:v>
                </c:pt>
                <c:pt idx="5">
                  <c:v>438454000</c:v>
                </c:pt>
                <c:pt idx="6">
                  <c:v>392298846</c:v>
                </c:pt>
                <c:pt idx="7">
                  <c:v>165422676</c:v>
                </c:pt>
                <c:pt idx="8">
                  <c:v>119544000</c:v>
                </c:pt>
                <c:pt idx="9">
                  <c:v>60538000</c:v>
                </c:pt>
                <c:pt idx="10">
                  <c:v>48234625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5-406B-AE08-C2038420312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notas!$A$43:$A$53</c:f>
              <c:strCache>
                <c:ptCount val="11"/>
                <c:pt idx="0">
                  <c:v>VERIFICACIÓN MIGRATORIA EN SISTEMA PLATINUM (Canadienses - Nicaragüenses)</c:v>
                </c:pt>
                <c:pt idx="1">
                  <c:v>MULTAS, SANCIONES E INTERESES DE MORA</c:v>
                </c:pt>
                <c:pt idx="2">
                  <c:v>CÉDULA DE EXTRANJERÍA</c:v>
                </c:pt>
                <c:pt idx="3">
                  <c:v>CERTIFICACIÓN DE MOVIMIENTOS MIGRATORIOS</c:v>
                </c:pt>
                <c:pt idx="4">
                  <c:v>INFORMACIÓN NO SUJETA A RESERVA LEGAL</c:v>
                </c:pt>
                <c:pt idx="5">
                  <c:v>PERMISOS DE INGRESO Y PERMANENCIA EN EL PAÍS</c:v>
                </c:pt>
                <c:pt idx="6">
                  <c:v>ATENCIÓN A VUELOS NO REGULARES</c:v>
                </c:pt>
                <c:pt idx="7">
                  <c:v>PERMISO PARA DESARROLLAR OTRAS ACTIVIDADES (POA)</c:v>
                </c:pt>
                <c:pt idx="8">
                  <c:v>INSCRIPCIÓN SISTEMA MIGRACIÓN AUTOMÁTICA</c:v>
                </c:pt>
                <c:pt idx="9">
                  <c:v>PERMISO POR PROTECCIÓN TEMPORAL-PPT  (Duplicado)</c:v>
                </c:pt>
                <c:pt idx="10">
                  <c:v>SALVOCONDUCTOS </c:v>
                </c:pt>
              </c:strCache>
            </c:strRef>
          </c:cat>
          <c:val>
            <c:numRef>
              <c:f>notas!$C$43:$C$53</c:f>
              <c:numCache>
                <c:formatCode>0.00%</c:formatCode>
                <c:ptCount val="11"/>
                <c:pt idx="0">
                  <c:v>0.27337311394147473</c:v>
                </c:pt>
                <c:pt idx="1">
                  <c:v>0.22460504229573738</c:v>
                </c:pt>
                <c:pt idx="2">
                  <c:v>0.14936081414466981</c:v>
                </c:pt>
                <c:pt idx="3">
                  <c:v>8.310845290467532E-2</c:v>
                </c:pt>
                <c:pt idx="4">
                  <c:v>7.6722940028021644E-2</c:v>
                </c:pt>
                <c:pt idx="5">
                  <c:v>6.9046523271226498E-2</c:v>
                </c:pt>
                <c:pt idx="6">
                  <c:v>6.1778137272357647E-2</c:v>
                </c:pt>
                <c:pt idx="7">
                  <c:v>2.605030550074252E-2</c:v>
                </c:pt>
                <c:pt idx="8">
                  <c:v>1.8825458492648033E-2</c:v>
                </c:pt>
                <c:pt idx="9">
                  <c:v>9.5333568077689106E-3</c:v>
                </c:pt>
                <c:pt idx="10">
                  <c:v>7.5958553406774336E-3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55-406B-AE08-C2038420312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5447828221974305"/>
          <c:y val="5.812434500211066E-2"/>
          <c:w val="0.42007627651057688"/>
          <c:h val="0.88807027910905001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266700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7</xdr:col>
      <xdr:colOff>266700</xdr:colOff>
      <xdr:row>7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61DD33-54EF-4C3A-A68A-1E2BA53F43F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0"/>
          <a:ext cx="1524000" cy="676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4762</xdr:rowOff>
    </xdr:from>
    <xdr:to>
      <xdr:col>3</xdr:col>
      <xdr:colOff>714375</xdr:colOff>
      <xdr:row>21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F250A3-F706-449B-8B37-89022E725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33336</xdr:rowOff>
    </xdr:from>
    <xdr:to>
      <xdr:col>5</xdr:col>
      <xdr:colOff>0</xdr:colOff>
      <xdr:row>71</xdr:row>
      <xdr:rowOff>190499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63909FF-024F-49C8-9EE5-BE5DD4A1F4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90953F-5B9F-4A8F-82F7-864AE19CC434}" name="Tabla1" displayName="Tabla1" ref="A25:F38" totalsRowShown="0" headerRowDxfId="10" dataDxfId="12" headerRowBorderDxfId="11">
  <autoFilter ref="A25:F38" xr:uid="{4290953F-5B9F-4A8F-82F7-864AE19CC434}"/>
  <tableColumns count="6">
    <tableColumn id="1" xr3:uid="{173B54C0-80DD-4761-8BF2-3DBEB1150AF5}" name="Descripción" dataDxfId="15"/>
    <tableColumn id="2" xr3:uid="{CFB2A5A5-F7E1-4D8F-A2BD-F70193AB860A}" name="AFORO INICIAL" dataDxfId="14"/>
    <tableColumn id="3" xr3:uid="{149E21B0-AA49-4794-BDEE-46699730CB78}" name="RECAUDO EFECTIVO ABRIL 2026" dataDxfId="13"/>
    <tableColumn id="4" xr3:uid="{3E9288E6-DE4B-4984-B96B-CB68C1A8D3D1}" name="RECAUDO EFECTIVO ACUMULADO" dataDxfId="2"/>
    <tableColumn id="8" xr3:uid="{37D80770-E856-405A-A6F7-DA6BD645AB07}" name="Avance %" dataDxfId="0" dataCellStyle="Porcentaje">
      <calculatedColumnFormula>(Tabla1[[#This Row],[RECAUDO EFECTIVO ACUMULADO]]*100%)/Tabla1[[#This Row],[AFORO INICIAL]]</calculatedColumnFormula>
    </tableColumn>
    <tableColumn id="7" xr3:uid="{68FC3E9D-42B3-434E-9822-C0EE2582B728}" name="SALDO DE AFORO POR RECAUDAR" dataDxfId="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0D8A04-4B6A-47D6-9ED6-A67A39283E7F}" name="Tabla3" displayName="Tabla3" ref="A41:C53" totalsRowShown="0" headerRowDxfId="6" headerRowBorderDxfId="8" tableBorderDxfId="9" totalsRowBorderDxfId="7">
  <autoFilter ref="A41:C53" xr:uid="{5F0D8A04-4B6A-47D6-9ED6-A67A39283E7F}"/>
  <tableColumns count="3">
    <tableColumn id="1" xr3:uid="{C493A759-00CF-4CDF-8513-06CC37F28ACC}" name="CONCEPTO" dataDxfId="5"/>
    <tableColumn id="2" xr3:uid="{C92627CD-7FA5-4A3C-9E5F-7434A5249F8F}" name="RECAUDO EFECTIVO ABRIL 2026" dataDxfId="4"/>
    <tableColumn id="3" xr3:uid="{279205D9-CEF4-4B57-962C-1C245F814F66}" name="RECAUDO EFECTIVO ABRIL 2027" dataDxfId="3">
      <calculatedColumnFormula>(Tabla3[[#This Row],[RECAUDO EFECTIVO ABRIL 2026]]*100%)/$B$42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"/>
  <sheetViews>
    <sheetView showGridLines="0" topLeftCell="A13" workbookViewId="0">
      <selection activeCell="AG20" sqref="AG20"/>
    </sheetView>
  </sheetViews>
  <sheetFormatPr baseColWidth="10" defaultRowHeight="15"/>
  <cols>
    <col min="1" max="1" width="0.5703125" customWidth="1"/>
    <col min="2" max="2" width="0.28515625" customWidth="1"/>
    <col min="3" max="3" width="4" customWidth="1"/>
    <col min="4" max="5" width="3.28515625" customWidth="1"/>
    <col min="6" max="8" width="4" customWidth="1"/>
    <col min="9" max="9" width="0" hidden="1" customWidth="1"/>
    <col min="10" max="10" width="0.85546875" customWidth="1"/>
    <col min="11" max="11" width="3.28515625" customWidth="1"/>
    <col min="12" max="14" width="4" customWidth="1"/>
    <col min="15" max="16" width="4.5703125" customWidth="1"/>
    <col min="17" max="17" width="5" customWidth="1"/>
    <col min="18" max="20" width="4.28515625" customWidth="1"/>
    <col min="21" max="21" width="3.7109375" customWidth="1"/>
    <col min="22" max="22" width="4.5703125" customWidth="1"/>
    <col min="23" max="23" width="4.28515625" customWidth="1"/>
    <col min="24" max="24" width="5.42578125" customWidth="1"/>
    <col min="25" max="25" width="10.85546875" customWidth="1"/>
    <col min="26" max="26" width="1.140625" customWidth="1"/>
    <col min="27" max="27" width="9.140625" customWidth="1"/>
    <col min="28" max="28" width="12.42578125" customWidth="1"/>
    <col min="29" max="29" width="0.5703125" customWidth="1"/>
    <col min="30" max="30" width="13" customWidth="1"/>
    <col min="31" max="31" width="0" hidden="1" customWidth="1"/>
    <col min="32" max="32" width="13" customWidth="1"/>
    <col min="33" max="33" width="12.140625" customWidth="1"/>
    <col min="34" max="34" width="1.85546875" customWidth="1"/>
    <col min="35" max="35" width="1.42578125" customWidth="1"/>
    <col min="36" max="36" width="2.7109375" customWidth="1"/>
    <col min="37" max="37" width="7" customWidth="1"/>
    <col min="38" max="38" width="12.140625" customWidth="1"/>
    <col min="39" max="40" width="13" customWidth="1"/>
    <col min="41" max="41" width="0" hidden="1" customWidth="1"/>
    <col min="42" max="42" width="35.85546875" customWidth="1"/>
  </cols>
  <sheetData>
    <row r="1" spans="1:40">
      <c r="A1" s="1"/>
      <c r="B1" s="2"/>
      <c r="C1" s="2"/>
      <c r="D1" s="2"/>
      <c r="E1" s="2"/>
      <c r="F1" s="2"/>
      <c r="G1" s="2"/>
      <c r="H1" s="2"/>
      <c r="I1" s="2"/>
      <c r="J1" s="2"/>
      <c r="K1" s="38" t="s">
        <v>0</v>
      </c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40" ht="14.1" customHeight="1">
      <c r="A2" s="4"/>
      <c r="B2" s="40"/>
      <c r="C2" s="40"/>
      <c r="D2" s="40"/>
      <c r="E2" s="40"/>
      <c r="F2" s="40"/>
      <c r="G2" s="40"/>
      <c r="H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A2" s="41" t="s">
        <v>1</v>
      </c>
      <c r="AB2" s="40"/>
      <c r="AC2" s="42" t="s">
        <v>2</v>
      </c>
      <c r="AD2" s="40"/>
      <c r="AF2" s="42" t="s">
        <v>3</v>
      </c>
      <c r="AG2" s="40"/>
      <c r="AH2" s="40"/>
      <c r="AI2" s="40"/>
      <c r="AJ2" s="5"/>
    </row>
    <row r="3" spans="1:40" ht="0" hidden="1" customHeight="1">
      <c r="A3" s="4"/>
      <c r="B3" s="40"/>
      <c r="C3" s="40"/>
      <c r="D3" s="40"/>
      <c r="E3" s="40"/>
      <c r="F3" s="40"/>
      <c r="G3" s="40"/>
      <c r="H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AJ3" s="5"/>
    </row>
    <row r="4" spans="1:40" ht="14.1" customHeight="1">
      <c r="A4" s="4"/>
      <c r="B4" s="40"/>
      <c r="C4" s="40"/>
      <c r="D4" s="40"/>
      <c r="E4" s="40"/>
      <c r="F4" s="40"/>
      <c r="G4" s="40"/>
      <c r="H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AA4" s="41" t="s">
        <v>4</v>
      </c>
      <c r="AB4" s="40"/>
      <c r="AC4" s="42" t="s">
        <v>5</v>
      </c>
      <c r="AD4" s="40"/>
      <c r="AF4" s="42" t="s">
        <v>6</v>
      </c>
      <c r="AG4" s="40"/>
      <c r="AH4" s="40"/>
      <c r="AI4" s="40"/>
      <c r="AJ4" s="5"/>
    </row>
    <row r="5" spans="1:40" ht="14.1" customHeight="1">
      <c r="A5" s="4"/>
      <c r="B5" s="40"/>
      <c r="C5" s="40"/>
      <c r="D5" s="40"/>
      <c r="E5" s="40"/>
      <c r="F5" s="40"/>
      <c r="G5" s="40"/>
      <c r="H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AA5" s="41" t="s">
        <v>7</v>
      </c>
      <c r="AB5" s="40"/>
      <c r="AC5" s="42" t="s">
        <v>8</v>
      </c>
      <c r="AD5" s="40"/>
      <c r="AE5" s="40"/>
      <c r="AF5" s="40"/>
      <c r="AG5" s="40"/>
      <c r="AH5" s="40"/>
      <c r="AJ5" s="5"/>
    </row>
    <row r="6" spans="1:40" ht="0" hidden="1" customHeight="1">
      <c r="A6" s="4"/>
      <c r="B6" s="40"/>
      <c r="C6" s="40"/>
      <c r="D6" s="40"/>
      <c r="E6" s="40"/>
      <c r="F6" s="40"/>
      <c r="G6" s="40"/>
      <c r="H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AJ6" s="5"/>
    </row>
    <row r="7" spans="1:40" ht="4.3499999999999996" customHeight="1">
      <c r="A7" s="4"/>
      <c r="B7" s="40"/>
      <c r="C7" s="40"/>
      <c r="D7" s="40"/>
      <c r="E7" s="40"/>
      <c r="F7" s="40"/>
      <c r="G7" s="40"/>
      <c r="H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AJ7" s="5"/>
    </row>
    <row r="8" spans="1:40" ht="9.9499999999999993" customHeight="1">
      <c r="A8" s="4"/>
      <c r="B8" s="40"/>
      <c r="C8" s="40"/>
      <c r="D8" s="40"/>
      <c r="E8" s="40"/>
      <c r="F8" s="40"/>
      <c r="G8" s="40"/>
      <c r="H8" s="40"/>
      <c r="AJ8" s="5"/>
    </row>
    <row r="9" spans="1:40" ht="11.4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40" ht="9.9499999999999993" customHeight="1"/>
    <row r="11" spans="1:40" ht="16.5">
      <c r="C11" s="43" t="s">
        <v>9</v>
      </c>
      <c r="D11" s="44"/>
      <c r="E11" s="44"/>
      <c r="F11" s="44"/>
      <c r="G11" s="45"/>
      <c r="H11" s="46" t="s">
        <v>10</v>
      </c>
      <c r="I11" s="40"/>
      <c r="J11" s="40"/>
      <c r="K11" s="40"/>
      <c r="L11" s="40"/>
      <c r="M11" s="11" t="s">
        <v>11</v>
      </c>
      <c r="N11" s="43" t="s">
        <v>12</v>
      </c>
      <c r="O11" s="45"/>
      <c r="P11" s="9" t="s">
        <v>11</v>
      </c>
      <c r="Q11" s="9" t="s">
        <v>11</v>
      </c>
      <c r="R11" s="9" t="s">
        <v>11</v>
      </c>
      <c r="S11" s="9" t="s">
        <v>11</v>
      </c>
      <c r="T11" s="9" t="s">
        <v>11</v>
      </c>
      <c r="U11" s="9" t="s">
        <v>11</v>
      </c>
      <c r="V11" s="9" t="s">
        <v>11</v>
      </c>
      <c r="W11" s="9" t="s">
        <v>11</v>
      </c>
      <c r="X11" s="9" t="s">
        <v>11</v>
      </c>
      <c r="Y11" s="46" t="s">
        <v>13</v>
      </c>
      <c r="Z11" s="40"/>
      <c r="AA11" s="40"/>
      <c r="AB11" s="40"/>
      <c r="AC11" s="40"/>
      <c r="AD11" s="10" t="s">
        <v>11</v>
      </c>
      <c r="AF11" s="10" t="s">
        <v>11</v>
      </c>
      <c r="AG11" s="11" t="s">
        <v>11</v>
      </c>
      <c r="AH11" s="47" t="s">
        <v>11</v>
      </c>
      <c r="AI11" s="40"/>
      <c r="AJ11" s="40"/>
      <c r="AK11" s="40"/>
      <c r="AL11" s="11" t="s">
        <v>11</v>
      </c>
      <c r="AM11" s="11" t="s">
        <v>11</v>
      </c>
      <c r="AN11" s="11" t="s">
        <v>11</v>
      </c>
    </row>
    <row r="12" spans="1:40" ht="27">
      <c r="C12" s="43" t="s">
        <v>14</v>
      </c>
      <c r="D12" s="44"/>
      <c r="E12" s="44"/>
      <c r="F12" s="44"/>
      <c r="G12" s="45"/>
      <c r="H12" s="10" t="s">
        <v>15</v>
      </c>
      <c r="J12" s="46" t="s">
        <v>16</v>
      </c>
      <c r="K12" s="40"/>
      <c r="L12" s="40"/>
      <c r="M12" s="40"/>
      <c r="N12" s="10" t="s">
        <v>17</v>
      </c>
      <c r="O12" s="10" t="s">
        <v>18</v>
      </c>
      <c r="P12" s="10" t="s">
        <v>11</v>
      </c>
      <c r="Q12" s="10" t="s">
        <v>11</v>
      </c>
      <c r="R12" s="10" t="s">
        <v>11</v>
      </c>
      <c r="S12" s="10" t="s">
        <v>11</v>
      </c>
      <c r="T12" s="10" t="s">
        <v>11</v>
      </c>
      <c r="U12" s="10" t="s">
        <v>11</v>
      </c>
      <c r="V12" s="10" t="s">
        <v>11</v>
      </c>
      <c r="W12" s="10" t="s">
        <v>11</v>
      </c>
      <c r="X12" s="10" t="s">
        <v>11</v>
      </c>
      <c r="Y12" s="46" t="s">
        <v>11</v>
      </c>
      <c r="Z12" s="40"/>
      <c r="AA12" s="40"/>
      <c r="AB12" s="46" t="s">
        <v>11</v>
      </c>
      <c r="AC12" s="40"/>
      <c r="AD12" s="11" t="s">
        <v>11</v>
      </c>
      <c r="AF12" s="11" t="s">
        <v>11</v>
      </c>
      <c r="AG12" s="11" t="s">
        <v>11</v>
      </c>
      <c r="AH12" s="47" t="s">
        <v>11</v>
      </c>
      <c r="AI12" s="40"/>
      <c r="AJ12" s="40"/>
      <c r="AK12" s="40"/>
      <c r="AL12" s="11" t="s">
        <v>11</v>
      </c>
      <c r="AM12" s="11" t="s">
        <v>11</v>
      </c>
      <c r="AN12" s="11" t="s">
        <v>11</v>
      </c>
    </row>
    <row r="13" spans="1:40" ht="18" customHeight="1">
      <c r="C13" s="43" t="s">
        <v>19</v>
      </c>
      <c r="D13" s="44"/>
      <c r="E13" s="44"/>
      <c r="F13" s="44"/>
      <c r="G13" s="45"/>
      <c r="H13" s="46" t="s">
        <v>20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>
      <c r="C14" s="43" t="s">
        <v>21</v>
      </c>
      <c r="D14" s="44"/>
      <c r="E14" s="44"/>
      <c r="F14" s="44"/>
      <c r="G14" s="45"/>
      <c r="H14" s="46" t="s">
        <v>22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11" t="s">
        <v>11</v>
      </c>
    </row>
    <row r="15" spans="1:40" ht="16.5">
      <c r="C15" s="43" t="s">
        <v>23</v>
      </c>
      <c r="D15" s="44"/>
      <c r="E15" s="44"/>
      <c r="F15" s="44"/>
      <c r="G15" s="45"/>
      <c r="H15" s="46" t="s">
        <v>24</v>
      </c>
      <c r="I15" s="40"/>
      <c r="J15" s="40"/>
      <c r="K15" s="40"/>
      <c r="L15" s="40"/>
      <c r="M15" s="40"/>
      <c r="N15" s="43" t="s">
        <v>25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B15" s="46" t="s">
        <v>26</v>
      </c>
      <c r="AC15" s="40"/>
      <c r="AD15" s="10" t="s">
        <v>11</v>
      </c>
      <c r="AF15" s="10" t="s">
        <v>11</v>
      </c>
      <c r="AG15" s="10" t="s">
        <v>11</v>
      </c>
      <c r="AH15" s="46" t="s">
        <v>11</v>
      </c>
      <c r="AI15" s="40"/>
      <c r="AJ15" s="40"/>
      <c r="AK15" s="40"/>
      <c r="AL15" s="10" t="s">
        <v>11</v>
      </c>
      <c r="AM15" s="10" t="s">
        <v>11</v>
      </c>
      <c r="AN15" s="11" t="s">
        <v>11</v>
      </c>
    </row>
    <row r="16" spans="1:40">
      <c r="C16" s="11" t="s">
        <v>11</v>
      </c>
      <c r="D16" s="11" t="s">
        <v>11</v>
      </c>
      <c r="E16" s="11" t="s">
        <v>11</v>
      </c>
      <c r="F16" s="11" t="s">
        <v>11</v>
      </c>
      <c r="G16" s="11" t="s">
        <v>11</v>
      </c>
      <c r="H16" s="11" t="s">
        <v>11</v>
      </c>
      <c r="J16" s="47" t="s">
        <v>11</v>
      </c>
      <c r="K16" s="40"/>
      <c r="L16" s="11" t="s">
        <v>11</v>
      </c>
      <c r="M16" s="11" t="s">
        <v>11</v>
      </c>
      <c r="N16" s="11" t="s">
        <v>11</v>
      </c>
      <c r="O16" s="11" t="s">
        <v>11</v>
      </c>
      <c r="P16" s="11" t="s">
        <v>11</v>
      </c>
      <c r="Q16" s="11" t="s">
        <v>11</v>
      </c>
      <c r="R16" s="11" t="s">
        <v>11</v>
      </c>
      <c r="S16" s="11" t="s">
        <v>11</v>
      </c>
      <c r="T16" s="11" t="s">
        <v>11</v>
      </c>
      <c r="U16" s="11" t="s">
        <v>11</v>
      </c>
      <c r="V16" s="11" t="s">
        <v>11</v>
      </c>
      <c r="W16" s="11" t="s">
        <v>11</v>
      </c>
      <c r="X16" s="11" t="s">
        <v>11</v>
      </c>
      <c r="Y16" s="47" t="s">
        <v>11</v>
      </c>
      <c r="Z16" s="40"/>
      <c r="AA16" s="40"/>
      <c r="AB16" s="47" t="s">
        <v>11</v>
      </c>
      <c r="AC16" s="40"/>
      <c r="AD16" s="11" t="s">
        <v>11</v>
      </c>
      <c r="AF16" s="11" t="s">
        <v>11</v>
      </c>
      <c r="AG16" s="11" t="s">
        <v>11</v>
      </c>
      <c r="AH16" s="47" t="s">
        <v>11</v>
      </c>
      <c r="AI16" s="40"/>
      <c r="AJ16" s="40"/>
      <c r="AK16" s="40"/>
      <c r="AL16" s="11" t="s">
        <v>11</v>
      </c>
      <c r="AM16" s="11" t="s">
        <v>11</v>
      </c>
      <c r="AN16" s="11" t="s">
        <v>11</v>
      </c>
    </row>
    <row r="17" spans="3:40" ht="37.5">
      <c r="C17" s="12" t="s">
        <v>27</v>
      </c>
      <c r="D17" s="12" t="s">
        <v>28</v>
      </c>
      <c r="E17" s="12" t="s">
        <v>29</v>
      </c>
      <c r="F17" s="12" t="s">
        <v>30</v>
      </c>
      <c r="G17" s="12" t="s">
        <v>31</v>
      </c>
      <c r="H17" s="12" t="s">
        <v>32</v>
      </c>
      <c r="J17" s="49" t="s">
        <v>33</v>
      </c>
      <c r="K17" s="45"/>
      <c r="L17" s="12" t="s">
        <v>34</v>
      </c>
      <c r="M17" s="12" t="s">
        <v>35</v>
      </c>
      <c r="N17" s="12" t="s">
        <v>36</v>
      </c>
      <c r="O17" s="12" t="s">
        <v>37</v>
      </c>
      <c r="P17" s="12" t="s">
        <v>38</v>
      </c>
      <c r="Q17" s="12" t="s">
        <v>39</v>
      </c>
      <c r="R17" s="12" t="s">
        <v>40</v>
      </c>
      <c r="S17" s="12" t="s">
        <v>41</v>
      </c>
      <c r="T17" s="12" t="s">
        <v>42</v>
      </c>
      <c r="U17" s="12" t="s">
        <v>43</v>
      </c>
      <c r="V17" s="12" t="s">
        <v>44</v>
      </c>
      <c r="W17" s="12" t="s">
        <v>45</v>
      </c>
      <c r="X17" s="12" t="s">
        <v>46</v>
      </c>
      <c r="Y17" s="49" t="s">
        <v>47</v>
      </c>
      <c r="Z17" s="44"/>
      <c r="AA17" s="45"/>
      <c r="AB17" s="49" t="s">
        <v>48</v>
      </c>
      <c r="AC17" s="45"/>
      <c r="AD17" s="12" t="s">
        <v>49</v>
      </c>
      <c r="AF17" s="12" t="s">
        <v>50</v>
      </c>
      <c r="AG17" s="12" t="s">
        <v>51</v>
      </c>
      <c r="AH17" s="49" t="s">
        <v>52</v>
      </c>
      <c r="AI17" s="44"/>
      <c r="AJ17" s="44"/>
      <c r="AK17" s="45"/>
      <c r="AL17" s="12" t="s">
        <v>53</v>
      </c>
      <c r="AM17" s="12" t="s">
        <v>54</v>
      </c>
      <c r="AN17" s="12" t="s">
        <v>55</v>
      </c>
    </row>
    <row r="18" spans="3:40" ht="18">
      <c r="C18" s="10" t="s">
        <v>56</v>
      </c>
      <c r="D18" s="10"/>
      <c r="E18" s="10"/>
      <c r="F18" s="10"/>
      <c r="G18" s="10"/>
      <c r="H18" s="10"/>
      <c r="J18" s="46"/>
      <c r="K18" s="4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46" t="s">
        <v>57</v>
      </c>
      <c r="Z18" s="40"/>
      <c r="AA18" s="40"/>
      <c r="AB18" s="48" t="s">
        <v>58</v>
      </c>
      <c r="AC18" s="40"/>
      <c r="AD18" s="10">
        <v>0</v>
      </c>
      <c r="AF18" s="13" t="s">
        <v>58</v>
      </c>
      <c r="AG18" s="14" t="s">
        <v>59</v>
      </c>
      <c r="AH18" s="48" t="s">
        <v>60</v>
      </c>
      <c r="AI18" s="40"/>
      <c r="AJ18" s="40"/>
      <c r="AK18" s="40"/>
      <c r="AL18" s="13" t="s">
        <v>61</v>
      </c>
      <c r="AM18" s="14" t="s">
        <v>62</v>
      </c>
      <c r="AN18" s="14" t="s">
        <v>63</v>
      </c>
    </row>
    <row r="19" spans="3:40" ht="18">
      <c r="C19" s="10" t="s">
        <v>56</v>
      </c>
      <c r="D19" s="10" t="s">
        <v>64</v>
      </c>
      <c r="E19" s="10"/>
      <c r="F19" s="10"/>
      <c r="G19" s="10"/>
      <c r="H19" s="10"/>
      <c r="J19" s="46"/>
      <c r="K19" s="4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46" t="s">
        <v>57</v>
      </c>
      <c r="Z19" s="40"/>
      <c r="AA19" s="40"/>
      <c r="AB19" s="48" t="s">
        <v>58</v>
      </c>
      <c r="AC19" s="40"/>
      <c r="AD19" s="10">
        <v>0</v>
      </c>
      <c r="AF19" s="13" t="s">
        <v>58</v>
      </c>
      <c r="AG19" s="14" t="s">
        <v>59</v>
      </c>
      <c r="AH19" s="48" t="s">
        <v>60</v>
      </c>
      <c r="AI19" s="40"/>
      <c r="AJ19" s="40"/>
      <c r="AK19" s="40"/>
      <c r="AL19" s="13" t="s">
        <v>61</v>
      </c>
      <c r="AM19" s="14" t="s">
        <v>62</v>
      </c>
      <c r="AN19" s="14" t="s">
        <v>63</v>
      </c>
    </row>
    <row r="20" spans="3:40" ht="18">
      <c r="C20" s="10" t="s">
        <v>56</v>
      </c>
      <c r="D20" s="10" t="s">
        <v>64</v>
      </c>
      <c r="E20" s="10" t="s">
        <v>65</v>
      </c>
      <c r="F20" s="10"/>
      <c r="G20" s="10"/>
      <c r="H20" s="10"/>
      <c r="J20" s="46"/>
      <c r="K20" s="4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46" t="s">
        <v>57</v>
      </c>
      <c r="Z20" s="40"/>
      <c r="AA20" s="40"/>
      <c r="AB20" s="48" t="s">
        <v>58</v>
      </c>
      <c r="AC20" s="40"/>
      <c r="AD20" s="10">
        <v>0</v>
      </c>
      <c r="AF20" s="13" t="s">
        <v>58</v>
      </c>
      <c r="AG20" s="14" t="s">
        <v>59</v>
      </c>
      <c r="AH20" s="48" t="s">
        <v>60</v>
      </c>
      <c r="AI20" s="40"/>
      <c r="AJ20" s="40"/>
      <c r="AK20" s="40"/>
      <c r="AL20" s="13" t="s">
        <v>61</v>
      </c>
      <c r="AM20" s="14" t="s">
        <v>62</v>
      </c>
      <c r="AN20" s="14" t="s">
        <v>63</v>
      </c>
    </row>
    <row r="21" spans="3:40" ht="18">
      <c r="C21" s="10" t="s">
        <v>56</v>
      </c>
      <c r="D21" s="10" t="s">
        <v>64</v>
      </c>
      <c r="E21" s="10" t="s">
        <v>65</v>
      </c>
      <c r="F21" s="10" t="s">
        <v>64</v>
      </c>
      <c r="G21" s="10"/>
      <c r="H21" s="10"/>
      <c r="J21" s="46"/>
      <c r="K21" s="4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46" t="s">
        <v>66</v>
      </c>
      <c r="Z21" s="40"/>
      <c r="AA21" s="40"/>
      <c r="AB21" s="48" t="s">
        <v>67</v>
      </c>
      <c r="AC21" s="40"/>
      <c r="AD21" s="10">
        <v>0</v>
      </c>
      <c r="AF21" s="13" t="s">
        <v>67</v>
      </c>
      <c r="AG21" s="14" t="s">
        <v>59</v>
      </c>
      <c r="AH21" s="48" t="s">
        <v>60</v>
      </c>
      <c r="AI21" s="40"/>
      <c r="AJ21" s="40"/>
      <c r="AK21" s="40"/>
      <c r="AL21" s="13" t="s">
        <v>61</v>
      </c>
      <c r="AM21" s="14" t="s">
        <v>62</v>
      </c>
      <c r="AN21" s="14" t="s">
        <v>68</v>
      </c>
    </row>
    <row r="22" spans="3:40" ht="18">
      <c r="C22" s="10" t="s">
        <v>56</v>
      </c>
      <c r="D22" s="10" t="s">
        <v>64</v>
      </c>
      <c r="E22" s="10" t="s">
        <v>65</v>
      </c>
      <c r="F22" s="10" t="s">
        <v>64</v>
      </c>
      <c r="G22" s="10" t="s">
        <v>69</v>
      </c>
      <c r="H22" s="10"/>
      <c r="J22" s="46"/>
      <c r="K22" s="4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46" t="s">
        <v>70</v>
      </c>
      <c r="Z22" s="40"/>
      <c r="AA22" s="40"/>
      <c r="AB22" s="48" t="s">
        <v>67</v>
      </c>
      <c r="AC22" s="40"/>
      <c r="AD22" s="10">
        <v>0</v>
      </c>
      <c r="AF22" s="13" t="s">
        <v>67</v>
      </c>
      <c r="AG22" s="14" t="s">
        <v>59</v>
      </c>
      <c r="AH22" s="48" t="s">
        <v>60</v>
      </c>
      <c r="AI22" s="40"/>
      <c r="AJ22" s="40"/>
      <c r="AK22" s="40"/>
      <c r="AL22" s="13" t="s">
        <v>61</v>
      </c>
      <c r="AM22" s="14" t="s">
        <v>62</v>
      </c>
      <c r="AN22" s="14" t="s">
        <v>68</v>
      </c>
    </row>
    <row r="23" spans="3:40" ht="18">
      <c r="C23" s="10" t="s">
        <v>56</v>
      </c>
      <c r="D23" s="10" t="s">
        <v>64</v>
      </c>
      <c r="E23" s="10" t="s">
        <v>65</v>
      </c>
      <c r="F23" s="10" t="s">
        <v>64</v>
      </c>
      <c r="G23" s="10" t="s">
        <v>69</v>
      </c>
      <c r="H23" s="10" t="s">
        <v>71</v>
      </c>
      <c r="J23" s="46"/>
      <c r="K23" s="4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46" t="s">
        <v>72</v>
      </c>
      <c r="Z23" s="40"/>
      <c r="AA23" s="40"/>
      <c r="AB23" s="48" t="s">
        <v>73</v>
      </c>
      <c r="AC23" s="40"/>
      <c r="AD23" s="10">
        <v>0</v>
      </c>
      <c r="AF23" s="13" t="s">
        <v>73</v>
      </c>
      <c r="AG23" s="14" t="s">
        <v>74</v>
      </c>
      <c r="AH23" s="48" t="s">
        <v>75</v>
      </c>
      <c r="AI23" s="40"/>
      <c r="AJ23" s="40"/>
      <c r="AK23" s="40"/>
      <c r="AL23" s="13" t="s">
        <v>76</v>
      </c>
      <c r="AM23" s="14" t="s">
        <v>75</v>
      </c>
      <c r="AN23" s="14" t="s">
        <v>77</v>
      </c>
    </row>
    <row r="24" spans="3:40" ht="18">
      <c r="C24" s="10" t="s">
        <v>56</v>
      </c>
      <c r="D24" s="10" t="s">
        <v>64</v>
      </c>
      <c r="E24" s="10" t="s">
        <v>65</v>
      </c>
      <c r="F24" s="10" t="s">
        <v>64</v>
      </c>
      <c r="G24" s="10" t="s">
        <v>69</v>
      </c>
      <c r="H24" s="10" t="s">
        <v>71</v>
      </c>
      <c r="J24" s="46" t="s">
        <v>78</v>
      </c>
      <c r="K24" s="4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46" t="s">
        <v>79</v>
      </c>
      <c r="Z24" s="40"/>
      <c r="AA24" s="40"/>
      <c r="AB24" s="48" t="s">
        <v>80</v>
      </c>
      <c r="AC24" s="40"/>
      <c r="AD24" s="10">
        <v>0</v>
      </c>
      <c r="AF24" s="13" t="s">
        <v>80</v>
      </c>
      <c r="AG24" s="14" t="s">
        <v>81</v>
      </c>
      <c r="AH24" s="48" t="s">
        <v>82</v>
      </c>
      <c r="AI24" s="40"/>
      <c r="AJ24" s="40"/>
      <c r="AK24" s="40"/>
      <c r="AL24" s="13" t="s">
        <v>76</v>
      </c>
      <c r="AM24" s="14" t="s">
        <v>82</v>
      </c>
      <c r="AN24" s="14" t="s">
        <v>83</v>
      </c>
    </row>
    <row r="25" spans="3:40" ht="18">
      <c r="C25" s="10" t="s">
        <v>56</v>
      </c>
      <c r="D25" s="10" t="s">
        <v>64</v>
      </c>
      <c r="E25" s="10" t="s">
        <v>65</v>
      </c>
      <c r="F25" s="10" t="s">
        <v>64</v>
      </c>
      <c r="G25" s="10" t="s">
        <v>69</v>
      </c>
      <c r="H25" s="10" t="s">
        <v>71</v>
      </c>
      <c r="J25" s="46" t="s">
        <v>84</v>
      </c>
      <c r="K25" s="4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46" t="s">
        <v>85</v>
      </c>
      <c r="Z25" s="40"/>
      <c r="AA25" s="40"/>
      <c r="AB25" s="48" t="s">
        <v>86</v>
      </c>
      <c r="AC25" s="40"/>
      <c r="AD25" s="10">
        <v>0</v>
      </c>
      <c r="AF25" s="13" t="s">
        <v>86</v>
      </c>
      <c r="AG25" s="14" t="s">
        <v>87</v>
      </c>
      <c r="AH25" s="48" t="s">
        <v>88</v>
      </c>
      <c r="AI25" s="40"/>
      <c r="AJ25" s="40"/>
      <c r="AK25" s="40"/>
      <c r="AL25" s="13" t="s">
        <v>76</v>
      </c>
      <c r="AM25" s="14" t="s">
        <v>88</v>
      </c>
      <c r="AN25" s="14" t="s">
        <v>89</v>
      </c>
    </row>
    <row r="26" spans="3:40">
      <c r="C26" s="10" t="s">
        <v>56</v>
      </c>
      <c r="D26" s="10" t="s">
        <v>64</v>
      </c>
      <c r="E26" s="10" t="s">
        <v>65</v>
      </c>
      <c r="F26" s="10" t="s">
        <v>64</v>
      </c>
      <c r="G26" s="10" t="s">
        <v>69</v>
      </c>
      <c r="H26" s="10" t="s">
        <v>71</v>
      </c>
      <c r="J26" s="46" t="s">
        <v>90</v>
      </c>
      <c r="K26" s="4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46" t="s">
        <v>91</v>
      </c>
      <c r="Z26" s="40"/>
      <c r="AA26" s="40"/>
      <c r="AB26" s="48" t="s">
        <v>92</v>
      </c>
      <c r="AC26" s="40"/>
      <c r="AD26" s="10">
        <v>0</v>
      </c>
      <c r="AF26" s="13" t="s">
        <v>92</v>
      </c>
      <c r="AG26" s="14" t="s">
        <v>93</v>
      </c>
      <c r="AH26" s="48" t="s">
        <v>94</v>
      </c>
      <c r="AI26" s="40"/>
      <c r="AJ26" s="40"/>
      <c r="AK26" s="40"/>
      <c r="AL26" s="13" t="s">
        <v>76</v>
      </c>
      <c r="AM26" s="14" t="s">
        <v>94</v>
      </c>
      <c r="AN26" s="14" t="s">
        <v>95</v>
      </c>
    </row>
    <row r="27" spans="3:40">
      <c r="C27" s="10" t="s">
        <v>56</v>
      </c>
      <c r="D27" s="10" t="s">
        <v>64</v>
      </c>
      <c r="E27" s="10" t="s">
        <v>65</v>
      </c>
      <c r="F27" s="10" t="s">
        <v>64</v>
      </c>
      <c r="G27" s="10" t="s">
        <v>69</v>
      </c>
      <c r="H27" s="10" t="s">
        <v>71</v>
      </c>
      <c r="J27" s="46" t="s">
        <v>96</v>
      </c>
      <c r="K27" s="4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46" t="s">
        <v>97</v>
      </c>
      <c r="Z27" s="40"/>
      <c r="AA27" s="40"/>
      <c r="AB27" s="48" t="s">
        <v>98</v>
      </c>
      <c r="AC27" s="40"/>
      <c r="AD27" s="10">
        <v>0</v>
      </c>
      <c r="AF27" s="13" t="s">
        <v>98</v>
      </c>
      <c r="AG27" s="14" t="s">
        <v>99</v>
      </c>
      <c r="AH27" s="48" t="s">
        <v>100</v>
      </c>
      <c r="AI27" s="40"/>
      <c r="AJ27" s="40"/>
      <c r="AK27" s="40"/>
      <c r="AL27" s="13" t="s">
        <v>76</v>
      </c>
      <c r="AM27" s="14" t="s">
        <v>100</v>
      </c>
      <c r="AN27" s="14" t="s">
        <v>101</v>
      </c>
    </row>
    <row r="28" spans="3:40">
      <c r="C28" s="10" t="s">
        <v>56</v>
      </c>
      <c r="D28" s="10" t="s">
        <v>64</v>
      </c>
      <c r="E28" s="10" t="s">
        <v>65</v>
      </c>
      <c r="F28" s="10" t="s">
        <v>64</v>
      </c>
      <c r="G28" s="10" t="s">
        <v>69</v>
      </c>
      <c r="H28" s="10" t="s">
        <v>71</v>
      </c>
      <c r="J28" s="46" t="s">
        <v>102</v>
      </c>
      <c r="K28" s="4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46" t="s">
        <v>103</v>
      </c>
      <c r="Z28" s="40"/>
      <c r="AA28" s="40"/>
      <c r="AB28" s="48" t="s">
        <v>104</v>
      </c>
      <c r="AC28" s="40"/>
      <c r="AD28" s="10">
        <v>0</v>
      </c>
      <c r="AF28" s="13" t="s">
        <v>104</v>
      </c>
      <c r="AG28" s="14" t="s">
        <v>105</v>
      </c>
      <c r="AH28" s="48" t="s">
        <v>106</v>
      </c>
      <c r="AI28" s="40"/>
      <c r="AJ28" s="40"/>
      <c r="AK28" s="40"/>
      <c r="AL28" s="13" t="s">
        <v>76</v>
      </c>
      <c r="AM28" s="14" t="s">
        <v>106</v>
      </c>
      <c r="AN28" s="14" t="s">
        <v>107</v>
      </c>
    </row>
    <row r="29" spans="3:40">
      <c r="C29" s="10" t="s">
        <v>56</v>
      </c>
      <c r="D29" s="10" t="s">
        <v>64</v>
      </c>
      <c r="E29" s="10" t="s">
        <v>65</v>
      </c>
      <c r="F29" s="10" t="s">
        <v>64</v>
      </c>
      <c r="G29" s="10" t="s">
        <v>69</v>
      </c>
      <c r="H29" s="10" t="s">
        <v>71</v>
      </c>
      <c r="J29" s="46" t="s">
        <v>108</v>
      </c>
      <c r="K29" s="4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46" t="s">
        <v>109</v>
      </c>
      <c r="Z29" s="40"/>
      <c r="AA29" s="40"/>
      <c r="AB29" s="48" t="s">
        <v>110</v>
      </c>
      <c r="AC29" s="40"/>
      <c r="AD29" s="10">
        <v>0</v>
      </c>
      <c r="AF29" s="13" t="s">
        <v>110</v>
      </c>
      <c r="AG29" s="14" t="s">
        <v>111</v>
      </c>
      <c r="AH29" s="48" t="s">
        <v>112</v>
      </c>
      <c r="AI29" s="40"/>
      <c r="AJ29" s="40"/>
      <c r="AK29" s="40"/>
      <c r="AL29" s="13" t="s">
        <v>76</v>
      </c>
      <c r="AM29" s="14" t="s">
        <v>112</v>
      </c>
      <c r="AN29" s="14" t="s">
        <v>113</v>
      </c>
    </row>
    <row r="30" spans="3:40" ht="18">
      <c r="C30" s="10" t="s">
        <v>56</v>
      </c>
      <c r="D30" s="10" t="s">
        <v>64</v>
      </c>
      <c r="E30" s="10" t="s">
        <v>65</v>
      </c>
      <c r="F30" s="10" t="s">
        <v>64</v>
      </c>
      <c r="G30" s="10" t="s">
        <v>69</v>
      </c>
      <c r="H30" s="10" t="s">
        <v>71</v>
      </c>
      <c r="J30" s="46" t="s">
        <v>114</v>
      </c>
      <c r="K30" s="4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46" t="s">
        <v>115</v>
      </c>
      <c r="Z30" s="40"/>
      <c r="AA30" s="40"/>
      <c r="AB30" s="48" t="s">
        <v>116</v>
      </c>
      <c r="AC30" s="40"/>
      <c r="AD30" s="10">
        <v>0</v>
      </c>
      <c r="AF30" s="13" t="s">
        <v>116</v>
      </c>
      <c r="AG30" s="14" t="s">
        <v>117</v>
      </c>
      <c r="AH30" s="48" t="s">
        <v>118</v>
      </c>
      <c r="AI30" s="40"/>
      <c r="AJ30" s="40"/>
      <c r="AK30" s="40"/>
      <c r="AL30" s="13" t="s">
        <v>76</v>
      </c>
      <c r="AM30" s="14" t="s">
        <v>118</v>
      </c>
      <c r="AN30" s="14" t="s">
        <v>119</v>
      </c>
    </row>
    <row r="31" spans="3:40">
      <c r="C31" s="10" t="s">
        <v>56</v>
      </c>
      <c r="D31" s="10" t="s">
        <v>64</v>
      </c>
      <c r="E31" s="10" t="s">
        <v>65</v>
      </c>
      <c r="F31" s="10" t="s">
        <v>64</v>
      </c>
      <c r="G31" s="10" t="s">
        <v>69</v>
      </c>
      <c r="H31" s="10" t="s">
        <v>71</v>
      </c>
      <c r="J31" s="46" t="s">
        <v>120</v>
      </c>
      <c r="K31" s="4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46" t="s">
        <v>121</v>
      </c>
      <c r="Z31" s="40"/>
      <c r="AA31" s="40"/>
      <c r="AB31" s="48" t="s">
        <v>122</v>
      </c>
      <c r="AC31" s="40"/>
      <c r="AD31" s="10">
        <v>0</v>
      </c>
      <c r="AF31" s="13" t="s">
        <v>122</v>
      </c>
      <c r="AG31" s="14" t="s">
        <v>123</v>
      </c>
      <c r="AH31" s="48" t="s">
        <v>124</v>
      </c>
      <c r="AI31" s="40"/>
      <c r="AJ31" s="40"/>
      <c r="AK31" s="40"/>
      <c r="AL31" s="13" t="s">
        <v>76</v>
      </c>
      <c r="AM31" s="14" t="s">
        <v>124</v>
      </c>
      <c r="AN31" s="14" t="s">
        <v>125</v>
      </c>
    </row>
    <row r="32" spans="3:40">
      <c r="C32" s="10" t="s">
        <v>56</v>
      </c>
      <c r="D32" s="10" t="s">
        <v>64</v>
      </c>
      <c r="E32" s="10" t="s">
        <v>65</v>
      </c>
      <c r="F32" s="10" t="s">
        <v>64</v>
      </c>
      <c r="G32" s="10" t="s">
        <v>69</v>
      </c>
      <c r="H32" s="10" t="s">
        <v>71</v>
      </c>
      <c r="J32" s="46" t="s">
        <v>126</v>
      </c>
      <c r="K32" s="4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46" t="s">
        <v>127</v>
      </c>
      <c r="Z32" s="40"/>
      <c r="AA32" s="40"/>
      <c r="AB32" s="48" t="s">
        <v>128</v>
      </c>
      <c r="AC32" s="40"/>
      <c r="AD32" s="10">
        <v>0</v>
      </c>
      <c r="AF32" s="13" t="s">
        <v>128</v>
      </c>
      <c r="AG32" s="14" t="s">
        <v>129</v>
      </c>
      <c r="AH32" s="48" t="s">
        <v>130</v>
      </c>
      <c r="AI32" s="40"/>
      <c r="AJ32" s="40"/>
      <c r="AK32" s="40"/>
      <c r="AL32" s="13" t="s">
        <v>76</v>
      </c>
      <c r="AM32" s="14" t="s">
        <v>130</v>
      </c>
      <c r="AN32" s="14" t="s">
        <v>131</v>
      </c>
    </row>
    <row r="33" spans="3:40" ht="18">
      <c r="C33" s="10" t="s">
        <v>56</v>
      </c>
      <c r="D33" s="10" t="s">
        <v>64</v>
      </c>
      <c r="E33" s="10" t="s">
        <v>65</v>
      </c>
      <c r="F33" s="10" t="s">
        <v>64</v>
      </c>
      <c r="G33" s="10" t="s">
        <v>69</v>
      </c>
      <c r="H33" s="10" t="s">
        <v>71</v>
      </c>
      <c r="J33" s="46" t="s">
        <v>132</v>
      </c>
      <c r="K33" s="4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46" t="s">
        <v>133</v>
      </c>
      <c r="Z33" s="40"/>
      <c r="AA33" s="40"/>
      <c r="AB33" s="48" t="s">
        <v>134</v>
      </c>
      <c r="AC33" s="40"/>
      <c r="AD33" s="10">
        <v>0</v>
      </c>
      <c r="AF33" s="13" t="s">
        <v>134</v>
      </c>
      <c r="AG33" s="14" t="s">
        <v>135</v>
      </c>
      <c r="AH33" s="48" t="s">
        <v>136</v>
      </c>
      <c r="AI33" s="40"/>
      <c r="AJ33" s="40"/>
      <c r="AK33" s="40"/>
      <c r="AL33" s="13" t="s">
        <v>76</v>
      </c>
      <c r="AM33" s="14" t="s">
        <v>136</v>
      </c>
      <c r="AN33" s="14" t="s">
        <v>137</v>
      </c>
    </row>
    <row r="34" spans="3:40" ht="18">
      <c r="C34" s="10" t="s">
        <v>56</v>
      </c>
      <c r="D34" s="10" t="s">
        <v>64</v>
      </c>
      <c r="E34" s="10" t="s">
        <v>65</v>
      </c>
      <c r="F34" s="10" t="s">
        <v>64</v>
      </c>
      <c r="G34" s="10" t="s">
        <v>69</v>
      </c>
      <c r="H34" s="10" t="s">
        <v>56</v>
      </c>
      <c r="J34" s="46"/>
      <c r="K34" s="4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46" t="s">
        <v>138</v>
      </c>
      <c r="Z34" s="40"/>
      <c r="AA34" s="40"/>
      <c r="AB34" s="48" t="s">
        <v>139</v>
      </c>
      <c r="AC34" s="40"/>
      <c r="AD34" s="10">
        <v>0</v>
      </c>
      <c r="AF34" s="13" t="s">
        <v>139</v>
      </c>
      <c r="AG34" s="14" t="s">
        <v>140</v>
      </c>
      <c r="AH34" s="48" t="s">
        <v>141</v>
      </c>
      <c r="AI34" s="40"/>
      <c r="AJ34" s="40"/>
      <c r="AK34" s="40"/>
      <c r="AL34" s="13" t="s">
        <v>61</v>
      </c>
      <c r="AM34" s="14" t="s">
        <v>142</v>
      </c>
      <c r="AN34" s="14" t="s">
        <v>143</v>
      </c>
    </row>
    <row r="35" spans="3:40" ht="18">
      <c r="C35" s="10" t="s">
        <v>56</v>
      </c>
      <c r="D35" s="10" t="s">
        <v>64</v>
      </c>
      <c r="E35" s="10" t="s">
        <v>65</v>
      </c>
      <c r="F35" s="10" t="s">
        <v>64</v>
      </c>
      <c r="G35" s="10" t="s">
        <v>69</v>
      </c>
      <c r="H35" s="10" t="s">
        <v>56</v>
      </c>
      <c r="J35" s="46" t="s">
        <v>65</v>
      </c>
      <c r="K35" s="4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46" t="s">
        <v>144</v>
      </c>
      <c r="Z35" s="40"/>
      <c r="AA35" s="40"/>
      <c r="AB35" s="48" t="s">
        <v>139</v>
      </c>
      <c r="AC35" s="40"/>
      <c r="AD35" s="10">
        <v>0</v>
      </c>
      <c r="AF35" s="13" t="s">
        <v>139</v>
      </c>
      <c r="AG35" s="14" t="s">
        <v>140</v>
      </c>
      <c r="AH35" s="48" t="s">
        <v>141</v>
      </c>
      <c r="AI35" s="40"/>
      <c r="AJ35" s="40"/>
      <c r="AK35" s="40"/>
      <c r="AL35" s="13" t="s">
        <v>61</v>
      </c>
      <c r="AM35" s="14" t="s">
        <v>142</v>
      </c>
      <c r="AN35" s="14" t="s">
        <v>143</v>
      </c>
    </row>
    <row r="36" spans="3:40" ht="18">
      <c r="C36" s="10" t="s">
        <v>56</v>
      </c>
      <c r="D36" s="10" t="s">
        <v>64</v>
      </c>
      <c r="E36" s="10" t="s">
        <v>65</v>
      </c>
      <c r="F36" s="10" t="s">
        <v>64</v>
      </c>
      <c r="G36" s="10" t="s">
        <v>69</v>
      </c>
      <c r="H36" s="10" t="s">
        <v>56</v>
      </c>
      <c r="J36" s="46" t="s">
        <v>65</v>
      </c>
      <c r="K36" s="40"/>
      <c r="L36" s="10" t="s">
        <v>145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46" t="s">
        <v>146</v>
      </c>
      <c r="Z36" s="40"/>
      <c r="AA36" s="40"/>
      <c r="AB36" s="48" t="s">
        <v>139</v>
      </c>
      <c r="AC36" s="40"/>
      <c r="AD36" s="10">
        <v>0</v>
      </c>
      <c r="AF36" s="13" t="s">
        <v>139</v>
      </c>
      <c r="AG36" s="14" t="s">
        <v>140</v>
      </c>
      <c r="AH36" s="48" t="s">
        <v>141</v>
      </c>
      <c r="AI36" s="40"/>
      <c r="AJ36" s="40"/>
      <c r="AK36" s="40"/>
      <c r="AL36" s="13" t="s">
        <v>61</v>
      </c>
      <c r="AM36" s="14" t="s">
        <v>142</v>
      </c>
      <c r="AN36" s="14" t="s">
        <v>143</v>
      </c>
    </row>
    <row r="37" spans="3:40" ht="18">
      <c r="C37" s="10" t="s">
        <v>56</v>
      </c>
      <c r="D37" s="10" t="s">
        <v>64</v>
      </c>
      <c r="E37" s="10" t="s">
        <v>65</v>
      </c>
      <c r="F37" s="10" t="s">
        <v>71</v>
      </c>
      <c r="G37" s="10"/>
      <c r="H37" s="10"/>
      <c r="J37" s="46"/>
      <c r="K37" s="4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46" t="s">
        <v>147</v>
      </c>
      <c r="Z37" s="40"/>
      <c r="AA37" s="40"/>
      <c r="AB37" s="48" t="s">
        <v>148</v>
      </c>
      <c r="AC37" s="40"/>
      <c r="AD37" s="10">
        <v>0</v>
      </c>
      <c r="AF37" s="13" t="s">
        <v>148</v>
      </c>
      <c r="AG37" s="14" t="s">
        <v>76</v>
      </c>
      <c r="AH37" s="48" t="s">
        <v>76</v>
      </c>
      <c r="AI37" s="40"/>
      <c r="AJ37" s="40"/>
      <c r="AK37" s="40"/>
      <c r="AL37" s="13" t="s">
        <v>76</v>
      </c>
      <c r="AM37" s="14" t="s">
        <v>76</v>
      </c>
      <c r="AN37" s="14" t="s">
        <v>148</v>
      </c>
    </row>
    <row r="38" spans="3:40" ht="18">
      <c r="C38" s="10" t="s">
        <v>56</v>
      </c>
      <c r="D38" s="10" t="s">
        <v>64</v>
      </c>
      <c r="E38" s="10" t="s">
        <v>65</v>
      </c>
      <c r="F38" s="10" t="s">
        <v>71</v>
      </c>
      <c r="G38" s="10" t="s">
        <v>69</v>
      </c>
      <c r="H38" s="10"/>
      <c r="J38" s="46"/>
      <c r="K38" s="4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46" t="s">
        <v>149</v>
      </c>
      <c r="Z38" s="40"/>
      <c r="AA38" s="40"/>
      <c r="AB38" s="48" t="s">
        <v>148</v>
      </c>
      <c r="AC38" s="40"/>
      <c r="AD38" s="10">
        <v>0</v>
      </c>
      <c r="AF38" s="13" t="s">
        <v>148</v>
      </c>
      <c r="AG38" s="14" t="s">
        <v>76</v>
      </c>
      <c r="AH38" s="48" t="s">
        <v>76</v>
      </c>
      <c r="AI38" s="40"/>
      <c r="AJ38" s="40"/>
      <c r="AK38" s="40"/>
      <c r="AL38" s="13" t="s">
        <v>76</v>
      </c>
      <c r="AM38" s="14" t="s">
        <v>76</v>
      </c>
      <c r="AN38" s="14" t="s">
        <v>148</v>
      </c>
    </row>
    <row r="39" spans="3:40" ht="18">
      <c r="C39" s="10" t="s">
        <v>56</v>
      </c>
      <c r="D39" s="10" t="s">
        <v>64</v>
      </c>
      <c r="E39" s="10" t="s">
        <v>65</v>
      </c>
      <c r="F39" s="10" t="s">
        <v>71</v>
      </c>
      <c r="G39" s="10" t="s">
        <v>69</v>
      </c>
      <c r="H39" s="10" t="s">
        <v>64</v>
      </c>
      <c r="J39" s="46"/>
      <c r="K39" s="4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46" t="s">
        <v>150</v>
      </c>
      <c r="Z39" s="40"/>
      <c r="AA39" s="40"/>
      <c r="AB39" s="48" t="s">
        <v>148</v>
      </c>
      <c r="AC39" s="40"/>
      <c r="AD39" s="10">
        <v>0</v>
      </c>
      <c r="AF39" s="13" t="s">
        <v>148</v>
      </c>
      <c r="AG39" s="14" t="s">
        <v>76</v>
      </c>
      <c r="AH39" s="48" t="s">
        <v>76</v>
      </c>
      <c r="AI39" s="40"/>
      <c r="AJ39" s="40"/>
      <c r="AK39" s="40"/>
      <c r="AL39" s="13" t="s">
        <v>76</v>
      </c>
      <c r="AM39" s="14" t="s">
        <v>76</v>
      </c>
      <c r="AN39" s="14" t="s">
        <v>148</v>
      </c>
    </row>
  </sheetData>
  <mergeCells count="125">
    <mergeCell ref="J38:K38"/>
    <mergeCell ref="Y38:AA38"/>
    <mergeCell ref="AB38:AC38"/>
    <mergeCell ref="AH38:AK38"/>
    <mergeCell ref="J39:K39"/>
    <mergeCell ref="Y39:AA39"/>
    <mergeCell ref="AB39:AC39"/>
    <mergeCell ref="AH39:AK39"/>
    <mergeCell ref="J36:K36"/>
    <mergeCell ref="Y36:AA36"/>
    <mergeCell ref="AB36:AC36"/>
    <mergeCell ref="AH36:AK36"/>
    <mergeCell ref="J37:K37"/>
    <mergeCell ref="Y37:AA37"/>
    <mergeCell ref="AB37:AC37"/>
    <mergeCell ref="AH37:AK37"/>
    <mergeCell ref="J34:K34"/>
    <mergeCell ref="Y34:AA34"/>
    <mergeCell ref="AB34:AC34"/>
    <mergeCell ref="AH34:AK34"/>
    <mergeCell ref="J35:K35"/>
    <mergeCell ref="Y35:AA35"/>
    <mergeCell ref="AB35:AC35"/>
    <mergeCell ref="AH35:AK35"/>
    <mergeCell ref="J32:K32"/>
    <mergeCell ref="Y32:AA32"/>
    <mergeCell ref="AB32:AC32"/>
    <mergeCell ref="AH32:AK32"/>
    <mergeCell ref="J33:K33"/>
    <mergeCell ref="Y33:AA33"/>
    <mergeCell ref="AB33:AC33"/>
    <mergeCell ref="AH33:AK33"/>
    <mergeCell ref="J30:K30"/>
    <mergeCell ref="Y30:AA30"/>
    <mergeCell ref="AB30:AC30"/>
    <mergeCell ref="AH30:AK30"/>
    <mergeCell ref="J31:K31"/>
    <mergeCell ref="Y31:AA31"/>
    <mergeCell ref="AB31:AC31"/>
    <mergeCell ref="AH31:AK31"/>
    <mergeCell ref="J28:K28"/>
    <mergeCell ref="Y28:AA28"/>
    <mergeCell ref="AB28:AC28"/>
    <mergeCell ref="AH28:AK28"/>
    <mergeCell ref="J29:K29"/>
    <mergeCell ref="Y29:AA29"/>
    <mergeCell ref="AB29:AC29"/>
    <mergeCell ref="AH29:AK29"/>
    <mergeCell ref="J26:K26"/>
    <mergeCell ref="Y26:AA26"/>
    <mergeCell ref="AB26:AC26"/>
    <mergeCell ref="AH26:AK26"/>
    <mergeCell ref="J27:K27"/>
    <mergeCell ref="Y27:AA27"/>
    <mergeCell ref="AB27:AC27"/>
    <mergeCell ref="AH27:AK27"/>
    <mergeCell ref="J24:K24"/>
    <mergeCell ref="Y24:AA24"/>
    <mergeCell ref="AB24:AC24"/>
    <mergeCell ref="AH24:AK24"/>
    <mergeCell ref="J25:K25"/>
    <mergeCell ref="Y25:AA25"/>
    <mergeCell ref="AB25:AC25"/>
    <mergeCell ref="AH25:AK25"/>
    <mergeCell ref="J22:K22"/>
    <mergeCell ref="Y22:AA22"/>
    <mergeCell ref="AB22:AC22"/>
    <mergeCell ref="AH22:AK22"/>
    <mergeCell ref="J23:K23"/>
    <mergeCell ref="Y23:AA23"/>
    <mergeCell ref="AB23:AC23"/>
    <mergeCell ref="AH23:AK23"/>
    <mergeCell ref="J20:K20"/>
    <mergeCell ref="Y20:AA20"/>
    <mergeCell ref="AB20:AC20"/>
    <mergeCell ref="AH20:AK20"/>
    <mergeCell ref="J21:K21"/>
    <mergeCell ref="Y21:AA21"/>
    <mergeCell ref="AB21:AC21"/>
    <mergeCell ref="AH21:AK21"/>
    <mergeCell ref="J18:K18"/>
    <mergeCell ref="Y18:AA18"/>
    <mergeCell ref="AB18:AC18"/>
    <mergeCell ref="AH18:AK18"/>
    <mergeCell ref="J19:K19"/>
    <mergeCell ref="Y19:AA19"/>
    <mergeCell ref="AB19:AC19"/>
    <mergeCell ref="AH19:AK19"/>
    <mergeCell ref="J16:K16"/>
    <mergeCell ref="Y16:AA16"/>
    <mergeCell ref="AB16:AC16"/>
    <mergeCell ref="AH16:AK16"/>
    <mergeCell ref="J17:K17"/>
    <mergeCell ref="Y17:AA17"/>
    <mergeCell ref="AB17:AC17"/>
    <mergeCell ref="AH17:AK17"/>
    <mergeCell ref="C13:G13"/>
    <mergeCell ref="H13:AN13"/>
    <mergeCell ref="C14:G14"/>
    <mergeCell ref="H14:AM14"/>
    <mergeCell ref="C15:G15"/>
    <mergeCell ref="H15:M15"/>
    <mergeCell ref="N15:AA15"/>
    <mergeCell ref="AB15:AC15"/>
    <mergeCell ref="AH15:AK15"/>
    <mergeCell ref="C12:G12"/>
    <mergeCell ref="J12:M12"/>
    <mergeCell ref="Y12:AA12"/>
    <mergeCell ref="AB12:AC12"/>
    <mergeCell ref="AH12:AK12"/>
    <mergeCell ref="C11:G11"/>
    <mergeCell ref="H11:L11"/>
    <mergeCell ref="N11:O11"/>
    <mergeCell ref="Y11:AC11"/>
    <mergeCell ref="AH11:AK11"/>
    <mergeCell ref="K1:Y7"/>
    <mergeCell ref="B2:H8"/>
    <mergeCell ref="AA2:AB2"/>
    <mergeCell ref="AC2:AD2"/>
    <mergeCell ref="AF2:AI2"/>
    <mergeCell ref="AA4:AB4"/>
    <mergeCell ref="AC4:AD4"/>
    <mergeCell ref="AF4:AI4"/>
    <mergeCell ref="AA5:AB5"/>
    <mergeCell ref="AC5:AH5"/>
  </mergeCells>
  <pageMargins left="0.98425196850393704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&amp;C&amp;"Arial,Regular"&amp;8&amp;P 
&amp;"-,Regular"de 
&amp;"-,Regular"&amp;N 
&amp;"-,Regular"Página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00C4-1C03-43AB-A80E-C5E8E7481A9E}">
  <dimension ref="A1:AN39"/>
  <sheetViews>
    <sheetView showGridLines="0" tabSelected="1" topLeftCell="A4" workbookViewId="0">
      <selection activeCell="AH21" sqref="AH21:AK21"/>
    </sheetView>
  </sheetViews>
  <sheetFormatPr baseColWidth="10" defaultRowHeight="15"/>
  <cols>
    <col min="1" max="1" width="0.5703125" customWidth="1"/>
    <col min="2" max="2" width="0.28515625" customWidth="1"/>
    <col min="3" max="3" width="4" customWidth="1"/>
    <col min="4" max="5" width="3.28515625" customWidth="1"/>
    <col min="6" max="8" width="4" customWidth="1"/>
    <col min="9" max="9" width="0" hidden="1" customWidth="1"/>
    <col min="10" max="10" width="0.85546875" customWidth="1"/>
    <col min="11" max="11" width="3.28515625" customWidth="1"/>
    <col min="12" max="14" width="4" customWidth="1"/>
    <col min="15" max="16" width="4.5703125" customWidth="1"/>
    <col min="17" max="17" width="5" customWidth="1"/>
    <col min="18" max="20" width="4.28515625" customWidth="1"/>
    <col min="21" max="21" width="3.7109375" customWidth="1"/>
    <col min="22" max="22" width="4.5703125" customWidth="1"/>
    <col min="23" max="23" width="4.28515625" customWidth="1"/>
    <col min="24" max="24" width="5.42578125" customWidth="1"/>
    <col min="25" max="25" width="10.85546875" customWidth="1"/>
    <col min="26" max="26" width="1.140625" customWidth="1"/>
    <col min="27" max="27" width="9.140625" customWidth="1"/>
    <col min="28" max="28" width="12.42578125" customWidth="1"/>
    <col min="29" max="29" width="0.5703125" customWidth="1"/>
    <col min="30" max="30" width="13" customWidth="1"/>
    <col min="31" max="31" width="0" hidden="1" customWidth="1"/>
    <col min="32" max="32" width="13" customWidth="1"/>
    <col min="33" max="33" width="12.140625" customWidth="1"/>
    <col min="34" max="34" width="1.85546875" customWidth="1"/>
    <col min="35" max="35" width="1.42578125" customWidth="1"/>
    <col min="36" max="36" width="2.7109375" customWidth="1"/>
    <col min="37" max="37" width="7" customWidth="1"/>
    <col min="38" max="38" width="12.140625" customWidth="1"/>
    <col min="39" max="40" width="13" customWidth="1"/>
    <col min="41" max="41" width="0" hidden="1" customWidth="1"/>
    <col min="42" max="42" width="35.85546875" customWidth="1"/>
  </cols>
  <sheetData>
    <row r="1" spans="1:40">
      <c r="A1" s="1"/>
      <c r="B1" s="2"/>
      <c r="C1" s="2"/>
      <c r="D1" s="2"/>
      <c r="E1" s="2"/>
      <c r="F1" s="2"/>
      <c r="G1" s="2"/>
      <c r="H1" s="2"/>
      <c r="I1" s="2"/>
      <c r="J1" s="2"/>
      <c r="K1" s="38" t="s">
        <v>0</v>
      </c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40" ht="14.1" customHeight="1">
      <c r="A2" s="4"/>
      <c r="B2" s="40"/>
      <c r="C2" s="40"/>
      <c r="D2" s="40"/>
      <c r="E2" s="40"/>
      <c r="F2" s="40"/>
      <c r="G2" s="40"/>
      <c r="H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AA2" s="41" t="s">
        <v>1</v>
      </c>
      <c r="AB2" s="40"/>
      <c r="AC2" s="42" t="s">
        <v>2</v>
      </c>
      <c r="AD2" s="40"/>
      <c r="AF2" s="42" t="s">
        <v>3</v>
      </c>
      <c r="AG2" s="40"/>
      <c r="AH2" s="40"/>
      <c r="AI2" s="40"/>
      <c r="AJ2" s="5"/>
    </row>
    <row r="3" spans="1:40" ht="0" hidden="1" customHeight="1">
      <c r="A3" s="4"/>
      <c r="B3" s="40"/>
      <c r="C3" s="40"/>
      <c r="D3" s="40"/>
      <c r="E3" s="40"/>
      <c r="F3" s="40"/>
      <c r="G3" s="40"/>
      <c r="H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AJ3" s="5"/>
    </row>
    <row r="4" spans="1:40" ht="14.1" customHeight="1">
      <c r="A4" s="4"/>
      <c r="B4" s="40"/>
      <c r="C4" s="40"/>
      <c r="D4" s="40"/>
      <c r="E4" s="40"/>
      <c r="F4" s="40"/>
      <c r="G4" s="40"/>
      <c r="H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AA4" s="41" t="s">
        <v>4</v>
      </c>
      <c r="AB4" s="40"/>
      <c r="AC4" s="42" t="s">
        <v>5</v>
      </c>
      <c r="AD4" s="40"/>
      <c r="AF4" s="42" t="s">
        <v>6</v>
      </c>
      <c r="AG4" s="40"/>
      <c r="AH4" s="40"/>
      <c r="AI4" s="40"/>
      <c r="AJ4" s="5"/>
    </row>
    <row r="5" spans="1:40" ht="14.1" customHeight="1">
      <c r="A5" s="4"/>
      <c r="B5" s="40"/>
      <c r="C5" s="40"/>
      <c r="D5" s="40"/>
      <c r="E5" s="40"/>
      <c r="F5" s="40"/>
      <c r="G5" s="40"/>
      <c r="H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AA5" s="41" t="s">
        <v>7</v>
      </c>
      <c r="AB5" s="40"/>
      <c r="AC5" s="42" t="s">
        <v>8</v>
      </c>
      <c r="AD5" s="40"/>
      <c r="AE5" s="40"/>
      <c r="AF5" s="40"/>
      <c r="AG5" s="40"/>
      <c r="AH5" s="40"/>
      <c r="AJ5" s="5"/>
    </row>
    <row r="6" spans="1:40" ht="0" hidden="1" customHeight="1">
      <c r="A6" s="4"/>
      <c r="B6" s="40"/>
      <c r="C6" s="40"/>
      <c r="D6" s="40"/>
      <c r="E6" s="40"/>
      <c r="F6" s="40"/>
      <c r="G6" s="40"/>
      <c r="H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AJ6" s="5"/>
    </row>
    <row r="7" spans="1:40" ht="4.3499999999999996" customHeight="1">
      <c r="A7" s="4"/>
      <c r="B7" s="40"/>
      <c r="C7" s="40"/>
      <c r="D7" s="40"/>
      <c r="E7" s="40"/>
      <c r="F7" s="40"/>
      <c r="G7" s="40"/>
      <c r="H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AJ7" s="5"/>
    </row>
    <row r="8" spans="1:40" ht="9.9499999999999993" customHeight="1">
      <c r="A8" s="4"/>
      <c r="B8" s="40"/>
      <c r="C8" s="40"/>
      <c r="D8" s="40"/>
      <c r="E8" s="40"/>
      <c r="F8" s="40"/>
      <c r="G8" s="40"/>
      <c r="H8" s="40"/>
      <c r="AJ8" s="5"/>
    </row>
    <row r="9" spans="1:40" ht="11.45" customHeight="1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8"/>
    </row>
    <row r="10" spans="1:40" ht="9.9499999999999993" customHeight="1"/>
    <row r="11" spans="1:40" ht="16.5">
      <c r="C11" s="43" t="s">
        <v>9</v>
      </c>
      <c r="D11" s="44"/>
      <c r="E11" s="44"/>
      <c r="F11" s="44"/>
      <c r="G11" s="45"/>
      <c r="H11" s="46" t="s">
        <v>10</v>
      </c>
      <c r="I11" s="40"/>
      <c r="J11" s="40"/>
      <c r="K11" s="40"/>
      <c r="L11" s="40"/>
      <c r="M11" s="11" t="s">
        <v>11</v>
      </c>
      <c r="N11" s="43" t="s">
        <v>12</v>
      </c>
      <c r="O11" s="45"/>
      <c r="P11" s="9" t="s">
        <v>11</v>
      </c>
      <c r="Q11" s="9" t="s">
        <v>11</v>
      </c>
      <c r="R11" s="9" t="s">
        <v>11</v>
      </c>
      <c r="S11" s="9" t="s">
        <v>11</v>
      </c>
      <c r="T11" s="9" t="s">
        <v>11</v>
      </c>
      <c r="U11" s="9" t="s">
        <v>11</v>
      </c>
      <c r="V11" s="9" t="s">
        <v>11</v>
      </c>
      <c r="W11" s="9" t="s">
        <v>11</v>
      </c>
      <c r="X11" s="9" t="s">
        <v>11</v>
      </c>
      <c r="Y11" s="46" t="s">
        <v>13</v>
      </c>
      <c r="Z11" s="40"/>
      <c r="AA11" s="40"/>
      <c r="AB11" s="40"/>
      <c r="AC11" s="40"/>
      <c r="AD11" s="10" t="s">
        <v>11</v>
      </c>
      <c r="AF11" s="10" t="s">
        <v>11</v>
      </c>
      <c r="AG11" s="11" t="s">
        <v>11</v>
      </c>
      <c r="AH11" s="47" t="s">
        <v>11</v>
      </c>
      <c r="AI11" s="40"/>
      <c r="AJ11" s="40"/>
      <c r="AK11" s="40"/>
      <c r="AL11" s="11" t="s">
        <v>11</v>
      </c>
      <c r="AM11" s="11" t="s">
        <v>11</v>
      </c>
      <c r="AN11" s="11" t="s">
        <v>11</v>
      </c>
    </row>
    <row r="12" spans="1:40" ht="27">
      <c r="C12" s="43" t="s">
        <v>14</v>
      </c>
      <c r="D12" s="44"/>
      <c r="E12" s="44"/>
      <c r="F12" s="44"/>
      <c r="G12" s="45"/>
      <c r="H12" s="10" t="s">
        <v>15</v>
      </c>
      <c r="J12" s="46" t="s">
        <v>16</v>
      </c>
      <c r="K12" s="40"/>
      <c r="L12" s="40"/>
      <c r="M12" s="40"/>
      <c r="N12" s="10" t="s">
        <v>17</v>
      </c>
      <c r="O12" s="10" t="s">
        <v>18</v>
      </c>
      <c r="P12" s="10" t="s">
        <v>11</v>
      </c>
      <c r="Q12" s="10" t="s">
        <v>11</v>
      </c>
      <c r="R12" s="10" t="s">
        <v>11</v>
      </c>
      <c r="S12" s="10" t="s">
        <v>11</v>
      </c>
      <c r="T12" s="10" t="s">
        <v>11</v>
      </c>
      <c r="U12" s="10" t="s">
        <v>11</v>
      </c>
      <c r="V12" s="10" t="s">
        <v>11</v>
      </c>
      <c r="W12" s="10" t="s">
        <v>11</v>
      </c>
      <c r="X12" s="10" t="s">
        <v>11</v>
      </c>
      <c r="Y12" s="46" t="s">
        <v>11</v>
      </c>
      <c r="Z12" s="40"/>
      <c r="AA12" s="40"/>
      <c r="AB12" s="46" t="s">
        <v>11</v>
      </c>
      <c r="AC12" s="40"/>
      <c r="AD12" s="11" t="s">
        <v>11</v>
      </c>
      <c r="AF12" s="11" t="s">
        <v>11</v>
      </c>
      <c r="AG12" s="11" t="s">
        <v>11</v>
      </c>
      <c r="AH12" s="47" t="s">
        <v>11</v>
      </c>
      <c r="AI12" s="40"/>
      <c r="AJ12" s="40"/>
      <c r="AK12" s="40"/>
      <c r="AL12" s="11" t="s">
        <v>11</v>
      </c>
      <c r="AM12" s="11" t="s">
        <v>11</v>
      </c>
      <c r="AN12" s="11" t="s">
        <v>11</v>
      </c>
    </row>
    <row r="13" spans="1:40" ht="18" customHeight="1">
      <c r="C13" s="43" t="s">
        <v>19</v>
      </c>
      <c r="D13" s="44"/>
      <c r="E13" s="44"/>
      <c r="F13" s="44"/>
      <c r="G13" s="45"/>
      <c r="H13" s="46" t="s">
        <v>20</v>
      </c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</row>
    <row r="14" spans="1:40">
      <c r="C14" s="43" t="s">
        <v>21</v>
      </c>
      <c r="D14" s="44"/>
      <c r="E14" s="44"/>
      <c r="F14" s="44"/>
      <c r="G14" s="45"/>
      <c r="H14" s="46" t="s">
        <v>22</v>
      </c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11" t="s">
        <v>11</v>
      </c>
    </row>
    <row r="15" spans="1:40" ht="16.5">
      <c r="C15" s="43" t="s">
        <v>23</v>
      </c>
      <c r="D15" s="44"/>
      <c r="E15" s="44"/>
      <c r="F15" s="44"/>
      <c r="G15" s="45"/>
      <c r="H15" s="46" t="s">
        <v>24</v>
      </c>
      <c r="I15" s="40"/>
      <c r="J15" s="40"/>
      <c r="K15" s="40"/>
      <c r="L15" s="40"/>
      <c r="M15" s="40"/>
      <c r="N15" s="43" t="s">
        <v>25</v>
      </c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5"/>
      <c r="AB15" s="46" t="s">
        <v>26</v>
      </c>
      <c r="AC15" s="40"/>
      <c r="AD15" s="10" t="s">
        <v>11</v>
      </c>
      <c r="AF15" s="10" t="s">
        <v>11</v>
      </c>
      <c r="AG15" s="10" t="s">
        <v>11</v>
      </c>
      <c r="AH15" s="46" t="s">
        <v>11</v>
      </c>
      <c r="AI15" s="40"/>
      <c r="AJ15" s="40"/>
      <c r="AK15" s="40"/>
      <c r="AL15" s="10" t="s">
        <v>11</v>
      </c>
      <c r="AM15" s="10" t="s">
        <v>11</v>
      </c>
      <c r="AN15" s="11" t="s">
        <v>11</v>
      </c>
    </row>
    <row r="16" spans="1:40">
      <c r="C16" s="11" t="s">
        <v>11</v>
      </c>
      <c r="D16" s="11" t="s">
        <v>11</v>
      </c>
      <c r="E16" s="11" t="s">
        <v>11</v>
      </c>
      <c r="F16" s="11" t="s">
        <v>11</v>
      </c>
      <c r="G16" s="11" t="s">
        <v>11</v>
      </c>
      <c r="H16" s="11" t="s">
        <v>11</v>
      </c>
      <c r="J16" s="47" t="s">
        <v>11</v>
      </c>
      <c r="K16" s="40"/>
      <c r="L16" s="11" t="s">
        <v>11</v>
      </c>
      <c r="M16" s="11" t="s">
        <v>11</v>
      </c>
      <c r="N16" s="11" t="s">
        <v>11</v>
      </c>
      <c r="O16" s="11" t="s">
        <v>11</v>
      </c>
      <c r="P16" s="11" t="s">
        <v>11</v>
      </c>
      <c r="Q16" s="11" t="s">
        <v>11</v>
      </c>
      <c r="R16" s="11" t="s">
        <v>11</v>
      </c>
      <c r="S16" s="11" t="s">
        <v>11</v>
      </c>
      <c r="T16" s="11" t="s">
        <v>11</v>
      </c>
      <c r="U16" s="11" t="s">
        <v>11</v>
      </c>
      <c r="V16" s="11" t="s">
        <v>11</v>
      </c>
      <c r="W16" s="11" t="s">
        <v>11</v>
      </c>
      <c r="X16" s="11" t="s">
        <v>11</v>
      </c>
      <c r="Y16" s="47" t="s">
        <v>11</v>
      </c>
      <c r="Z16" s="40"/>
      <c r="AA16" s="40"/>
      <c r="AB16" s="47" t="s">
        <v>11</v>
      </c>
      <c r="AC16" s="40"/>
      <c r="AD16" s="11" t="s">
        <v>11</v>
      </c>
      <c r="AF16" s="11" t="s">
        <v>11</v>
      </c>
      <c r="AG16" s="11" t="s">
        <v>11</v>
      </c>
      <c r="AH16" s="47" t="s">
        <v>11</v>
      </c>
      <c r="AI16" s="40"/>
      <c r="AJ16" s="40"/>
      <c r="AK16" s="40"/>
      <c r="AL16" s="11" t="s">
        <v>11</v>
      </c>
      <c r="AM16" s="11" t="s">
        <v>11</v>
      </c>
      <c r="AN16" s="11" t="s">
        <v>11</v>
      </c>
    </row>
    <row r="17" spans="3:40" ht="37.5">
      <c r="C17" s="12" t="s">
        <v>27</v>
      </c>
      <c r="D17" s="12" t="s">
        <v>28</v>
      </c>
      <c r="E17" s="12" t="s">
        <v>29</v>
      </c>
      <c r="F17" s="12" t="s">
        <v>30</v>
      </c>
      <c r="G17" s="12" t="s">
        <v>31</v>
      </c>
      <c r="H17" s="12" t="s">
        <v>32</v>
      </c>
      <c r="J17" s="49" t="s">
        <v>33</v>
      </c>
      <c r="K17" s="45"/>
      <c r="L17" s="12" t="s">
        <v>34</v>
      </c>
      <c r="M17" s="12" t="s">
        <v>35</v>
      </c>
      <c r="N17" s="12" t="s">
        <v>36</v>
      </c>
      <c r="O17" s="12" t="s">
        <v>37</v>
      </c>
      <c r="P17" s="12" t="s">
        <v>38</v>
      </c>
      <c r="Q17" s="12" t="s">
        <v>39</v>
      </c>
      <c r="R17" s="12" t="s">
        <v>40</v>
      </c>
      <c r="S17" s="12" t="s">
        <v>41</v>
      </c>
      <c r="T17" s="12" t="s">
        <v>42</v>
      </c>
      <c r="U17" s="12" t="s">
        <v>43</v>
      </c>
      <c r="V17" s="12" t="s">
        <v>44</v>
      </c>
      <c r="W17" s="12" t="s">
        <v>45</v>
      </c>
      <c r="X17" s="12" t="s">
        <v>46</v>
      </c>
      <c r="Y17" s="49" t="s">
        <v>47</v>
      </c>
      <c r="Z17" s="44"/>
      <c r="AA17" s="45"/>
      <c r="AB17" s="49" t="s">
        <v>48</v>
      </c>
      <c r="AC17" s="45"/>
      <c r="AD17" s="12" t="s">
        <v>49</v>
      </c>
      <c r="AF17" s="12" t="s">
        <v>50</v>
      </c>
      <c r="AG17" s="12" t="s">
        <v>51</v>
      </c>
      <c r="AH17" s="49" t="s">
        <v>52</v>
      </c>
      <c r="AI17" s="44"/>
      <c r="AJ17" s="44"/>
      <c r="AK17" s="45"/>
      <c r="AL17" s="12" t="s">
        <v>53</v>
      </c>
      <c r="AM17" s="12" t="s">
        <v>54</v>
      </c>
      <c r="AN17" s="12" t="s">
        <v>55</v>
      </c>
    </row>
    <row r="18" spans="3:40" ht="18">
      <c r="C18" s="10" t="s">
        <v>56</v>
      </c>
      <c r="D18" s="10"/>
      <c r="E18" s="10"/>
      <c r="F18" s="10"/>
      <c r="G18" s="10"/>
      <c r="H18" s="10"/>
      <c r="J18" s="46"/>
      <c r="K18" s="4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46" t="s">
        <v>57</v>
      </c>
      <c r="Z18" s="40"/>
      <c r="AA18" s="40"/>
      <c r="AB18" s="48" t="s">
        <v>58</v>
      </c>
      <c r="AC18" s="40"/>
      <c r="AD18" s="10">
        <v>0</v>
      </c>
      <c r="AF18" s="13" t="s">
        <v>58</v>
      </c>
      <c r="AG18" s="14" t="s">
        <v>59</v>
      </c>
      <c r="AH18" s="48" t="s">
        <v>60</v>
      </c>
      <c r="AI18" s="40"/>
      <c r="AJ18" s="40"/>
      <c r="AK18" s="40"/>
      <c r="AL18" s="13" t="s">
        <v>61</v>
      </c>
      <c r="AM18" s="14" t="s">
        <v>62</v>
      </c>
      <c r="AN18" s="14" t="s">
        <v>63</v>
      </c>
    </row>
    <row r="19" spans="3:40" ht="18">
      <c r="C19" s="10" t="s">
        <v>56</v>
      </c>
      <c r="D19" s="10" t="s">
        <v>64</v>
      </c>
      <c r="E19" s="10"/>
      <c r="F19" s="10"/>
      <c r="G19" s="10"/>
      <c r="H19" s="10"/>
      <c r="J19" s="46"/>
      <c r="K19" s="4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46" t="s">
        <v>57</v>
      </c>
      <c r="Z19" s="40"/>
      <c r="AA19" s="40"/>
      <c r="AB19" s="48" t="s">
        <v>58</v>
      </c>
      <c r="AC19" s="40"/>
      <c r="AD19" s="10">
        <v>0</v>
      </c>
      <c r="AF19" s="13" t="s">
        <v>58</v>
      </c>
      <c r="AG19" s="14" t="s">
        <v>59</v>
      </c>
      <c r="AH19" s="48" t="s">
        <v>60</v>
      </c>
      <c r="AI19" s="40"/>
      <c r="AJ19" s="40"/>
      <c r="AK19" s="40"/>
      <c r="AL19" s="13" t="s">
        <v>61</v>
      </c>
      <c r="AM19" s="14" t="s">
        <v>62</v>
      </c>
      <c r="AN19" s="14" t="s">
        <v>63</v>
      </c>
    </row>
    <row r="20" spans="3:40" ht="18">
      <c r="C20" s="10" t="s">
        <v>56</v>
      </c>
      <c r="D20" s="10" t="s">
        <v>64</v>
      </c>
      <c r="E20" s="10" t="s">
        <v>65</v>
      </c>
      <c r="F20" s="10"/>
      <c r="G20" s="10"/>
      <c r="H20" s="10"/>
      <c r="J20" s="46"/>
      <c r="K20" s="4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46" t="s">
        <v>57</v>
      </c>
      <c r="Z20" s="40"/>
      <c r="AA20" s="40"/>
      <c r="AB20" s="48" t="s">
        <v>58</v>
      </c>
      <c r="AC20" s="40"/>
      <c r="AD20" s="10">
        <v>0</v>
      </c>
      <c r="AF20" s="13" t="s">
        <v>58</v>
      </c>
      <c r="AG20" s="14" t="s">
        <v>59</v>
      </c>
      <c r="AH20" s="48" t="s">
        <v>60</v>
      </c>
      <c r="AI20" s="40"/>
      <c r="AJ20" s="40"/>
      <c r="AK20" s="40"/>
      <c r="AL20" s="13" t="s">
        <v>61</v>
      </c>
      <c r="AM20" s="14" t="s">
        <v>62</v>
      </c>
      <c r="AN20" s="14" t="s">
        <v>63</v>
      </c>
    </row>
    <row r="21" spans="3:40" ht="18">
      <c r="C21" s="10" t="s">
        <v>56</v>
      </c>
      <c r="D21" s="10" t="s">
        <v>64</v>
      </c>
      <c r="E21" s="10" t="s">
        <v>65</v>
      </c>
      <c r="F21" s="10" t="s">
        <v>64</v>
      </c>
      <c r="G21" s="10"/>
      <c r="H21" s="10"/>
      <c r="J21" s="46"/>
      <c r="K21" s="4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53" t="s">
        <v>66</v>
      </c>
      <c r="Z21" s="54"/>
      <c r="AA21" s="54"/>
      <c r="AB21" s="55" t="s">
        <v>67</v>
      </c>
      <c r="AC21" s="54"/>
      <c r="AD21" s="15">
        <v>0</v>
      </c>
      <c r="AE21" s="16"/>
      <c r="AF21" s="17" t="s">
        <v>67</v>
      </c>
      <c r="AG21" s="65">
        <v>6350124223.8900003</v>
      </c>
      <c r="AH21" s="55" t="s">
        <v>60</v>
      </c>
      <c r="AI21" s="54"/>
      <c r="AJ21" s="54"/>
      <c r="AK21" s="54"/>
      <c r="AL21" s="17" t="s">
        <v>61</v>
      </c>
      <c r="AM21" s="18" t="s">
        <v>62</v>
      </c>
      <c r="AN21" s="18" t="s">
        <v>68</v>
      </c>
    </row>
    <row r="22" spans="3:40" ht="18">
      <c r="C22" s="10" t="s">
        <v>56</v>
      </c>
      <c r="D22" s="10" t="s">
        <v>64</v>
      </c>
      <c r="E22" s="10" t="s">
        <v>65</v>
      </c>
      <c r="F22" s="10" t="s">
        <v>64</v>
      </c>
      <c r="G22" s="10" t="s">
        <v>69</v>
      </c>
      <c r="H22" s="10"/>
      <c r="J22" s="46"/>
      <c r="K22" s="4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46" t="s">
        <v>70</v>
      </c>
      <c r="Z22" s="40"/>
      <c r="AA22" s="40"/>
      <c r="AB22" s="48" t="s">
        <v>67</v>
      </c>
      <c r="AC22" s="40"/>
      <c r="AD22" s="10">
        <v>0</v>
      </c>
      <c r="AF22" s="13" t="s">
        <v>67</v>
      </c>
      <c r="AG22" s="14" t="s">
        <v>59</v>
      </c>
      <c r="AH22" s="48" t="s">
        <v>60</v>
      </c>
      <c r="AI22" s="40"/>
      <c r="AJ22" s="40"/>
      <c r="AK22" s="40"/>
      <c r="AL22" s="13" t="s">
        <v>61</v>
      </c>
      <c r="AM22" s="14" t="s">
        <v>62</v>
      </c>
      <c r="AN22" s="14" t="s">
        <v>68</v>
      </c>
    </row>
    <row r="23" spans="3:40" ht="18">
      <c r="C23" s="10" t="s">
        <v>56</v>
      </c>
      <c r="D23" s="10" t="s">
        <v>64</v>
      </c>
      <c r="E23" s="10" t="s">
        <v>65</v>
      </c>
      <c r="F23" s="10" t="s">
        <v>64</v>
      </c>
      <c r="G23" s="10" t="s">
        <v>69</v>
      </c>
      <c r="H23" s="10" t="s">
        <v>71</v>
      </c>
      <c r="J23" s="46"/>
      <c r="K23" s="4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50" t="s">
        <v>72</v>
      </c>
      <c r="Z23" s="51"/>
      <c r="AA23" s="51"/>
      <c r="AB23" s="52" t="s">
        <v>73</v>
      </c>
      <c r="AC23" s="51"/>
      <c r="AD23" s="22">
        <v>0</v>
      </c>
      <c r="AE23" s="23"/>
      <c r="AF23" s="24" t="s">
        <v>73</v>
      </c>
      <c r="AG23" s="66">
        <v>4923854304</v>
      </c>
      <c r="AH23" s="52" t="s">
        <v>75</v>
      </c>
      <c r="AI23" s="51"/>
      <c r="AJ23" s="51"/>
      <c r="AK23" s="51"/>
      <c r="AL23" s="24" t="s">
        <v>76</v>
      </c>
      <c r="AM23" s="25" t="s">
        <v>75</v>
      </c>
      <c r="AN23" s="25" t="s">
        <v>77</v>
      </c>
    </row>
    <row r="24" spans="3:40" ht="18">
      <c r="C24" s="10" t="s">
        <v>56</v>
      </c>
      <c r="D24" s="10" t="s">
        <v>64</v>
      </c>
      <c r="E24" s="10" t="s">
        <v>65</v>
      </c>
      <c r="F24" s="10" t="s">
        <v>64</v>
      </c>
      <c r="G24" s="10" t="s">
        <v>69</v>
      </c>
      <c r="H24" s="10" t="s">
        <v>71</v>
      </c>
      <c r="J24" s="46" t="s">
        <v>78</v>
      </c>
      <c r="K24" s="4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56" t="s">
        <v>79</v>
      </c>
      <c r="Z24" s="57"/>
      <c r="AA24" s="57"/>
      <c r="AB24" s="58" t="s">
        <v>80</v>
      </c>
      <c r="AC24" s="57"/>
      <c r="AD24" s="26">
        <v>0</v>
      </c>
      <c r="AE24" s="27"/>
      <c r="AF24" s="28" t="s">
        <v>80</v>
      </c>
      <c r="AG24" s="29" t="s">
        <v>81</v>
      </c>
      <c r="AH24" s="58" t="s">
        <v>82</v>
      </c>
      <c r="AI24" s="57"/>
      <c r="AJ24" s="57"/>
      <c r="AK24" s="57"/>
      <c r="AL24" s="28" t="s">
        <v>76</v>
      </c>
      <c r="AM24" s="29" t="s">
        <v>82</v>
      </c>
      <c r="AN24" s="29" t="s">
        <v>83</v>
      </c>
    </row>
    <row r="25" spans="3:40" ht="18">
      <c r="C25" s="10" t="s">
        <v>56</v>
      </c>
      <c r="D25" s="10" t="s">
        <v>64</v>
      </c>
      <c r="E25" s="10" t="s">
        <v>65</v>
      </c>
      <c r="F25" s="10" t="s">
        <v>64</v>
      </c>
      <c r="G25" s="10" t="s">
        <v>69</v>
      </c>
      <c r="H25" s="10" t="s">
        <v>71</v>
      </c>
      <c r="J25" s="46" t="s">
        <v>84</v>
      </c>
      <c r="K25" s="4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56" t="s">
        <v>85</v>
      </c>
      <c r="Z25" s="57"/>
      <c r="AA25" s="57"/>
      <c r="AB25" s="58" t="s">
        <v>86</v>
      </c>
      <c r="AC25" s="57"/>
      <c r="AD25" s="26">
        <v>0</v>
      </c>
      <c r="AE25" s="27"/>
      <c r="AF25" s="28" t="s">
        <v>86</v>
      </c>
      <c r="AG25" s="29" t="s">
        <v>87</v>
      </c>
      <c r="AH25" s="58" t="s">
        <v>88</v>
      </c>
      <c r="AI25" s="57"/>
      <c r="AJ25" s="57"/>
      <c r="AK25" s="57"/>
      <c r="AL25" s="28" t="s">
        <v>76</v>
      </c>
      <c r="AM25" s="29" t="s">
        <v>88</v>
      </c>
      <c r="AN25" s="29" t="s">
        <v>89</v>
      </c>
    </row>
    <row r="26" spans="3:40">
      <c r="C26" s="10" t="s">
        <v>56</v>
      </c>
      <c r="D26" s="10" t="s">
        <v>64</v>
      </c>
      <c r="E26" s="10" t="s">
        <v>65</v>
      </c>
      <c r="F26" s="10" t="s">
        <v>64</v>
      </c>
      <c r="G26" s="10" t="s">
        <v>69</v>
      </c>
      <c r="H26" s="10" t="s">
        <v>71</v>
      </c>
      <c r="J26" s="46" t="s">
        <v>90</v>
      </c>
      <c r="K26" s="4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56" t="s">
        <v>91</v>
      </c>
      <c r="Z26" s="57"/>
      <c r="AA26" s="57"/>
      <c r="AB26" s="58" t="s">
        <v>92</v>
      </c>
      <c r="AC26" s="57"/>
      <c r="AD26" s="26">
        <v>0</v>
      </c>
      <c r="AE26" s="27"/>
      <c r="AF26" s="28" t="s">
        <v>92</v>
      </c>
      <c r="AG26" s="29" t="s">
        <v>93</v>
      </c>
      <c r="AH26" s="58" t="s">
        <v>94</v>
      </c>
      <c r="AI26" s="57"/>
      <c r="AJ26" s="57"/>
      <c r="AK26" s="57"/>
      <c r="AL26" s="28" t="s">
        <v>76</v>
      </c>
      <c r="AM26" s="29" t="s">
        <v>94</v>
      </c>
      <c r="AN26" s="29" t="s">
        <v>95</v>
      </c>
    </row>
    <row r="27" spans="3:40">
      <c r="C27" s="10" t="s">
        <v>56</v>
      </c>
      <c r="D27" s="10" t="s">
        <v>64</v>
      </c>
      <c r="E27" s="10" t="s">
        <v>65</v>
      </c>
      <c r="F27" s="10" t="s">
        <v>64</v>
      </c>
      <c r="G27" s="10" t="s">
        <v>69</v>
      </c>
      <c r="H27" s="10" t="s">
        <v>71</v>
      </c>
      <c r="J27" s="46" t="s">
        <v>96</v>
      </c>
      <c r="K27" s="4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56" t="s">
        <v>97</v>
      </c>
      <c r="Z27" s="57"/>
      <c r="AA27" s="57"/>
      <c r="AB27" s="58" t="s">
        <v>98</v>
      </c>
      <c r="AC27" s="57"/>
      <c r="AD27" s="26">
        <v>0</v>
      </c>
      <c r="AE27" s="27"/>
      <c r="AF27" s="28" t="s">
        <v>98</v>
      </c>
      <c r="AG27" s="29" t="s">
        <v>99</v>
      </c>
      <c r="AH27" s="58" t="s">
        <v>100</v>
      </c>
      <c r="AI27" s="57"/>
      <c r="AJ27" s="57"/>
      <c r="AK27" s="57"/>
      <c r="AL27" s="28" t="s">
        <v>76</v>
      </c>
      <c r="AM27" s="29" t="s">
        <v>100</v>
      </c>
      <c r="AN27" s="29" t="s">
        <v>101</v>
      </c>
    </row>
    <row r="28" spans="3:40">
      <c r="C28" s="10" t="s">
        <v>56</v>
      </c>
      <c r="D28" s="10" t="s">
        <v>64</v>
      </c>
      <c r="E28" s="10" t="s">
        <v>65</v>
      </c>
      <c r="F28" s="10" t="s">
        <v>64</v>
      </c>
      <c r="G28" s="10" t="s">
        <v>69</v>
      </c>
      <c r="H28" s="10" t="s">
        <v>71</v>
      </c>
      <c r="J28" s="46" t="s">
        <v>102</v>
      </c>
      <c r="K28" s="4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56" t="s">
        <v>103</v>
      </c>
      <c r="Z28" s="57"/>
      <c r="AA28" s="57"/>
      <c r="AB28" s="58" t="s">
        <v>104</v>
      </c>
      <c r="AC28" s="57"/>
      <c r="AD28" s="26">
        <v>0</v>
      </c>
      <c r="AE28" s="27"/>
      <c r="AF28" s="28" t="s">
        <v>104</v>
      </c>
      <c r="AG28" s="29" t="s">
        <v>105</v>
      </c>
      <c r="AH28" s="58" t="s">
        <v>106</v>
      </c>
      <c r="AI28" s="57"/>
      <c r="AJ28" s="57"/>
      <c r="AK28" s="57"/>
      <c r="AL28" s="28" t="s">
        <v>76</v>
      </c>
      <c r="AM28" s="29" t="s">
        <v>106</v>
      </c>
      <c r="AN28" s="29" t="s">
        <v>107</v>
      </c>
    </row>
    <row r="29" spans="3:40">
      <c r="C29" s="10" t="s">
        <v>56</v>
      </c>
      <c r="D29" s="10" t="s">
        <v>64</v>
      </c>
      <c r="E29" s="10" t="s">
        <v>65</v>
      </c>
      <c r="F29" s="10" t="s">
        <v>64</v>
      </c>
      <c r="G29" s="10" t="s">
        <v>69</v>
      </c>
      <c r="H29" s="10" t="s">
        <v>71</v>
      </c>
      <c r="J29" s="46" t="s">
        <v>108</v>
      </c>
      <c r="K29" s="4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56" t="s">
        <v>109</v>
      </c>
      <c r="Z29" s="57"/>
      <c r="AA29" s="57"/>
      <c r="AB29" s="58" t="s">
        <v>110</v>
      </c>
      <c r="AC29" s="57"/>
      <c r="AD29" s="26">
        <v>0</v>
      </c>
      <c r="AE29" s="27"/>
      <c r="AF29" s="28" t="s">
        <v>110</v>
      </c>
      <c r="AG29" s="29" t="s">
        <v>111</v>
      </c>
      <c r="AH29" s="58" t="s">
        <v>112</v>
      </c>
      <c r="AI29" s="57"/>
      <c r="AJ29" s="57"/>
      <c r="AK29" s="57"/>
      <c r="AL29" s="28" t="s">
        <v>76</v>
      </c>
      <c r="AM29" s="29" t="s">
        <v>112</v>
      </c>
      <c r="AN29" s="29" t="s">
        <v>113</v>
      </c>
    </row>
    <row r="30" spans="3:40" ht="18">
      <c r="C30" s="10" t="s">
        <v>56</v>
      </c>
      <c r="D30" s="10" t="s">
        <v>64</v>
      </c>
      <c r="E30" s="10" t="s">
        <v>65</v>
      </c>
      <c r="F30" s="10" t="s">
        <v>64</v>
      </c>
      <c r="G30" s="10" t="s">
        <v>69</v>
      </c>
      <c r="H30" s="10" t="s">
        <v>71</v>
      </c>
      <c r="J30" s="46" t="s">
        <v>114</v>
      </c>
      <c r="K30" s="4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56" t="s">
        <v>115</v>
      </c>
      <c r="Z30" s="57"/>
      <c r="AA30" s="57"/>
      <c r="AB30" s="58" t="s">
        <v>116</v>
      </c>
      <c r="AC30" s="57"/>
      <c r="AD30" s="26">
        <v>0</v>
      </c>
      <c r="AE30" s="27"/>
      <c r="AF30" s="28" t="s">
        <v>116</v>
      </c>
      <c r="AG30" s="29" t="s">
        <v>117</v>
      </c>
      <c r="AH30" s="58" t="s">
        <v>118</v>
      </c>
      <c r="AI30" s="57"/>
      <c r="AJ30" s="57"/>
      <c r="AK30" s="57"/>
      <c r="AL30" s="28" t="s">
        <v>76</v>
      </c>
      <c r="AM30" s="29" t="s">
        <v>118</v>
      </c>
      <c r="AN30" s="29" t="s">
        <v>119</v>
      </c>
    </row>
    <row r="31" spans="3:40">
      <c r="C31" s="10" t="s">
        <v>56</v>
      </c>
      <c r="D31" s="10" t="s">
        <v>64</v>
      </c>
      <c r="E31" s="10" t="s">
        <v>65</v>
      </c>
      <c r="F31" s="10" t="s">
        <v>64</v>
      </c>
      <c r="G31" s="10" t="s">
        <v>69</v>
      </c>
      <c r="H31" s="10" t="s">
        <v>71</v>
      </c>
      <c r="J31" s="46" t="s">
        <v>120</v>
      </c>
      <c r="K31" s="4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56" t="s">
        <v>121</v>
      </c>
      <c r="Z31" s="57"/>
      <c r="AA31" s="57"/>
      <c r="AB31" s="58" t="s">
        <v>122</v>
      </c>
      <c r="AC31" s="57"/>
      <c r="AD31" s="26">
        <v>0</v>
      </c>
      <c r="AE31" s="27"/>
      <c r="AF31" s="28" t="s">
        <v>122</v>
      </c>
      <c r="AG31" s="29" t="s">
        <v>123</v>
      </c>
      <c r="AH31" s="58" t="s">
        <v>124</v>
      </c>
      <c r="AI31" s="57"/>
      <c r="AJ31" s="57"/>
      <c r="AK31" s="57"/>
      <c r="AL31" s="28" t="s">
        <v>76</v>
      </c>
      <c r="AM31" s="29" t="s">
        <v>124</v>
      </c>
      <c r="AN31" s="29" t="s">
        <v>125</v>
      </c>
    </row>
    <row r="32" spans="3:40">
      <c r="C32" s="10" t="s">
        <v>56</v>
      </c>
      <c r="D32" s="10" t="s">
        <v>64</v>
      </c>
      <c r="E32" s="10" t="s">
        <v>65</v>
      </c>
      <c r="F32" s="10" t="s">
        <v>64</v>
      </c>
      <c r="G32" s="10" t="s">
        <v>69</v>
      </c>
      <c r="H32" s="10" t="s">
        <v>71</v>
      </c>
      <c r="J32" s="46" t="s">
        <v>126</v>
      </c>
      <c r="K32" s="4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56" t="s">
        <v>127</v>
      </c>
      <c r="Z32" s="57"/>
      <c r="AA32" s="57"/>
      <c r="AB32" s="58" t="s">
        <v>128</v>
      </c>
      <c r="AC32" s="57"/>
      <c r="AD32" s="26">
        <v>0</v>
      </c>
      <c r="AE32" s="27"/>
      <c r="AF32" s="28" t="s">
        <v>128</v>
      </c>
      <c r="AG32" s="29" t="s">
        <v>129</v>
      </c>
      <c r="AH32" s="58" t="s">
        <v>130</v>
      </c>
      <c r="AI32" s="57"/>
      <c r="AJ32" s="57"/>
      <c r="AK32" s="57"/>
      <c r="AL32" s="28" t="s">
        <v>76</v>
      </c>
      <c r="AM32" s="29" t="s">
        <v>130</v>
      </c>
      <c r="AN32" s="29" t="s">
        <v>131</v>
      </c>
    </row>
    <row r="33" spans="3:40" ht="18">
      <c r="C33" s="10" t="s">
        <v>56</v>
      </c>
      <c r="D33" s="10" t="s">
        <v>64</v>
      </c>
      <c r="E33" s="10" t="s">
        <v>65</v>
      </c>
      <c r="F33" s="10" t="s">
        <v>64</v>
      </c>
      <c r="G33" s="10" t="s">
        <v>69</v>
      </c>
      <c r="H33" s="10" t="s">
        <v>71</v>
      </c>
      <c r="J33" s="46" t="s">
        <v>132</v>
      </c>
      <c r="K33" s="4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56" t="s">
        <v>133</v>
      </c>
      <c r="Z33" s="57"/>
      <c r="AA33" s="57"/>
      <c r="AB33" s="58" t="s">
        <v>134</v>
      </c>
      <c r="AC33" s="57"/>
      <c r="AD33" s="26">
        <v>0</v>
      </c>
      <c r="AE33" s="27"/>
      <c r="AF33" s="28" t="s">
        <v>134</v>
      </c>
      <c r="AG33" s="29" t="s">
        <v>135</v>
      </c>
      <c r="AH33" s="58" t="s">
        <v>136</v>
      </c>
      <c r="AI33" s="57"/>
      <c r="AJ33" s="57"/>
      <c r="AK33" s="57"/>
      <c r="AL33" s="28" t="s">
        <v>76</v>
      </c>
      <c r="AM33" s="29" t="s">
        <v>136</v>
      </c>
      <c r="AN33" s="29" t="s">
        <v>137</v>
      </c>
    </row>
    <row r="34" spans="3:40" ht="18">
      <c r="C34" s="10" t="s">
        <v>56</v>
      </c>
      <c r="D34" s="10" t="s">
        <v>64</v>
      </c>
      <c r="E34" s="10" t="s">
        <v>65</v>
      </c>
      <c r="F34" s="10" t="s">
        <v>64</v>
      </c>
      <c r="G34" s="10" t="s">
        <v>69</v>
      </c>
      <c r="H34" s="10" t="s">
        <v>56</v>
      </c>
      <c r="J34" s="46"/>
      <c r="K34" s="4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59" t="s">
        <v>138</v>
      </c>
      <c r="Z34" s="60"/>
      <c r="AA34" s="60"/>
      <c r="AB34" s="61" t="s">
        <v>139</v>
      </c>
      <c r="AC34" s="60"/>
      <c r="AD34" s="34">
        <v>0</v>
      </c>
      <c r="AE34" s="35"/>
      <c r="AF34" s="36" t="s">
        <v>139</v>
      </c>
      <c r="AG34" s="37" t="s">
        <v>140</v>
      </c>
      <c r="AH34" s="61" t="s">
        <v>141</v>
      </c>
      <c r="AI34" s="60"/>
      <c r="AJ34" s="60"/>
      <c r="AK34" s="60"/>
      <c r="AL34" s="36" t="s">
        <v>61</v>
      </c>
      <c r="AM34" s="37" t="s">
        <v>142</v>
      </c>
      <c r="AN34" s="37" t="s">
        <v>143</v>
      </c>
    </row>
    <row r="35" spans="3:40" ht="18">
      <c r="C35" s="10" t="s">
        <v>56</v>
      </c>
      <c r="D35" s="10" t="s">
        <v>64</v>
      </c>
      <c r="E35" s="10" t="s">
        <v>65</v>
      </c>
      <c r="F35" s="10" t="s">
        <v>64</v>
      </c>
      <c r="G35" s="10" t="s">
        <v>69</v>
      </c>
      <c r="H35" s="10" t="s">
        <v>56</v>
      </c>
      <c r="J35" s="46" t="s">
        <v>65</v>
      </c>
      <c r="K35" s="4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59" t="s">
        <v>144</v>
      </c>
      <c r="Z35" s="60"/>
      <c r="AA35" s="60"/>
      <c r="AB35" s="61" t="s">
        <v>139</v>
      </c>
      <c r="AC35" s="60"/>
      <c r="AD35" s="34">
        <v>0</v>
      </c>
      <c r="AE35" s="35"/>
      <c r="AF35" s="36" t="s">
        <v>139</v>
      </c>
      <c r="AG35" s="37" t="s">
        <v>140</v>
      </c>
      <c r="AH35" s="61" t="s">
        <v>141</v>
      </c>
      <c r="AI35" s="60"/>
      <c r="AJ35" s="60"/>
      <c r="AK35" s="60"/>
      <c r="AL35" s="36" t="s">
        <v>61</v>
      </c>
      <c r="AM35" s="37" t="s">
        <v>142</v>
      </c>
      <c r="AN35" s="37" t="s">
        <v>143</v>
      </c>
    </row>
    <row r="36" spans="3:40" ht="18">
      <c r="C36" s="10" t="s">
        <v>56</v>
      </c>
      <c r="D36" s="10" t="s">
        <v>64</v>
      </c>
      <c r="E36" s="10" t="s">
        <v>65</v>
      </c>
      <c r="F36" s="10" t="s">
        <v>64</v>
      </c>
      <c r="G36" s="10" t="s">
        <v>69</v>
      </c>
      <c r="H36" s="10" t="s">
        <v>56</v>
      </c>
      <c r="J36" s="46" t="s">
        <v>65</v>
      </c>
      <c r="K36" s="40"/>
      <c r="L36" s="10" t="s">
        <v>145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62" t="s">
        <v>146</v>
      </c>
      <c r="Z36" s="63"/>
      <c r="AA36" s="63"/>
      <c r="AB36" s="64" t="s">
        <v>139</v>
      </c>
      <c r="AC36" s="63"/>
      <c r="AD36" s="30">
        <v>0</v>
      </c>
      <c r="AE36" s="31"/>
      <c r="AF36" s="32" t="s">
        <v>139</v>
      </c>
      <c r="AG36" s="67">
        <v>1426269919.8900001</v>
      </c>
      <c r="AH36" s="64" t="s">
        <v>141</v>
      </c>
      <c r="AI36" s="63"/>
      <c r="AJ36" s="63"/>
      <c r="AK36" s="63"/>
      <c r="AL36" s="32" t="s">
        <v>61</v>
      </c>
      <c r="AM36" s="33" t="s">
        <v>142</v>
      </c>
      <c r="AN36" s="33" t="s">
        <v>143</v>
      </c>
    </row>
    <row r="37" spans="3:40" ht="18">
      <c r="C37" s="10" t="s">
        <v>56</v>
      </c>
      <c r="D37" s="10" t="s">
        <v>64</v>
      </c>
      <c r="E37" s="10" t="s">
        <v>65</v>
      </c>
      <c r="F37" s="10" t="s">
        <v>71</v>
      </c>
      <c r="G37" s="10"/>
      <c r="H37" s="10"/>
      <c r="J37" s="46"/>
      <c r="K37" s="4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46" t="s">
        <v>147</v>
      </c>
      <c r="Z37" s="40"/>
      <c r="AA37" s="40"/>
      <c r="AB37" s="48" t="s">
        <v>148</v>
      </c>
      <c r="AC37" s="40"/>
      <c r="AD37" s="10">
        <v>0</v>
      </c>
      <c r="AF37" s="13" t="s">
        <v>148</v>
      </c>
      <c r="AG37" s="14" t="s">
        <v>76</v>
      </c>
      <c r="AH37" s="48" t="s">
        <v>76</v>
      </c>
      <c r="AI37" s="40"/>
      <c r="AJ37" s="40"/>
      <c r="AK37" s="40"/>
      <c r="AL37" s="13" t="s">
        <v>76</v>
      </c>
      <c r="AM37" s="14" t="s">
        <v>76</v>
      </c>
      <c r="AN37" s="14" t="s">
        <v>148</v>
      </c>
    </row>
    <row r="38" spans="3:40" ht="18">
      <c r="C38" s="10" t="s">
        <v>56</v>
      </c>
      <c r="D38" s="10" t="s">
        <v>64</v>
      </c>
      <c r="E38" s="10" t="s">
        <v>65</v>
      </c>
      <c r="F38" s="10" t="s">
        <v>71</v>
      </c>
      <c r="G38" s="10" t="s">
        <v>69</v>
      </c>
      <c r="H38" s="10"/>
      <c r="J38" s="46"/>
      <c r="K38" s="4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46" t="s">
        <v>149</v>
      </c>
      <c r="Z38" s="40"/>
      <c r="AA38" s="40"/>
      <c r="AB38" s="48" t="s">
        <v>148</v>
      </c>
      <c r="AC38" s="40"/>
      <c r="AD38" s="10">
        <v>0</v>
      </c>
      <c r="AF38" s="13" t="s">
        <v>148</v>
      </c>
      <c r="AG38" s="14" t="s">
        <v>76</v>
      </c>
      <c r="AH38" s="48" t="s">
        <v>76</v>
      </c>
      <c r="AI38" s="40"/>
      <c r="AJ38" s="40"/>
      <c r="AK38" s="40"/>
      <c r="AL38" s="13" t="s">
        <v>76</v>
      </c>
      <c r="AM38" s="14" t="s">
        <v>76</v>
      </c>
      <c r="AN38" s="14" t="s">
        <v>148</v>
      </c>
    </row>
    <row r="39" spans="3:40" ht="18">
      <c r="C39" s="10" t="s">
        <v>56</v>
      </c>
      <c r="D39" s="10" t="s">
        <v>64</v>
      </c>
      <c r="E39" s="10" t="s">
        <v>65</v>
      </c>
      <c r="F39" s="10" t="s">
        <v>71</v>
      </c>
      <c r="G39" s="10" t="s">
        <v>69</v>
      </c>
      <c r="H39" s="10" t="s">
        <v>64</v>
      </c>
      <c r="J39" s="46"/>
      <c r="K39" s="4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46" t="s">
        <v>150</v>
      </c>
      <c r="Z39" s="40"/>
      <c r="AA39" s="40"/>
      <c r="AB39" s="48" t="s">
        <v>148</v>
      </c>
      <c r="AC39" s="40"/>
      <c r="AD39" s="10">
        <v>0</v>
      </c>
      <c r="AF39" s="13" t="s">
        <v>148</v>
      </c>
      <c r="AG39" s="14" t="s">
        <v>76</v>
      </c>
      <c r="AH39" s="48" t="s">
        <v>76</v>
      </c>
      <c r="AI39" s="40"/>
      <c r="AJ39" s="40"/>
      <c r="AK39" s="40"/>
      <c r="AL39" s="13" t="s">
        <v>76</v>
      </c>
      <c r="AM39" s="14" t="s">
        <v>76</v>
      </c>
      <c r="AN39" s="14" t="s">
        <v>148</v>
      </c>
    </row>
  </sheetData>
  <mergeCells count="125">
    <mergeCell ref="J38:K38"/>
    <mergeCell ref="Y38:AA38"/>
    <mergeCell ref="AB38:AC38"/>
    <mergeCell ref="AH38:AK38"/>
    <mergeCell ref="J39:K39"/>
    <mergeCell ref="Y39:AA39"/>
    <mergeCell ref="AB39:AC39"/>
    <mergeCell ref="AH39:AK39"/>
    <mergeCell ref="J36:K36"/>
    <mergeCell ref="Y36:AA36"/>
    <mergeCell ref="AB36:AC36"/>
    <mergeCell ref="AH36:AK36"/>
    <mergeCell ref="J37:K37"/>
    <mergeCell ref="Y37:AA37"/>
    <mergeCell ref="AB37:AC37"/>
    <mergeCell ref="AH37:AK37"/>
    <mergeCell ref="J34:K34"/>
    <mergeCell ref="Y34:AA34"/>
    <mergeCell ref="AB34:AC34"/>
    <mergeCell ref="AH34:AK34"/>
    <mergeCell ref="J35:K35"/>
    <mergeCell ref="Y35:AA35"/>
    <mergeCell ref="AB35:AC35"/>
    <mergeCell ref="AH35:AK35"/>
    <mergeCell ref="J32:K32"/>
    <mergeCell ref="Y32:AA32"/>
    <mergeCell ref="AB32:AC32"/>
    <mergeCell ref="AH32:AK32"/>
    <mergeCell ref="J33:K33"/>
    <mergeCell ref="Y33:AA33"/>
    <mergeCell ref="AB33:AC33"/>
    <mergeCell ref="AH33:AK33"/>
    <mergeCell ref="J30:K30"/>
    <mergeCell ref="Y30:AA30"/>
    <mergeCell ref="AB30:AC30"/>
    <mergeCell ref="AH30:AK30"/>
    <mergeCell ref="J31:K31"/>
    <mergeCell ref="Y31:AA31"/>
    <mergeCell ref="AB31:AC31"/>
    <mergeCell ref="AH31:AK31"/>
    <mergeCell ref="J28:K28"/>
    <mergeCell ref="Y28:AA28"/>
    <mergeCell ref="AB28:AC28"/>
    <mergeCell ref="AH28:AK28"/>
    <mergeCell ref="J29:K29"/>
    <mergeCell ref="Y29:AA29"/>
    <mergeCell ref="AB29:AC29"/>
    <mergeCell ref="AH29:AK29"/>
    <mergeCell ref="J26:K26"/>
    <mergeCell ref="Y26:AA26"/>
    <mergeCell ref="AB26:AC26"/>
    <mergeCell ref="AH26:AK26"/>
    <mergeCell ref="J27:K27"/>
    <mergeCell ref="Y27:AA27"/>
    <mergeCell ref="AB27:AC27"/>
    <mergeCell ref="AH27:AK27"/>
    <mergeCell ref="J24:K24"/>
    <mergeCell ref="Y24:AA24"/>
    <mergeCell ref="AB24:AC24"/>
    <mergeCell ref="AH24:AK24"/>
    <mergeCell ref="J25:K25"/>
    <mergeCell ref="Y25:AA25"/>
    <mergeCell ref="AB25:AC25"/>
    <mergeCell ref="AH25:AK25"/>
    <mergeCell ref="J22:K22"/>
    <mergeCell ref="Y22:AA22"/>
    <mergeCell ref="AB22:AC22"/>
    <mergeCell ref="AH22:AK22"/>
    <mergeCell ref="J23:K23"/>
    <mergeCell ref="Y23:AA23"/>
    <mergeCell ref="AB23:AC23"/>
    <mergeCell ref="AH23:AK23"/>
    <mergeCell ref="J20:K20"/>
    <mergeCell ref="Y20:AA20"/>
    <mergeCell ref="AB20:AC20"/>
    <mergeCell ref="AH20:AK20"/>
    <mergeCell ref="J21:K21"/>
    <mergeCell ref="Y21:AA21"/>
    <mergeCell ref="AB21:AC21"/>
    <mergeCell ref="AH21:AK21"/>
    <mergeCell ref="J18:K18"/>
    <mergeCell ref="Y18:AA18"/>
    <mergeCell ref="AB18:AC18"/>
    <mergeCell ref="AH18:AK18"/>
    <mergeCell ref="J19:K19"/>
    <mergeCell ref="Y19:AA19"/>
    <mergeCell ref="AB19:AC19"/>
    <mergeCell ref="AH19:AK19"/>
    <mergeCell ref="J16:K16"/>
    <mergeCell ref="Y16:AA16"/>
    <mergeCell ref="AB16:AC16"/>
    <mergeCell ref="AH16:AK16"/>
    <mergeCell ref="J17:K17"/>
    <mergeCell ref="Y17:AA17"/>
    <mergeCell ref="AB17:AC17"/>
    <mergeCell ref="AH17:AK17"/>
    <mergeCell ref="C13:G13"/>
    <mergeCell ref="H13:AN13"/>
    <mergeCell ref="C14:G14"/>
    <mergeCell ref="H14:AM14"/>
    <mergeCell ref="C15:G15"/>
    <mergeCell ref="H15:M15"/>
    <mergeCell ref="N15:AA15"/>
    <mergeCell ref="AB15:AC15"/>
    <mergeCell ref="AH15:AK15"/>
    <mergeCell ref="C11:G11"/>
    <mergeCell ref="H11:L11"/>
    <mergeCell ref="N11:O11"/>
    <mergeCell ref="Y11:AC11"/>
    <mergeCell ref="AH11:AK11"/>
    <mergeCell ref="C12:G12"/>
    <mergeCell ref="J12:M12"/>
    <mergeCell ref="Y12:AA12"/>
    <mergeCell ref="AB12:AC12"/>
    <mergeCell ref="AH12:AK12"/>
    <mergeCell ref="K1:Y7"/>
    <mergeCell ref="B2:H8"/>
    <mergeCell ref="AA2:AB2"/>
    <mergeCell ref="AC2:AD2"/>
    <mergeCell ref="AF2:AI2"/>
    <mergeCell ref="AA4:AB4"/>
    <mergeCell ref="AC4:AD4"/>
    <mergeCell ref="AF4:AI4"/>
    <mergeCell ref="AA5:AB5"/>
    <mergeCell ref="AC5:AH5"/>
  </mergeCells>
  <pageMargins left="0.98425196850393704" right="3.9370078740157501E-2" top="0.78740157480314998" bottom="0.74678346456692901" header="0.78740157480314998" footer="0.39370078740157499"/>
  <pageSetup paperSize="0" orientation="landscape" horizontalDpi="300" verticalDpi="300"/>
  <headerFooter alignWithMargins="0">
    <oddFooter>&amp;C&amp;"Arial,Regular"&amp;8&amp;P 
&amp;"-,Regular"de 
&amp;"-,Regular"&amp;N 
&amp;"-,Regular"Página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F68F5-2461-48FF-ACE8-4C5FC56F72F2}">
  <dimension ref="A2:H53"/>
  <sheetViews>
    <sheetView workbookViewId="0">
      <selection activeCell="E25" sqref="E25:E38"/>
    </sheetView>
  </sheetViews>
  <sheetFormatPr baseColWidth="10" defaultRowHeight="15"/>
  <cols>
    <col min="1" max="1" width="48.28515625" customWidth="1"/>
    <col min="2" max="2" width="20" customWidth="1"/>
    <col min="3" max="3" width="17.28515625" customWidth="1"/>
    <col min="4" max="4" width="18.85546875" customWidth="1"/>
    <col min="5" max="5" width="8.85546875" style="19" customWidth="1"/>
    <col min="6" max="6" width="19" customWidth="1"/>
  </cols>
  <sheetData>
    <row r="2" spans="1:3">
      <c r="A2" s="99" t="s">
        <v>151</v>
      </c>
      <c r="B2" s="100">
        <f>+B4+B6</f>
        <v>6350124223.8900003</v>
      </c>
      <c r="C2" s="101">
        <f>+C4+C6</f>
        <v>1</v>
      </c>
    </row>
    <row r="3" spans="1:3">
      <c r="A3" s="99"/>
      <c r="B3" s="100"/>
      <c r="C3" s="102"/>
    </row>
    <row r="4" spans="1:3">
      <c r="A4" s="99" t="s">
        <v>152</v>
      </c>
      <c r="B4" s="100">
        <v>4923854304</v>
      </c>
      <c r="C4" s="95">
        <f>(B4*100%)/B2</f>
        <v>0.77539495770426259</v>
      </c>
    </row>
    <row r="5" spans="1:3">
      <c r="A5" s="99"/>
      <c r="B5" s="100"/>
      <c r="C5" s="102"/>
    </row>
    <row r="6" spans="1:3">
      <c r="A6" s="99" t="s">
        <v>153</v>
      </c>
      <c r="B6" s="100">
        <v>1426269919.8900001</v>
      </c>
      <c r="C6" s="95">
        <f>(B6*100%)/B2</f>
        <v>0.22460504229573738</v>
      </c>
    </row>
    <row r="25" spans="1:8" ht="30.75" customHeight="1">
      <c r="A25" s="80" t="s">
        <v>47</v>
      </c>
      <c r="B25" s="81" t="s">
        <v>48</v>
      </c>
      <c r="C25" s="81" t="s">
        <v>154</v>
      </c>
      <c r="D25" s="81" t="s">
        <v>155</v>
      </c>
      <c r="E25" s="89" t="s">
        <v>165</v>
      </c>
      <c r="F25" s="82" t="s">
        <v>55</v>
      </c>
      <c r="G25" s="21"/>
      <c r="H25" s="20"/>
    </row>
    <row r="26" spans="1:8">
      <c r="A26" s="83" t="s">
        <v>66</v>
      </c>
      <c r="B26" s="84">
        <f>+B27+B38</f>
        <v>48761863779</v>
      </c>
      <c r="C26" s="84">
        <f t="shared" ref="C26:F26" si="0">+C27+C38</f>
        <v>6350124223.8900003</v>
      </c>
      <c r="D26" s="84">
        <f t="shared" si="0"/>
        <v>28678105274.450001</v>
      </c>
      <c r="E26" s="106">
        <f>(Tabla1[[#This Row],[RECAUDO EFECTIVO ACUMULADO]]*100%)/Tabla1[[#This Row],[AFORO INICIAL]]</f>
        <v>0.58812570012552801</v>
      </c>
      <c r="F26" s="85">
        <f t="shared" si="0"/>
        <v>20085578504.549999</v>
      </c>
      <c r="G26" s="68"/>
      <c r="H26" s="68"/>
    </row>
    <row r="27" spans="1:8" s="19" customFormat="1">
      <c r="A27" s="77" t="s">
        <v>72</v>
      </c>
      <c r="B27" s="78">
        <v>37261863779</v>
      </c>
      <c r="C27" s="78">
        <v>4923854304</v>
      </c>
      <c r="D27" s="78">
        <v>21708158997</v>
      </c>
      <c r="E27" s="107">
        <f>(Tabla1[[#This Row],[RECAUDO EFECTIVO ACUMULADO]]*100%)/Tabla1[[#This Row],[AFORO INICIAL]]</f>
        <v>0.58258382151121113</v>
      </c>
      <c r="F27" s="79">
        <v>15553704782</v>
      </c>
      <c r="G27" s="68"/>
      <c r="H27" s="68"/>
    </row>
    <row r="28" spans="1:8">
      <c r="A28" s="71" t="s">
        <v>161</v>
      </c>
      <c r="B28" s="70">
        <v>10225440000</v>
      </c>
      <c r="C28" s="70">
        <v>948459724</v>
      </c>
      <c r="D28" s="70">
        <v>4306543592</v>
      </c>
      <c r="E28" s="108">
        <f>(Tabla1[[#This Row],[RECAUDO EFECTIVO ACUMULADO]]*100%)/Tabla1[[#This Row],[AFORO INICIAL]]</f>
        <v>0.42115973415324914</v>
      </c>
      <c r="F28" s="76">
        <v>5918896408</v>
      </c>
      <c r="G28" s="103"/>
      <c r="H28" s="68"/>
    </row>
    <row r="29" spans="1:8">
      <c r="A29" s="71" t="s">
        <v>85</v>
      </c>
      <c r="B29" s="69">
        <v>5007400000</v>
      </c>
      <c r="C29" s="69">
        <v>527749000</v>
      </c>
      <c r="D29" s="69">
        <v>2087259463</v>
      </c>
      <c r="E29" s="109">
        <f>(Tabla1[[#This Row],[RECAUDO EFECTIVO ACUMULADO]]*100%)/Tabla1[[#This Row],[AFORO INICIAL]]</f>
        <v>0.41683497683428528</v>
      </c>
      <c r="F29" s="72">
        <v>2920140537</v>
      </c>
      <c r="G29" s="104"/>
      <c r="H29" s="68"/>
    </row>
    <row r="30" spans="1:8">
      <c r="A30" s="71" t="s">
        <v>91</v>
      </c>
      <c r="B30" s="69">
        <v>1341600000</v>
      </c>
      <c r="C30" s="69">
        <v>438454000</v>
      </c>
      <c r="D30" s="69">
        <v>1131440000</v>
      </c>
      <c r="E30" s="109">
        <f>(Tabla1[[#This Row],[RECAUDO EFECTIVO ACUMULADO]]*100%)/Tabla1[[#This Row],[AFORO INICIAL]]</f>
        <v>0.84335122242098981</v>
      </c>
      <c r="F30" s="72">
        <v>210160000</v>
      </c>
      <c r="G30" s="105"/>
      <c r="H30" s="68"/>
    </row>
    <row r="31" spans="1:8" ht="18" customHeight="1">
      <c r="A31" s="71" t="s">
        <v>159</v>
      </c>
      <c r="B31" s="69">
        <v>350000000</v>
      </c>
      <c r="C31" s="69">
        <v>48234625</v>
      </c>
      <c r="D31" s="69">
        <v>179870625</v>
      </c>
      <c r="E31" s="109">
        <f>(Tabla1[[#This Row],[RECAUDO EFECTIVO ACUMULADO]]*100%)/Tabla1[[#This Row],[AFORO INICIAL]]</f>
        <v>0.51391607142857143</v>
      </c>
      <c r="F31" s="72">
        <v>170129375</v>
      </c>
      <c r="G31" s="68"/>
      <c r="H31" s="68"/>
    </row>
    <row r="32" spans="1:8">
      <c r="A32" s="71" t="s">
        <v>160</v>
      </c>
      <c r="B32" s="69">
        <v>1292064000</v>
      </c>
      <c r="C32" s="69">
        <v>487200200</v>
      </c>
      <c r="D32" s="69">
        <v>946440200</v>
      </c>
      <c r="E32" s="109">
        <f>(Tabla1[[#This Row],[RECAUDO EFECTIVO ACUMULADO]]*100%)/Tabla1[[#This Row],[AFORO INICIAL]]</f>
        <v>0.73250256953215942</v>
      </c>
      <c r="F32" s="72">
        <v>345623800</v>
      </c>
      <c r="G32" s="68"/>
      <c r="H32" s="68"/>
    </row>
    <row r="33" spans="1:8">
      <c r="A33" s="71" t="s">
        <v>156</v>
      </c>
      <c r="B33" s="69">
        <v>567600000</v>
      </c>
      <c r="C33" s="69">
        <v>119544000</v>
      </c>
      <c r="D33" s="69">
        <v>438259000</v>
      </c>
      <c r="E33" s="109">
        <f>(Tabla1[[#This Row],[RECAUDO EFECTIVO ACUMULADO]]*100%)/Tabla1[[#This Row],[AFORO INICIAL]]</f>
        <v>0.77212649753347429</v>
      </c>
      <c r="F33" s="72">
        <v>129341000</v>
      </c>
      <c r="G33" s="68"/>
      <c r="H33" s="68"/>
    </row>
    <row r="34" spans="1:8" ht="25.5">
      <c r="A34" s="71" t="s">
        <v>157</v>
      </c>
      <c r="B34" s="69">
        <v>13019140000</v>
      </c>
      <c r="C34" s="69">
        <v>1735953233</v>
      </c>
      <c r="D34" s="69">
        <v>10139487509</v>
      </c>
      <c r="E34" s="109">
        <f>(Tabla1[[#This Row],[RECAUDO EFECTIVO ACUMULADO]]*100%)/Tabla1[[#This Row],[AFORO INICIAL]]</f>
        <v>0.77881392388437332</v>
      </c>
      <c r="F34" s="72">
        <v>2879652491</v>
      </c>
      <c r="G34" s="68"/>
      <c r="H34" s="68"/>
    </row>
    <row r="35" spans="1:8">
      <c r="A35" s="71" t="s">
        <v>158</v>
      </c>
      <c r="B35" s="69">
        <v>432408000</v>
      </c>
      <c r="C35" s="69">
        <v>60538000</v>
      </c>
      <c r="D35" s="69">
        <v>237098000</v>
      </c>
      <c r="E35" s="109">
        <f>(Tabla1[[#This Row],[RECAUDO EFECTIVO ACUMULADO]]*100%)/Tabla1[[#This Row],[AFORO INICIAL]]</f>
        <v>0.54832010508593731</v>
      </c>
      <c r="F35" s="72">
        <v>195310000</v>
      </c>
      <c r="G35" s="68"/>
      <c r="H35" s="68"/>
    </row>
    <row r="36" spans="1:8" ht="25.5">
      <c r="A36" s="71" t="s">
        <v>127</v>
      </c>
      <c r="B36" s="69">
        <v>803611000</v>
      </c>
      <c r="C36" s="69">
        <v>165422676</v>
      </c>
      <c r="D36" s="69">
        <v>642476802</v>
      </c>
      <c r="E36" s="109">
        <f>(Tabla1[[#This Row],[RECAUDO EFECTIVO ACUMULADO]]*100%)/Tabla1[[#This Row],[AFORO INICIAL]]</f>
        <v>0.79948731662458583</v>
      </c>
      <c r="F36" s="72">
        <v>161134198</v>
      </c>
      <c r="G36" s="68"/>
      <c r="H36" s="68"/>
    </row>
    <row r="37" spans="1:8">
      <c r="A37" s="73" t="s">
        <v>133</v>
      </c>
      <c r="B37" s="74">
        <v>4222600779</v>
      </c>
      <c r="C37" s="74">
        <v>392298846</v>
      </c>
      <c r="D37" s="74">
        <v>1599283806</v>
      </c>
      <c r="E37" s="110">
        <f>(Tabla1[[#This Row],[RECAUDO EFECTIVO ACUMULADO]]*100%)/Tabla1[[#This Row],[AFORO INICIAL]]</f>
        <v>0.37874378604617787</v>
      </c>
      <c r="F37" s="75">
        <v>2623316973</v>
      </c>
      <c r="G37" s="68"/>
      <c r="H37" s="68"/>
    </row>
    <row r="38" spans="1:8">
      <c r="A38" s="77" t="s">
        <v>138</v>
      </c>
      <c r="B38" s="78">
        <v>11500000000</v>
      </c>
      <c r="C38" s="78">
        <v>1426269919.8900001</v>
      </c>
      <c r="D38" s="78">
        <v>6969946277.4499998</v>
      </c>
      <c r="E38" s="107">
        <f>(Tabla1[[#This Row],[RECAUDO EFECTIVO ACUMULADO]]*100%)/Tabla1[[#This Row],[AFORO INICIAL]]</f>
        <v>0.6060822849956522</v>
      </c>
      <c r="F38" s="79">
        <v>4531873722.5500002</v>
      </c>
      <c r="G38" s="68"/>
      <c r="H38" s="68"/>
    </row>
    <row r="41" spans="1:8" ht="27">
      <c r="A41" s="86" t="s">
        <v>164</v>
      </c>
      <c r="B41" s="88" t="s">
        <v>154</v>
      </c>
      <c r="C41" s="87" t="s">
        <v>163</v>
      </c>
    </row>
    <row r="42" spans="1:8">
      <c r="A42" s="96" t="s">
        <v>162</v>
      </c>
      <c r="B42" s="90">
        <f>SUM(B43:B53)</f>
        <v>6350124223.8900003</v>
      </c>
      <c r="C42" s="97">
        <f>(Tabla3[[#This Row],[RECAUDO EFECTIVO ABRIL 2026]]*100%)/$B$42</f>
        <v>1</v>
      </c>
    </row>
    <row r="43" spans="1:8" ht="25.5">
      <c r="A43" s="91" t="s">
        <v>157</v>
      </c>
      <c r="B43" s="92">
        <v>1735953233</v>
      </c>
      <c r="C43" s="98">
        <f>(Tabla3[[#This Row],[RECAUDO EFECTIVO ABRIL 2026]]*100%)/$B$42</f>
        <v>0.27337311394147473</v>
      </c>
    </row>
    <row r="44" spans="1:8">
      <c r="A44" s="91" t="s">
        <v>138</v>
      </c>
      <c r="B44" s="92">
        <v>1426269919.8900001</v>
      </c>
      <c r="C44" s="98">
        <f>(Tabla3[[#This Row],[RECAUDO EFECTIVO ABRIL 2026]]*100%)/$B$42</f>
        <v>0.22460504229573738</v>
      </c>
    </row>
    <row r="45" spans="1:8">
      <c r="A45" s="91" t="s">
        <v>161</v>
      </c>
      <c r="B45" s="92">
        <v>948459724</v>
      </c>
      <c r="C45" s="98">
        <f>(Tabla3[[#This Row],[RECAUDO EFECTIVO ABRIL 2026]]*100%)/$B$42</f>
        <v>0.14936081414466981</v>
      </c>
    </row>
    <row r="46" spans="1:8">
      <c r="A46" s="91" t="s">
        <v>85</v>
      </c>
      <c r="B46" s="92">
        <v>527749000</v>
      </c>
      <c r="C46" s="98">
        <f>(Tabla3[[#This Row],[RECAUDO EFECTIVO ABRIL 2026]]*100%)/$B$42</f>
        <v>8.310845290467532E-2</v>
      </c>
    </row>
    <row r="47" spans="1:8">
      <c r="A47" s="91" t="s">
        <v>160</v>
      </c>
      <c r="B47" s="92">
        <v>487200200</v>
      </c>
      <c r="C47" s="98">
        <f>(Tabla3[[#This Row],[RECAUDO EFECTIVO ABRIL 2026]]*100%)/$B$42</f>
        <v>7.6722940028021644E-2</v>
      </c>
    </row>
    <row r="48" spans="1:8">
      <c r="A48" s="91" t="s">
        <v>91</v>
      </c>
      <c r="B48" s="92">
        <v>438454000</v>
      </c>
      <c r="C48" s="98">
        <f>(Tabla3[[#This Row],[RECAUDO EFECTIVO ABRIL 2026]]*100%)/$B$42</f>
        <v>6.9046523271226498E-2</v>
      </c>
    </row>
    <row r="49" spans="1:3">
      <c r="A49" s="91" t="s">
        <v>133</v>
      </c>
      <c r="B49" s="92">
        <v>392298846</v>
      </c>
      <c r="C49" s="98">
        <f>(Tabla3[[#This Row],[RECAUDO EFECTIVO ABRIL 2026]]*100%)/$B$42</f>
        <v>6.1778137272357647E-2</v>
      </c>
    </row>
    <row r="50" spans="1:3">
      <c r="A50" s="91" t="s">
        <v>127</v>
      </c>
      <c r="B50" s="92">
        <v>165422676</v>
      </c>
      <c r="C50" s="98">
        <f>(Tabla3[[#This Row],[RECAUDO EFECTIVO ABRIL 2026]]*100%)/$B$42</f>
        <v>2.605030550074252E-2</v>
      </c>
    </row>
    <row r="51" spans="1:3">
      <c r="A51" s="91" t="s">
        <v>156</v>
      </c>
      <c r="B51" s="92">
        <v>119544000</v>
      </c>
      <c r="C51" s="98">
        <f>(Tabla3[[#This Row],[RECAUDO EFECTIVO ABRIL 2026]]*100%)/$B$42</f>
        <v>1.8825458492648033E-2</v>
      </c>
    </row>
    <row r="52" spans="1:3">
      <c r="A52" s="91" t="s">
        <v>158</v>
      </c>
      <c r="B52" s="92">
        <v>60538000</v>
      </c>
      <c r="C52" s="98">
        <f>(Tabla3[[#This Row],[RECAUDO EFECTIVO ABRIL 2026]]*100%)/$B$42</f>
        <v>9.5333568077689106E-3</v>
      </c>
    </row>
    <row r="53" spans="1:3">
      <c r="A53" s="93" t="s">
        <v>159</v>
      </c>
      <c r="B53" s="94">
        <v>48234625</v>
      </c>
      <c r="C53" s="98">
        <f>(Tabla3[[#This Row],[RECAUDO EFECTIVO ABRIL 2026]]*100%)/$B$42</f>
        <v>7.5958553406774336E-3</v>
      </c>
    </row>
  </sheetData>
  <phoneticPr fontId="15" type="noConversion"/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REP_ING026_InformeEjecPptalIngr</vt:lpstr>
      <vt:lpstr>Ejecución presupuestal </vt:lpstr>
      <vt:lpstr>notas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Hemel Rogelio Cruz Palacio</cp:lastModifiedBy>
  <dcterms:modified xsi:type="dcterms:W3CDTF">2026-05-14T23:25:49Z</dcterms:modified>
</cp:coreProperties>
</file>